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4359" documentId="11_9248B46DC1CBB2E3ED7FF6F9903E8C1851038383" xr6:coauthVersionLast="46" xr6:coauthVersionMax="46" xr10:uidLastSave="{58ED3114-883E-4C7D-B6F4-A535B5A18489}"/>
  <bookViews>
    <workbookView xWindow="-120" yWindow="-120" windowWidth="29040" windowHeight="15840" firstSheet="4" activeTab="2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Hoja1" sheetId="7" r:id="rId4"/>
    <sheet name="Corr Mas 10 Casos Diarios" sheetId="3" r:id="rId5"/>
    <sheet name="Hoja3" sheetId="6" r:id="rId6"/>
  </sheets>
  <calcPr calcId="191028" calcCompleted="0"/>
  <pivotCaches>
    <pivotCache cacheId="315" r:id="rId7"/>
    <pivotCache cacheId="316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414" i="3" l="1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J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H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I389" i="1"/>
  <c r="H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J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H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<sst xmlns="http://schemas.openxmlformats.org/spreadsheetml/2006/main" count="11837" uniqueCount="1507">
  <si>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</si>
  <si>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</si>
  <si>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</si>
  <si>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</si>
  <si>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</si>
  <si>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</si>
  <si>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</si>
  <si>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</si>
  <si>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</si>
  <si>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</si>
  <si>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</si>
  <si>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</si>
  <si>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</si>
  <si>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</si>
  <si>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</si>
  <si>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</si>
  <si>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</si>
  <si>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</si>
  <si>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</si>
  <si>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</si>
  <si>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</si>
  <si>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</si>
  <si>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</si>
  <si>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</si>
  <si>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</si>
  <si>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</si>
  <si>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</si>
  <si>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</si>
  <si>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</si>
  <si>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</si>
  <si>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</si>
  <si>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</si>
  <si>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</si>
  <si>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</si>
  <si>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</si>
  <si>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</si>
  <si>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</si>
  <si>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</si>
  <si>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</si>
  <si>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</si>
  <si>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</si>
  <si>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</si>
  <si>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</si>
  <si>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</si>
  <si>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</si>
  <si>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</si>
  <si>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</si>
  <si>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</si>
  <si>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</si>
  <si>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</si>
  <si>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</si>
  <si>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</si>
  <si>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</si>
  <si>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</si>
  <si>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</si>
  <si>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</si>
  <si>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</si>
  <si>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</si>
  <si>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</si>
  <si>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</si>
  <si>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</si>
  <si>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</si>
  <si>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</si>
  <si>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</si>
  <si>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</si>
  <si>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</si>
  <si>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</si>
  <si>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</si>
  <si>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</si>
  <si>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</si>
  <si>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</si>
  <si>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</si>
  <si>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</si>
  <si>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</si>
  <si>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</si>
  <si>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</si>
  <si>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</si>
  <si>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</si>
  <si>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</si>
  <si>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</si>
  <si>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</si>
  <si>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</si>
  <si>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</si>
  <si>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</si>
  <si>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</si>
  <si>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</si>
  <si>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</si>
  <si>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</si>
  <si>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</si>
  <si>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</si>
  <si>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</si>
  <si>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</si>
  <si>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</si>
  <si>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</si>
  <si>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</si>
  <si>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</si>
  <si>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</si>
  <si>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</si>
  <si>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</si>
  <si>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</si>
  <si>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</si>
  <si>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</si>
  <si>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</si>
  <si>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</si>
  <si>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</si>
  <si>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</si>
  <si>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</si>
  <si>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</si>
  <si>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</si>
  <si>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</si>
  <si>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</si>
  <si>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</si>
  <si>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</si>
  <si>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</si>
  <si>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</si>
  <si>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</si>
  <si>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</si>
  <si>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</si>
  <si>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</si>
  <si>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</si>
  <si>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</si>
  <si>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</si>
  <si>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</si>
  <si>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</si>
  <si>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</si>
  <si>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</si>
  <si>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</si>
  <si>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</si>
  <si>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</si>
  <si>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</si>
  <si>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</si>
  <si>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</si>
  <si>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</si>
  <si>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</si>
  <si>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</si>
  <si>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</si>
  <si>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</si>
  <si>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</si>
  <si>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</si>
  <si>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</si>
  <si>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</si>
  <si>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</si>
  <si>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</si>
  <si>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</si>
  <si>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</si>
  <si>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</si>
  <si>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</si>
  <si>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</si>
  <si>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</si>
  <si>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</si>
  <si>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</si>
  <si>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</si>
  <si>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</si>
  <si>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</si>
  <si>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</si>
  <si>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</si>
  <si>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</si>
  <si>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</si>
  <si>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</si>
  <si>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</si>
  <si>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</si>
  <si>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</si>
  <si>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</si>
  <si>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</si>
  <si>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</si>
  <si>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</si>
  <si>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</si>
  <si>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</si>
  <si>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</si>
  <si>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</si>
  <si>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</si>
  <si>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</si>
  <si>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</si>
  <si>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</si>
  <si>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</si>
  <si>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</si>
  <si>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</si>
  <si>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</si>
  <si>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</si>
  <si>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</si>
  <si>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</si>
  <si>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</si>
  <si>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</si>
  <si>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</si>
  <si>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</si>
  <si>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</si>
  <si>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</si>
  <si>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</si>
  <si>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</si>
  <si>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</si>
  <si>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</si>
  <si>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</si>
  <si>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</si>
  <si>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</si>
  <si>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</si>
  <si>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</si>
  <si>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</si>
  <si>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</si>
  <si>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</si>
  <si>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</si>
  <si>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</si>
  <si>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</si>
  <si>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</si>
  <si>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</si>
  <si>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</si>
  <si>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</si>
  <si>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</si>
  <si>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</si>
  <si>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</si>
  <si>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</si>
  <si>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</si>
  <si>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</si>
  <si>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</si>
  <si>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</si>
  <si>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</si>
  <si>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</si>
  <si>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</si>
  <si>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</si>
  <si>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</si>
  <si>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</si>
  <si>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</si>
  <si>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</si>
  <si>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</si>
  <si>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</si>
  <si>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</si>
  <si>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</si>
  <si>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</si>
  <si>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</si>
  <si>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</si>
  <si>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</si>
  <si>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</si>
  <si>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</si>
  <si>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</si>
  <si>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</si>
  <si>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</si>
  <si>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</si>
  <si>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</si>
  <si>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</si>
  <si>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</si>
  <si>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</si>
  <si>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</si>
  <si>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</si>
  <si>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</si>
  <si>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</si>
  <si>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</si>
  <si>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</si>
  <si>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</si>
  <si>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</si>
  <si>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</si>
  <si>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</si>
  <si>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</si>
  <si>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</si>
  <si>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</si>
  <si>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</si>
  <si>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</si>
  <si>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</si>
  <si>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</si>
  <si>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</si>
  <si>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</si>
  <si>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</si>
  <si>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</si>
  <si>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</si>
  <si>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</si>
  <si>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</si>
  <si>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</si>
  <si>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</si>
  <si>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</si>
  <si>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</si>
  <si>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</si>
  <si>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</si>
  <si>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</si>
  <si>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</si>
  <si>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</si>
  <si>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</si>
  <si>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</si>
  <si>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</si>
  <si>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</si>
  <si>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</si>
  <si>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</si>
  <si>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</si>
  <si>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</si>
  <si>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</si>
  <si>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</si>
  <si>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</si>
  <si>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</si>
  <si>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</si>
  <si>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</si>
  <si>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</si>
  <si>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</si>
  <si>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</si>
  <si>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</si>
  <si>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</si>
  <si>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</si>
  <si>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</si>
  <si>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</si>
  <si>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</si>
  <si>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</si>
  <si>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</si>
  <si>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</si>
  <si>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</si>
  <si>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</si>
  <si>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</si>
  <si>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</si>
  <si>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</si>
  <si>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</si>
  <si>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</si>
  <si>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</si>
  <si>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</si>
  <si>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</si>
  <si>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</si>
  <si>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</si>
  <si>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</si>
  <si>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</si>
  <si>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</si>
  <si>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</si>
  <si>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</si>
  <si>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</si>
  <si>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</si>
  <si>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</si>
  <si>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</si>
  <si>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</si>
  <si>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</si>
  <si>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</si>
  <si>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</si>
  <si>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</si>
  <si>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</si>
  <si>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</si>
  <si>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</si>
  <si>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</si>
  <si>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</si>
  <si>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</si>
  <si>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</si>
  <si>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</si>
  <si>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</si>
  <si>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</si>
  <si>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</si>
  <si>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</si>
  <si>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</si>
  <si>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</si>
  <si>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</si>
  <si>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</si>
  <si>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</si>
  <si>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</si>
  <si>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</si>
  <si>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</si>
  <si>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</si>
  <si>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</si>
  <si>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</si>
  <si>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</si>
  <si>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</si>
  <si>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</si>
  <si>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</si>
  <si>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</si>
  <si>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</si>
  <si>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</si>
  <si>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</si>
  <si>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</si>
  <si>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</si>
  <si>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</si>
  <si>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</si>
  <si>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</si>
  <si>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</si>
  <si>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</si>
  <si>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</si>
  <si>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</si>
  <si>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</si>
  <si>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</si>
  <si>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</si>
  <si>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</si>
  <si>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</si>
  <si>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</si>
  <si>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</si>
  <si>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</si>
  <si>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</si>
  <si>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</si>
  <si>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</si>
  <si>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</si>
  <si>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</si>
  <si>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</si>
  <si>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</si>
  <si>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</si>
  <si>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</si>
  <si>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</si>
  <si>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</si>
  <si>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</si>
  <si>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</si>
  <si>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</si>
  <si>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</si>
  <si>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</si>
  <si>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</si>
  <si>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</si>
  <si>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</si>
  <si>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</si>
  <si>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</si>
  <si>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</si>
  <si>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</si>
  <si>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</si>
  <si>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</si>
  <si>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</si>
  <si>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</si>
  <si>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</si>
  <si>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</si>
  <si>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</si>
  <si>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</si>
  <si>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</si>
  <si>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</si>
  <si>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</si>
  <si>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</si>
  <si>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</si>
  <si>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</si>
  <si>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</si>
  <si>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</si>
  <si>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</si>
  <si>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</si>
  <si>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</si>
  <si>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</si>
  <si>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</si>
  <si>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</si>
  <si>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</si>
  <si>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</si>
  <si>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</si>
  <si>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</si>
  <si>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</si>
  <si>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</si>
  <si>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</si>
  <si>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</si>
  <si>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</si>
  <si>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</si>
  <si>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</si>
  <si>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</si>
  <si>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</si>
  <si>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</si>
  <si>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</si>
  <si>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</si>
  <si>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</si>
  <si>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</si>
  <si>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</si>
  <si>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</si>
  <si>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</si>
  <si>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</si>
  <si>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</si>
  <si>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</si>
  <si>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</si>
  <si>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</si>
  <si>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</si>
  <si>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</si>
  <si>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</si>
  <si>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</si>
  <si>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</si>
  <si>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</si>
  <si>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</si>
  <si>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</si>
  <si>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</si>
  <si>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</si>
  <si>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</si>
  <si>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</si>
  <si>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</si>
  <si>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</si>
  <si>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</si>
  <si>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</si>
  <si>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</si>
  <si>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</si>
  <si>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</si>
  <si>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</si>
  <si>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</si>
  <si>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</si>
  <si>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</si>
  <si>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</si>
  <si>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</si>
  <si>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</si>
  <si>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</si>
  <si>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</si>
  <si>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</si>
  <si>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</si>
  <si>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</si>
  <si>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</si>
  <si>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</si>
  <si>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</si>
  <si>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</si>
  <si>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</si>
  <si>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</si>
  <si>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</si>
  <si>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</si>
  <si>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</si>
  <si>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</si>
  <si>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</si>
  <si>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Columna1</t>
  </si>
  <si>
    <t>Cuenta de Columna1</t>
  </si>
  <si>
    <t>24 de diciembre</t>
  </si>
  <si>
    <t>Columna2</t>
  </si>
  <si>
    <t>alto boquete</t>
  </si>
  <si>
    <t>arraiján (cabecera)</t>
  </si>
  <si>
    <t>atalaya (cabecera)</t>
  </si>
  <si>
    <t>bahía azul</t>
  </si>
  <si>
    <t>barrio balboa</t>
  </si>
  <si>
    <t>barrio colón</t>
  </si>
  <si>
    <t>bella vista</t>
  </si>
  <si>
    <t>betania</t>
  </si>
  <si>
    <t>bocas del toro (cabecera)</t>
  </si>
  <si>
    <t>boquete (Cabecera)</t>
  </si>
  <si>
    <t>Boró</t>
  </si>
  <si>
    <t>bugaba</t>
  </si>
  <si>
    <t>caimitillo</t>
  </si>
  <si>
    <t>canto del llano</t>
  </si>
  <si>
    <t>cañazas (cabecera)</t>
  </si>
  <si>
    <t>Cerro Plata</t>
  </si>
  <si>
    <t>changuinola (Cabecera)</t>
  </si>
  <si>
    <t>chiriquí</t>
  </si>
  <si>
    <t>david (cabecera)</t>
  </si>
  <si>
    <t>david este</t>
  </si>
  <si>
    <t>david sur</t>
  </si>
  <si>
    <t>don bosco</t>
  </si>
  <si>
    <t>el cristo</t>
  </si>
  <si>
    <t>el empalme</t>
  </si>
  <si>
    <t>el guabo</t>
  </si>
  <si>
    <t>el harino</t>
  </si>
  <si>
    <t>el roble</t>
  </si>
  <si>
    <t>el silencio</t>
  </si>
  <si>
    <t>finca 30</t>
  </si>
  <si>
    <t>finca 6</t>
  </si>
  <si>
    <t>guabito</t>
  </si>
  <si>
    <t>gualaca</t>
  </si>
  <si>
    <t>jaramillo</t>
  </si>
  <si>
    <t>josé domingo espinar</t>
  </si>
  <si>
    <t>juan demóstenes arosemena</t>
  </si>
  <si>
    <t>juan díaz</t>
  </si>
  <si>
    <t>la concepción (cabecera)</t>
  </si>
  <si>
    <t>la estrella</t>
  </si>
  <si>
    <t>la soledad</t>
  </si>
  <si>
    <t>las cruces</t>
  </si>
  <si>
    <t>las lomas</t>
  </si>
  <si>
    <t>las mañanitas</t>
  </si>
  <si>
    <t>las tablas</t>
  </si>
  <si>
    <t>los algarrobos</t>
  </si>
  <si>
    <t>miguel de la borda (cabecera)</t>
  </si>
  <si>
    <t>montijo (cabecera)</t>
  </si>
  <si>
    <t>narganá (cabecera)</t>
  </si>
  <si>
    <t>pacora</t>
  </si>
  <si>
    <t>palmas bellas</t>
  </si>
  <si>
    <t>pedregal</t>
  </si>
  <si>
    <t>penonomé (cabecera)</t>
  </si>
  <si>
    <t>playa leona</t>
  </si>
  <si>
    <t>potrerillos</t>
  </si>
  <si>
    <t>progreso</t>
  </si>
  <si>
    <t>puerto armuelles (cabecera)</t>
  </si>
  <si>
    <t>puerto caimito</t>
  </si>
  <si>
    <t>Quebro</t>
  </si>
  <si>
    <t>río hato</t>
  </si>
  <si>
    <t>río sereno (cabecera)</t>
  </si>
  <si>
    <t>rodolfo aguilar delgado</t>
  </si>
  <si>
    <t>rufina alfaro</t>
  </si>
  <si>
    <t>san andrés</t>
  </si>
  <si>
    <t>san bartolo</t>
  </si>
  <si>
    <t>san carlos</t>
  </si>
  <si>
    <t>san félix</t>
  </si>
  <si>
    <t>san francisco</t>
  </si>
  <si>
    <t>santa ana</t>
  </si>
  <si>
    <t>santiago (cabecera)</t>
  </si>
  <si>
    <t>soná (cabecera)</t>
  </si>
  <si>
    <t>tijeras</t>
  </si>
  <si>
    <t>tocumen</t>
  </si>
  <si>
    <t>vista alegre</t>
  </si>
  <si>
    <t>Total general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</si>
  <si>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</si>
  <si>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</si>
  <si>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</si>
  <si>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</si>
  <si>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</si>
  <si>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</si>
  <si>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</si>
  <si>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</si>
  <si>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</si>
  <si>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</si>
  <si>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</si>
  <si>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</si>
  <si>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</si>
  <si>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</si>
  <si>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</si>
  <si>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</si>
  <si>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</si>
  <si>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</si>
  <si>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</si>
  <si>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</si>
  <si>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</si>
  <si>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</si>
  <si>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</si>
  <si>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</si>
  <si>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</si>
  <si>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</si>
  <si>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</si>
  <si>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</si>
  <si>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</si>
  <si>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</si>
  <si>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</si>
  <si>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</si>
  <si>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</si>
  <si>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</si>
  <si>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</si>
  <si>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</si>
  <si>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</si>
  <si>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</si>
  <si>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</si>
  <si>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</si>
  <si>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</si>
  <si>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</si>
  <si>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</si>
  <si>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</si>
  <si>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</si>
  <si>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</si>
  <si>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</si>
  <si>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</si>
  <si>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</si>
  <si>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</si>
  <si>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</si>
  <si>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</si>
  <si>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</si>
  <si>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</si>
  <si>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</si>
  <si>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</si>
  <si>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</si>
  <si>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</si>
  <si>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</si>
  <si>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</si>
  <si>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</si>
  <si>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</si>
  <si>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</si>
  <si>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</si>
  <si>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</si>
  <si>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</si>
  <si>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</si>
  <si>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</si>
  <si>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</si>
  <si>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</si>
  <si>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</si>
  <si>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</si>
  <si>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</si>
  <si>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</si>
  <si>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</si>
  <si>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</si>
  <si>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</si>
  <si>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</si>
  <si>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</si>
  <si>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</si>
  <si>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</si>
  <si>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</si>
  <si>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</si>
  <si>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</si>
  <si>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</si>
  <si>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</si>
  <si>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</si>
  <si>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</si>
  <si>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</si>
  <si>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</si>
  <si>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</si>
  <si>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</si>
  <si>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</si>
  <si>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</si>
  <si>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</si>
  <si>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</si>
  <si>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</si>
  <si>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</si>
  <si>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</si>
  <si>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</si>
  <si>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</si>
  <si>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</si>
  <si>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</si>
  <si>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</si>
  <si>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</si>
  <si>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</si>
  <si>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</si>
  <si>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</si>
  <si>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</si>
  <si>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</si>
  <si>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</si>
  <si>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</si>
  <si>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</si>
  <si>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</si>
  <si>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</si>
  <si>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</si>
  <si>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</si>
  <si>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</si>
  <si>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</si>
  <si>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</si>
  <si>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</si>
  <si>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</si>
  <si>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</si>
  <si>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</si>
  <si>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</si>
  <si>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</si>
  <si>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</si>
  <si>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</si>
  <si>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</si>
  <si>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</si>
  <si>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</si>
  <si>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</si>
  <si>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</si>
  <si>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</si>
  <si>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</si>
  <si>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</si>
  <si>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</si>
  <si>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</si>
  <si>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</si>
  <si>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</si>
  <si>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</si>
  <si>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</si>
  <si>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</si>
  <si>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</si>
  <si>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</si>
  <si>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</si>
  <si>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</si>
  <si>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</si>
  <si>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</si>
  <si>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</si>
  <si>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</si>
  <si>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</si>
  <si>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</si>
  <si>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</si>
  <si>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</si>
  <si>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</si>
  <si>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</si>
  <si>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</si>
  <si>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</si>
  <si>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</si>
  <si>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</si>
  <si>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</si>
  <si>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</si>
  <si>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</si>
  <si>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</si>
  <si>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</si>
  <si>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</si>
  <si>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</si>
  <si>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</si>
  <si>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</si>
  <si>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</si>
  <si>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</si>
  <si>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</si>
  <si>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</si>
  <si>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</si>
  <si>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</si>
  <si>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</si>
  <si>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</si>
  <si>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</si>
  <si>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</si>
  <si>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</si>
  <si>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</si>
  <si>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</si>
  <si>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</si>
  <si>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</si>
  <si>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</si>
  <si>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</si>
  <si>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</si>
  <si>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</si>
  <si>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</si>
  <si>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</si>
  <si>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</si>
  <si>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</si>
  <si>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</si>
  <si>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</si>
  <si>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</si>
  <si>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</si>
  <si>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</si>
  <si>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</si>
  <si>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</si>
  <si>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</si>
  <si>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</si>
  <si>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</si>
  <si>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</si>
  <si>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</si>
  <si>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</si>
  <si>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</si>
  <si>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</si>
  <si>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</si>
  <si>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</si>
  <si>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</si>
  <si>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</si>
  <si>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</si>
  <si>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</si>
  <si>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</si>
  <si>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</si>
  <si>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</si>
  <si>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</si>
  <si>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</si>
  <si>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</si>
  <si>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</si>
  <si>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</si>
  <si>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</si>
  <si>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</si>
  <si>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</si>
  <si>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</si>
  <si>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</si>
  <si>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</si>
  <si>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</si>
  <si>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</si>
  <si>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</si>
  <si>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</si>
  <si>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</si>
  <si>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</si>
  <si>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</si>
  <si>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</si>
  <si>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</si>
  <si>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</si>
  <si>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</si>
  <si>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</si>
  <si>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</si>
  <si>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</si>
  <si>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</si>
  <si>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</si>
  <si>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</si>
  <si>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</si>
  <si>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</si>
  <si>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</si>
  <si>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</si>
  <si>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</si>
  <si>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</si>
  <si>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</si>
  <si>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</si>
  <si>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</si>
  <si>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</si>
  <si>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</si>
  <si>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</si>
  <si>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</si>
  <si>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</si>
  <si>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</si>
  <si>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</si>
  <si>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</si>
  <si>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</si>
  <si>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</si>
  <si>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ernesto córdoba campos</t>
  </si>
  <si>
    <t>las cumbres</t>
  </si>
  <si>
    <t>guadalupe</t>
  </si>
  <si>
    <t>belisario frías</t>
  </si>
  <si>
    <t>ancón</t>
  </si>
  <si>
    <t>río abajo</t>
  </si>
  <si>
    <t>belisario Porras</t>
  </si>
  <si>
    <t>burunga</t>
  </si>
  <si>
    <t>alcalde díaz</t>
  </si>
  <si>
    <t>chepo (Cabecera)</t>
  </si>
  <si>
    <t>metetí</t>
  </si>
  <si>
    <t>la exposición o calidonia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</si>
  <si>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</si>
  <si>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</si>
  <si>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</si>
  <si>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</si>
  <si>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</si>
  <si>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</si>
  <si>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</si>
  <si>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</si>
  <si>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nuevo emperador</t>
  </si>
  <si>
    <t>tortí</t>
  </si>
  <si>
    <t>pajonal</t>
  </si>
  <si>
    <t>san juan bautista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</si>
  <si>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</si>
  <si>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</si>
  <si>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</si>
  <si>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</si>
  <si>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</si>
  <si>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</si>
  <si>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</si>
  <si>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</si>
  <si>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</si>
  <si>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</si>
  <si>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</si>
  <si>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</si>
  <si>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</si>
  <si>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</si>
  <si>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</si>
  <si>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</si>
  <si>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</si>
  <si>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</si>
  <si>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</si>
  <si>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</si>
  <si>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</si>
  <si>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</si>
  <si>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</si>
  <si>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</si>
  <si>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</si>
  <si>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lídice</t>
  </si>
  <si>
    <t>monagrillo</t>
  </si>
  <si>
    <t>chitré (cabecera)</t>
  </si>
  <si>
    <t>ocú (Cabecera)</t>
  </si>
  <si>
    <t>villa rosario</t>
  </si>
  <si>
    <t>vista Alegre</t>
  </si>
  <si>
    <t>arraiján (cAbecera)</t>
  </si>
  <si>
    <t>bella Vista</t>
  </si>
  <si>
    <t>juan Demóstenes arosemena</t>
  </si>
  <si>
    <t>omar torrijos</t>
  </si>
  <si>
    <t>amelia denis de icaza</t>
  </si>
  <si>
    <t>belisario porras</t>
  </si>
  <si>
    <t>sabanitas</t>
  </si>
  <si>
    <t>el limón</t>
  </si>
  <si>
    <t>penonomé (Cabecera)</t>
  </si>
  <si>
    <t>soná (Cabecera)</t>
  </si>
  <si>
    <t>buena vista</t>
  </si>
  <si>
    <t>toabré</t>
  </si>
  <si>
    <t>macaracas (Cabecera)</t>
  </si>
  <si>
    <t>la arena</t>
  </si>
  <si>
    <t>cativá</t>
  </si>
  <si>
    <t>aLcalde Díaz</t>
  </si>
  <si>
    <t>arraiján (Cabecera)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</si>
  <si>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</si>
  <si>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</si>
  <si>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</si>
  <si>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</si>
  <si>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</si>
  <si>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</si>
  <si>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</si>
  <si>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</si>
  <si>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</si>
  <si>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david (Cabecera)</t>
  </si>
  <si>
    <t>david</t>
  </si>
  <si>
    <t>santa fe (cabecera)</t>
  </si>
  <si>
    <t>chepo (cabecera)</t>
  </si>
  <si>
    <t>barrios unidos</t>
  </si>
  <si>
    <t>capira (Cabecera)</t>
  </si>
  <si>
    <t>pilón</t>
  </si>
  <si>
    <t>aguadulce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</si>
  <si>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</si>
  <si>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</si>
  <si>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</si>
  <si>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</si>
  <si>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</si>
  <si>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</si>
  <si>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</si>
  <si>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rodrigo luque</t>
  </si>
  <si>
    <t>san martín de porres</t>
  </si>
  <si>
    <t>santa rita</t>
  </si>
  <si>
    <t>nuevo santiago</t>
  </si>
  <si>
    <t>barrio norte</t>
  </si>
  <si>
    <t>el valle</t>
  </si>
  <si>
    <t>La Montañuela</t>
  </si>
  <si>
    <t>limones</t>
  </si>
  <si>
    <t>chame (cabecera)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</si>
  <si>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</si>
  <si>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</si>
  <si>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</si>
  <si>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</si>
  <si>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</si>
  <si>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</si>
  <si>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</si>
  <si>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</si>
  <si>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</si>
  <si>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</si>
  <si>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</si>
  <si>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nueva providencia</t>
  </si>
  <si>
    <t>el espino</t>
  </si>
  <si>
    <t>Vista alegre</t>
  </si>
  <si>
    <t>pocrí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</si>
  <si>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</si>
  <si>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</si>
  <si>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</si>
  <si>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</si>
  <si>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</si>
  <si>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</si>
  <si>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río congo</t>
  </si>
  <si>
    <t>yaviza</t>
  </si>
  <si>
    <t>san isidro</t>
  </si>
  <si>
    <t>boquerón (cabecera)</t>
  </si>
  <si>
    <t>carlos santana ávila</t>
  </si>
  <si>
    <t>otoque oriente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</si>
  <si>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</si>
  <si>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</si>
  <si>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</si>
  <si>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</si>
  <si>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</si>
  <si>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</si>
  <si>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</si>
  <si>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</si>
  <si>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</si>
  <si>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</si>
  <si>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</si>
  <si>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</si>
  <si>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</si>
  <si>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</si>
  <si>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</si>
  <si>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</si>
  <si>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</si>
  <si>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</si>
  <si>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</si>
  <si>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</si>
  <si>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</si>
  <si>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</si>
  <si>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</si>
  <si>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</si>
  <si>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</si>
  <si>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</si>
  <si>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</si>
  <si>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</si>
  <si>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</si>
  <si>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</si>
  <si>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</si>
  <si>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el alto</t>
  </si>
  <si>
    <t>la pintada (cabecera)</t>
  </si>
  <si>
    <t>rodolfo Aguilar Delgado</t>
  </si>
  <si>
    <t>arenas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</si>
  <si>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</si>
  <si>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</si>
  <si>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</si>
  <si>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</si>
  <si>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</si>
  <si>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</si>
  <si>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</si>
  <si>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</si>
  <si>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</si>
  <si>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</si>
  <si>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</si>
  <si>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</si>
  <si>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</si>
  <si>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</si>
  <si>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</si>
  <si>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</si>
  <si>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tolé (cabecera)</t>
  </si>
  <si>
    <t>narganá (Cabecera)</t>
  </si>
  <si>
    <t>unión del norte</t>
  </si>
  <si>
    <t>dolega (cabecera)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</si>
  <si>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</si>
  <si>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</si>
  <si>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</si>
  <si>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</si>
  <si>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</si>
  <si>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</si>
  <si>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</si>
  <si>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</si>
  <si>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</si>
  <si>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</si>
  <si>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</si>
  <si>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</si>
  <si>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</si>
  <si>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</si>
  <si>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</si>
  <si>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</si>
  <si>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</si>
  <si>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</si>
  <si>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</si>
  <si>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lajero</t>
  </si>
  <si>
    <t>la mesa</t>
  </si>
  <si>
    <t>david Este</t>
  </si>
  <si>
    <t>chiriquí grande (cabecera)</t>
  </si>
  <si>
    <t>el maría</t>
  </si>
  <si>
    <t>el picador</t>
  </si>
  <si>
    <t>el piro</t>
  </si>
  <si>
    <t>río sereno (Cabecera)</t>
  </si>
  <si>
    <t>almirante (cabecera)</t>
  </si>
  <si>
    <t>corr</t>
  </si>
  <si>
    <t>Cuenta de corr</t>
  </si>
  <si>
    <t>veladero</t>
  </si>
  <si>
    <t>Guabal</t>
  </si>
  <si>
    <t>Dolega (cabecera)</t>
  </si>
  <si>
    <t>El roble</t>
  </si>
  <si>
    <t>La soledad</t>
  </si>
  <si>
    <t>La peña</t>
  </si>
  <si>
    <t>río indio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</si>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</sst>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0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ont="1" applyFill="1" applyBorder="1"/>
    <xf numFmtId="0" fontId="0" fillId="0" borderId="13" xfId="0" applyFont="1" applyBorder="1"/>
    <xf numFmtId="0" fontId="0" fillId="29" borderId="13" xfId="0" applyFont="1" applyFill="1" applyBorder="1"/>
    <xf numFmtId="0" fontId="0" fillId="0" borderId="15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  <xf numFmtId="0" fontId="0" fillId="28" borderId="10" xfId="0" applyFont="1" applyFill="1" applyBorder="1"/>
    <xf numFmtId="0" fontId="0" fillId="20" borderId="10" xfId="0" applyFont="1" applyFill="1" applyBorder="1"/>
    <xf numFmtId="0" fontId="0" fillId="12" borderId="10" xfId="0" applyFont="1" applyFill="1" applyBorder="1"/>
    <xf numFmtId="0" fontId="0" fillId="14" borderId="10" xfId="0" applyFont="1" applyFill="1" applyBorder="1"/>
    <xf numFmtId="0" fontId="0" fillId="5" borderId="10" xfId="0" applyFont="1" applyFill="1" applyBorder="1"/>
    <xf numFmtId="0" fontId="0" fillId="30" borderId="10" xfId="0" applyFont="1" applyFill="1" applyBorder="1"/>
    <xf numFmtId="0" fontId="0" fillId="6" borderId="10" xfId="0" applyFont="1" applyFill="1" applyBorder="1"/>
    <xf numFmtId="0" fontId="0" fillId="28" borderId="16" xfId="0" applyFont="1" applyFill="1" applyBorder="1"/>
    <xf numFmtId="0" fontId="0" fillId="6" borderId="11" xfId="0" applyFont="1" applyFill="1" applyBorder="1"/>
    <xf numFmtId="0" fontId="0" fillId="0" borderId="0" xfId="0" applyNumberFormat="1" applyFont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9" borderId="14" xfId="0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3" xfId="0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29" borderId="13" xfId="0" applyFill="1" applyBorder="1"/>
    <xf numFmtId="0" fontId="0" fillId="0" borderId="15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5" fillId="27" borderId="0" xfId="0" applyFont="1" applyFill="1"/>
    <xf numFmtId="0" fontId="0" fillId="21" borderId="10" xfId="0" applyFont="1" applyFill="1" applyBorder="1"/>
    <xf numFmtId="0" fontId="0" fillId="18" borderId="10" xfId="0" applyFont="1" applyFill="1" applyBorder="1"/>
    <xf numFmtId="0" fontId="0" fillId="10" borderId="10" xfId="0" applyFont="1" applyFill="1" applyBorder="1"/>
    <xf numFmtId="0" fontId="0" fillId="21" borderId="16" xfId="0" applyFont="1" applyFill="1" applyBorder="1"/>
    <xf numFmtId="0" fontId="0" fillId="19" borderId="10" xfId="0" applyFont="1" applyFill="1" applyBorder="1"/>
    <xf numFmtId="0" fontId="0" fillId="18" borderId="16" xfId="0" applyFont="1" applyFill="1" applyBorder="1"/>
    <xf numFmtId="0" fontId="0" fillId="10" borderId="11" xfId="0" applyFont="1" applyFill="1" applyBorder="1"/>
  </cellXfs>
  <cellStyles count="2">
    <cellStyle name="Millares [0]" xfId="1" builtinId="6"/>
    <cellStyle name="Normal" xfId="0" builtinId="0"/>
  </cellStyles>
  <dxfs count="2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FBFBF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FBFB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4C6E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C6E0B4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C6E0B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DD7EE"/>
        </patternFill>
      </fill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65.018578124997" createdVersion="7" refreshedVersion="7" minRefreshableVersion="3" recordCount="160" xr:uid="{02B66726-8AE5-41CA-8E72-1BC27E3D35EE}">
  <cacheSource type="worksheet">
    <worksheetSource name="Tabla6" sheet="Corr Mas 10 Casos Diarios"/>
  </cacheSource>
  <cacheFields count="1">
    <cacheField name="corr" numFmtId="0">
      <sharedItems count="70">
        <s v="david (cabecera)"/>
        <s v="la mesa"/>
        <s v="pedregal"/>
        <s v="los algarrobos"/>
        <s v="bugaba"/>
        <s v="guarumal"/>
        <s v="el empalme"/>
        <s v="santa clara"/>
        <s v="el cristo"/>
        <s v="río sereno (cabecera)"/>
        <s v="changuinola (Cabecera)"/>
        <s v="david Este"/>
        <s v="david sur"/>
        <s v="canto del llano"/>
        <s v="chiriquí"/>
        <s v="boquerón (cabecera)"/>
        <s v="las lomas"/>
        <s v="san martín de porres"/>
        <s v="llano norte"/>
        <s v="chiriquí grande (cabecera)"/>
        <s v="el maría"/>
        <s v="santiago (cabecera)"/>
        <s v="barrio balboa"/>
        <s v="cabuya"/>
        <s v="la concepción (cabecera)"/>
        <s v="vista alegre"/>
        <s v="puerto armuelles (cabecera)"/>
        <s v="juan demóstenes arosemena"/>
        <s v="josé domingo espinar"/>
        <s v="rufina alfaro"/>
        <s v="omar torrijos"/>
        <s v="las mañanitas"/>
        <s v="barrio colón"/>
        <s v="ernesto córdoba campos"/>
        <s v="cañazas (cabecera)"/>
        <s v="el picador"/>
        <s v="narganá (cabecera)"/>
        <s v="soná (cabecera)"/>
        <s v="cristóbal"/>
        <s v="tocumen"/>
        <s v="el piro"/>
        <s v="parque lefevre"/>
        <s v="las lajas"/>
        <s v="pacora"/>
        <s v="san pablo viejo"/>
        <s v="san francisco"/>
        <s v="juan díaz"/>
        <s v="las tablas"/>
        <s v="guabito"/>
        <s v="sabanitas"/>
        <s v="cerro silvestre"/>
        <s v="betania"/>
        <s v="bocas del toro (cabecera)"/>
        <s v="finca 6"/>
        <s v="pueblo nuevo"/>
        <s v="almirante (cabecera)"/>
        <s v="san félix"/>
        <s v="arraiján (cabecera)"/>
        <s v="veladero"/>
        <s v="Guabal"/>
        <s v="Buena vista"/>
        <s v="El roble"/>
        <s v="Cativá"/>
        <s v="La soledad"/>
        <s v="La peña"/>
        <s v="Dolega (cabecera)"/>
        <s v="miguel de la borda (cabecera)"/>
        <s v="alto boquete"/>
        <s v="río indio"/>
        <s v="progres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71.830147685185" createdVersion="7" refreshedVersion="7" minRefreshableVersion="3" recordCount="140" xr:uid="{13D5132F-31B2-4C88-BA11-F9C5D416DE96}">
  <cacheSource type="worksheet">
    <worksheetSource name="Tabla3" sheet="Corr Mas 10 Casos Diarios"/>
  </cacheSource>
  <cacheFields count="1">
    <cacheField name="Columna1" numFmtId="0">
      <sharedItems count="73">
        <s v="david (cabecera)"/>
        <s v="rodolfo aguilar delgado"/>
        <s v="el guabo"/>
        <s v="changuinola (Cabecera)"/>
        <s v="boquete (Cabecera)"/>
        <s v="barrio colón"/>
        <s v="el empalme"/>
        <s v="barrio balboa"/>
        <s v="bocas del toro (cabecera)"/>
        <s v="la concepción (cabecera)"/>
        <s v="arraiján (cabecera)"/>
        <s v="bahía azul"/>
        <s v="juan demóstenes arosemena"/>
        <s v="san francisco"/>
        <s v="puerto caimito"/>
        <s v="caimitillo"/>
        <s v="david este"/>
        <s v="juan díaz"/>
        <s v="playa leona"/>
        <s v="las tablas"/>
        <s v="Cerro Plata"/>
        <s v="cañazas (cabecera)"/>
        <s v="pacora"/>
        <s v="pedregal"/>
        <s v="Quebro"/>
        <s v="gualaca"/>
        <s v="rufina alfaro"/>
        <s v="finca 30"/>
        <s v="24 de diciembre"/>
        <s v="río sereno (cabecera)"/>
        <s v="santiago (cabecera)"/>
        <s v="montijo (cabecera)"/>
        <s v="guabito"/>
        <s v="el roble"/>
        <s v="las lomas"/>
        <s v="vista alegre"/>
        <s v="soná (cabecera)"/>
        <s v="bugaba"/>
        <s v="palmas bellas"/>
        <s v="san félix"/>
        <s v="david sur"/>
        <s v="los algarrobos"/>
        <s v="santa ana"/>
        <s v="don bosco"/>
        <s v="san bartolo"/>
        <s v="las cruces"/>
        <s v="progreso"/>
        <s v="atalaya (cabecera)"/>
        <s v="betania"/>
        <s v="miguel de la borda (cabecera)"/>
        <s v="la estrella"/>
        <s v="bella vista"/>
        <s v="san andrés"/>
        <s v="potrerillos"/>
        <s v="puerto armuelles (cabecera)"/>
        <s v="josé domingo espinar"/>
        <s v="la soledad"/>
        <s v="jaramillo"/>
        <s v="el harino"/>
        <s v="penonomé (cabecera)"/>
        <s v="canto del llano"/>
        <s v="las mañanitas"/>
        <s v="alto boquete"/>
        <s v="Boró"/>
        <s v="el cristo"/>
        <s v="narganá (cabecera)"/>
        <s v="el silencio"/>
        <s v="tijeras"/>
        <s v="tocumen"/>
        <s v="río hato"/>
        <s v="chiriquí"/>
        <s v="san carlos"/>
        <s v="finca 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20"/>
  </r>
  <r>
    <x v="21"/>
  </r>
  <r>
    <x v="22"/>
  </r>
  <r>
    <x v="23"/>
  </r>
  <r>
    <x v="24"/>
  </r>
  <r>
    <x v="25"/>
  </r>
  <r>
    <x v="1"/>
  </r>
  <r>
    <x v="26"/>
  </r>
  <r>
    <x v="10"/>
  </r>
  <r>
    <x v="11"/>
  </r>
  <r>
    <x v="27"/>
  </r>
  <r>
    <x v="28"/>
  </r>
  <r>
    <x v="29"/>
  </r>
  <r>
    <x v="30"/>
  </r>
  <r>
    <x v="31"/>
  </r>
  <r>
    <x v="32"/>
  </r>
  <r>
    <x v="33"/>
  </r>
  <r>
    <x v="15"/>
  </r>
  <r>
    <x v="34"/>
  </r>
  <r>
    <x v="35"/>
  </r>
  <r>
    <x v="36"/>
  </r>
  <r>
    <x v="0"/>
  </r>
  <r>
    <x v="21"/>
  </r>
  <r>
    <x v="11"/>
  </r>
  <r>
    <x v="37"/>
  </r>
  <r>
    <x v="38"/>
  </r>
  <r>
    <x v="10"/>
  </r>
  <r>
    <x v="39"/>
  </r>
  <r>
    <x v="40"/>
  </r>
  <r>
    <x v="17"/>
  </r>
  <r>
    <x v="41"/>
  </r>
  <r>
    <x v="12"/>
  </r>
  <r>
    <x v="24"/>
  </r>
  <r>
    <x v="42"/>
  </r>
  <r>
    <x v="19"/>
  </r>
  <r>
    <x v="16"/>
  </r>
  <r>
    <x v="43"/>
  </r>
  <r>
    <x v="44"/>
  </r>
  <r>
    <x v="8"/>
  </r>
  <r>
    <x v="0"/>
  </r>
  <r>
    <x v="21"/>
  </r>
  <r>
    <x v="10"/>
  </r>
  <r>
    <x v="45"/>
  </r>
  <r>
    <x v="26"/>
  </r>
  <r>
    <x v="12"/>
  </r>
  <r>
    <x v="11"/>
  </r>
  <r>
    <x v="34"/>
  </r>
  <r>
    <x v="3"/>
  </r>
  <r>
    <x v="32"/>
  </r>
  <r>
    <x v="4"/>
  </r>
  <r>
    <x v="46"/>
  </r>
  <r>
    <x v="47"/>
  </r>
  <r>
    <x v="48"/>
  </r>
  <r>
    <x v="24"/>
  </r>
  <r>
    <x v="49"/>
  </r>
  <r>
    <x v="27"/>
  </r>
  <r>
    <x v="22"/>
  </r>
  <r>
    <x v="6"/>
  </r>
  <r>
    <x v="0"/>
  </r>
  <r>
    <x v="50"/>
  </r>
  <r>
    <x v="16"/>
  </r>
  <r>
    <x v="37"/>
  </r>
  <r>
    <x v="21"/>
  </r>
  <r>
    <x v="25"/>
  </r>
  <r>
    <x v="2"/>
  </r>
  <r>
    <x v="6"/>
  </r>
  <r>
    <x v="51"/>
  </r>
  <r>
    <x v="10"/>
  </r>
  <r>
    <x v="52"/>
  </r>
  <r>
    <x v="53"/>
  </r>
  <r>
    <x v="17"/>
  </r>
  <r>
    <x v="9"/>
  </r>
  <r>
    <x v="54"/>
  </r>
  <r>
    <x v="12"/>
  </r>
  <r>
    <x v="45"/>
  </r>
  <r>
    <x v="26"/>
  </r>
  <r>
    <x v="8"/>
  </r>
  <r>
    <x v="32"/>
  </r>
  <r>
    <x v="0"/>
  </r>
  <r>
    <x v="34"/>
  </r>
  <r>
    <x v="3"/>
  </r>
  <r>
    <x v="4"/>
  </r>
  <r>
    <x v="55"/>
  </r>
  <r>
    <x v="6"/>
  </r>
  <r>
    <x v="11"/>
  </r>
  <r>
    <x v="7"/>
  </r>
  <r>
    <x v="56"/>
  </r>
  <r>
    <x v="57"/>
  </r>
  <r>
    <x v="53"/>
  </r>
  <r>
    <x v="24"/>
  </r>
  <r>
    <x v="26"/>
  </r>
  <r>
    <x v="12"/>
  </r>
  <r>
    <x v="36"/>
  </r>
  <r>
    <x v="21"/>
  </r>
  <r>
    <x v="37"/>
  </r>
  <r>
    <x v="16"/>
  </r>
  <r>
    <x v="58"/>
  </r>
  <r>
    <x v="52"/>
  </r>
  <r>
    <x v="0"/>
  </r>
  <r>
    <x v="24"/>
  </r>
  <r>
    <x v="52"/>
  </r>
  <r>
    <x v="17"/>
  </r>
  <r>
    <x v="59"/>
  </r>
  <r>
    <x v="54"/>
  </r>
  <r>
    <x v="50"/>
  </r>
  <r>
    <x v="46"/>
  </r>
  <r>
    <x v="2"/>
  </r>
  <r>
    <x v="60"/>
  </r>
  <r>
    <x v="45"/>
  </r>
  <r>
    <x v="61"/>
  </r>
  <r>
    <x v="37"/>
  </r>
  <r>
    <x v="12"/>
  </r>
  <r>
    <x v="62"/>
  </r>
  <r>
    <x v="4"/>
  </r>
  <r>
    <x v="63"/>
  </r>
  <r>
    <x v="10"/>
  </r>
  <r>
    <x v="64"/>
  </r>
  <r>
    <x v="65"/>
  </r>
  <r>
    <x v="7"/>
  </r>
  <r>
    <x v="0"/>
  </r>
  <r>
    <x v="11"/>
  </r>
  <r>
    <x v="66"/>
  </r>
  <r>
    <x v="10"/>
  </r>
  <r>
    <x v="21"/>
  </r>
  <r>
    <x v="24"/>
  </r>
  <r>
    <x v="2"/>
  </r>
  <r>
    <x v="50"/>
  </r>
  <r>
    <x v="16"/>
  </r>
  <r>
    <x v="67"/>
  </r>
  <r>
    <x v="3"/>
  </r>
  <r>
    <x v="12"/>
  </r>
  <r>
    <x v="68"/>
  </r>
  <r>
    <x v="42"/>
  </r>
  <r>
    <x v="37"/>
  </r>
  <r>
    <x v="55"/>
  </r>
  <r>
    <x v="39"/>
  </r>
  <r>
    <x v="69"/>
  </r>
  <r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0"/>
  </r>
  <r>
    <x v="21"/>
  </r>
  <r>
    <x v="12"/>
  </r>
  <r>
    <x v="8"/>
  </r>
  <r>
    <x v="22"/>
  </r>
  <r>
    <x v="23"/>
  </r>
  <r>
    <x v="24"/>
  </r>
  <r>
    <x v="3"/>
  </r>
  <r>
    <x v="25"/>
  </r>
  <r>
    <x v="6"/>
  </r>
  <r>
    <x v="26"/>
  </r>
  <r>
    <x v="27"/>
  </r>
  <r>
    <x v="28"/>
  </r>
  <r>
    <x v="4"/>
  </r>
  <r>
    <x v="29"/>
  </r>
  <r>
    <x v="30"/>
  </r>
  <r>
    <x v="31"/>
  </r>
  <r>
    <x v="17"/>
  </r>
  <r>
    <x v="32"/>
  </r>
  <r>
    <x v="0"/>
  </r>
  <r>
    <x v="21"/>
  </r>
  <r>
    <x v="9"/>
  </r>
  <r>
    <x v="33"/>
  </r>
  <r>
    <x v="29"/>
  </r>
  <r>
    <x v="1"/>
  </r>
  <r>
    <x v="34"/>
  </r>
  <r>
    <x v="35"/>
  </r>
  <r>
    <x v="23"/>
  </r>
  <r>
    <x v="36"/>
  </r>
  <r>
    <x v="30"/>
  </r>
  <r>
    <x v="37"/>
  </r>
  <r>
    <x v="38"/>
  </r>
  <r>
    <x v="39"/>
  </r>
  <r>
    <x v="40"/>
  </r>
  <r>
    <x v="13"/>
  </r>
  <r>
    <x v="6"/>
  </r>
  <r>
    <x v="41"/>
  </r>
  <r>
    <x v="7"/>
  </r>
  <r>
    <x v="8"/>
  </r>
  <r>
    <x v="42"/>
  </r>
  <r>
    <x v="30"/>
  </r>
  <r>
    <x v="0"/>
  </r>
  <r>
    <x v="15"/>
  </r>
  <r>
    <x v="16"/>
  </r>
  <r>
    <x v="1"/>
  </r>
  <r>
    <x v="41"/>
  </r>
  <r>
    <x v="43"/>
  </r>
  <r>
    <x v="3"/>
  </r>
  <r>
    <x v="9"/>
  </r>
  <r>
    <x v="34"/>
  </r>
  <r>
    <x v="44"/>
  </r>
  <r>
    <x v="8"/>
  </r>
  <r>
    <x v="45"/>
  </r>
  <r>
    <x v="46"/>
  </r>
  <r>
    <x v="13"/>
  </r>
  <r>
    <x v="27"/>
  </r>
  <r>
    <x v="35"/>
  </r>
  <r>
    <x v="47"/>
  </r>
  <r>
    <x v="48"/>
  </r>
  <r>
    <x v="21"/>
  </r>
  <r>
    <x v="3"/>
  </r>
  <r>
    <x v="6"/>
  </r>
  <r>
    <x v="49"/>
  </r>
  <r>
    <x v="0"/>
  </r>
  <r>
    <x v="50"/>
  </r>
  <r>
    <x v="9"/>
  </r>
  <r>
    <x v="1"/>
  </r>
  <r>
    <x v="51"/>
  </r>
  <r>
    <x v="35"/>
  </r>
  <r>
    <x v="52"/>
  </r>
  <r>
    <x v="13"/>
  </r>
  <r>
    <x v="44"/>
  </r>
  <r>
    <x v="16"/>
  </r>
  <r>
    <x v="8"/>
  </r>
  <r>
    <x v="23"/>
  </r>
  <r>
    <x v="53"/>
  </r>
  <r>
    <x v="54"/>
  </r>
  <r>
    <x v="41"/>
  </r>
  <r>
    <x v="32"/>
  </r>
  <r>
    <x v="0"/>
  </r>
  <r>
    <x v="3"/>
  </r>
  <r>
    <x v="6"/>
  </r>
  <r>
    <x v="14"/>
  </r>
  <r>
    <x v="36"/>
  </r>
  <r>
    <x v="55"/>
  </r>
  <r>
    <x v="8"/>
  </r>
  <r>
    <x v="56"/>
  </r>
  <r>
    <x v="57"/>
  </r>
  <r>
    <x v="30"/>
  </r>
  <r>
    <x v="16"/>
  </r>
  <r>
    <x v="10"/>
  </r>
  <r>
    <x v="58"/>
  </r>
  <r>
    <x v="59"/>
  </r>
  <r>
    <x v="34"/>
  </r>
  <r>
    <x v="40"/>
  </r>
  <r>
    <x v="60"/>
  </r>
  <r>
    <x v="61"/>
  </r>
  <r>
    <x v="1"/>
  </r>
  <r>
    <x v="62"/>
  </r>
  <r>
    <x v="9"/>
  </r>
  <r>
    <x v="63"/>
  </r>
  <r>
    <x v="64"/>
  </r>
  <r>
    <x v="61"/>
  </r>
  <r>
    <x v="0"/>
  </r>
  <r>
    <x v="65"/>
  </r>
  <r>
    <x v="66"/>
  </r>
  <r>
    <x v="67"/>
  </r>
  <r>
    <x v="68"/>
  </r>
  <r>
    <x v="69"/>
  </r>
  <r>
    <x v="46"/>
  </r>
  <r>
    <x v="30"/>
  </r>
  <r>
    <x v="70"/>
  </r>
  <r>
    <x v="21"/>
  </r>
  <r>
    <x v="71"/>
  </r>
  <r>
    <x v="3"/>
  </r>
  <r>
    <x v="41"/>
  </r>
  <r>
    <x v="72"/>
  </r>
  <r>
    <x v="36"/>
  </r>
  <r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FF4838-9699-4046-803B-21152293B93B}" name="TablaDinámica1" cacheId="31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3:B77" firstHeaderRow="1" firstDataRow="1" firstDataCol="1"/>
  <pivotFields count="1">
    <pivotField axis="axisRow" dataField="1" compact="0" outline="0" showAll="0">
      <items count="74">
        <item x="28"/>
        <item x="62"/>
        <item x="10"/>
        <item x="47"/>
        <item x="11"/>
        <item x="7"/>
        <item x="5"/>
        <item x="51"/>
        <item x="48"/>
        <item x="8"/>
        <item x="4"/>
        <item x="63"/>
        <item x="37"/>
        <item x="15"/>
        <item x="60"/>
        <item x="21"/>
        <item x="20"/>
        <item x="3"/>
        <item x="70"/>
        <item x="0"/>
        <item x="16"/>
        <item x="40"/>
        <item x="43"/>
        <item x="64"/>
        <item x="6"/>
        <item x="2"/>
        <item x="58"/>
        <item x="33"/>
        <item x="66"/>
        <item x="27"/>
        <item x="72"/>
        <item x="32"/>
        <item x="25"/>
        <item x="57"/>
        <item x="55"/>
        <item x="12"/>
        <item x="17"/>
        <item x="9"/>
        <item x="50"/>
        <item x="56"/>
        <item x="45"/>
        <item x="34"/>
        <item x="61"/>
        <item x="19"/>
        <item x="41"/>
        <item x="49"/>
        <item x="31"/>
        <item x="65"/>
        <item x="22"/>
        <item x="38"/>
        <item x="23"/>
        <item x="59"/>
        <item x="18"/>
        <item x="53"/>
        <item x="46"/>
        <item x="54"/>
        <item x="14"/>
        <item x="24"/>
        <item x="69"/>
        <item x="29"/>
        <item x="1"/>
        <item x="26"/>
        <item x="52"/>
        <item x="44"/>
        <item x="71"/>
        <item x="39"/>
        <item x="13"/>
        <item x="42"/>
        <item x="30"/>
        <item x="36"/>
        <item x="67"/>
        <item x="68"/>
        <item x="35"/>
        <item t="default"/>
      </items>
    </pivotField>
  </pivotFields>
  <rowFields count="1">
    <field x="0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dataFields count="1">
    <dataField name="Cuenta de Columna1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11C77-C358-415A-88D9-4FB881870997}" name="TablaDinámica2" cacheId="31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J7819:K7890" firstHeaderRow="1" firstDataRow="1" firstDataCol="1"/>
  <pivotFields count="1">
    <pivotField axis="axisRow" dataField="1" compact="0" outline="0" showAll="0">
      <items count="71">
        <item x="55"/>
        <item x="67"/>
        <item x="57"/>
        <item x="22"/>
        <item x="32"/>
        <item x="51"/>
        <item x="52"/>
        <item x="15"/>
        <item x="60"/>
        <item x="4"/>
        <item x="23"/>
        <item x="13"/>
        <item x="34"/>
        <item x="62"/>
        <item x="50"/>
        <item x="10"/>
        <item x="14"/>
        <item x="19"/>
        <item x="38"/>
        <item x="0"/>
        <item x="11"/>
        <item x="12"/>
        <item x="65"/>
        <item x="8"/>
        <item x="6"/>
        <item x="20"/>
        <item x="35"/>
        <item x="40"/>
        <item x="61"/>
        <item x="33"/>
        <item x="53"/>
        <item x="59"/>
        <item x="48"/>
        <item x="5"/>
        <item x="28"/>
        <item x="27"/>
        <item x="46"/>
        <item x="24"/>
        <item x="1"/>
        <item x="64"/>
        <item x="63"/>
        <item x="42"/>
        <item x="16"/>
        <item x="31"/>
        <item x="47"/>
        <item x="18"/>
        <item x="3"/>
        <item x="66"/>
        <item x="36"/>
        <item x="30"/>
        <item x="43"/>
        <item x="41"/>
        <item x="2"/>
        <item x="69"/>
        <item x="54"/>
        <item x="26"/>
        <item x="68"/>
        <item x="9"/>
        <item x="29"/>
        <item x="49"/>
        <item x="56"/>
        <item x="45"/>
        <item x="17"/>
        <item x="44"/>
        <item x="7"/>
        <item x="21"/>
        <item x="37"/>
        <item x="39"/>
        <item x="58"/>
        <item x="25"/>
        <item t="default"/>
      </items>
    </pivotField>
  </pivotFields>
  <rowFields count="1">
    <field x="0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93" totalsRowShown="0">
  <autoFilter ref="B1:CA393" xr:uid="{43A4EA99-D30C-4593-B4E9-BC228D6A71B3}"/>
  <tableColumns count="78">
    <tableColumn id="1" xr3:uid="{B43CE6CF-A682-4EDB-9879-C83EE5B60C32}" name="Fecha" dataDxfId="209"/>
    <tableColumn id="2" xr3:uid="{973902F0-2D6C-40A2-BFE7-09B21A33165E}" name="Confirmados Acumulados" dataDxfId="208"/>
    <tableColumn id="3" xr3:uid="{40A6486D-313D-495E-B390-825D23DB0A59}" name="Nuevos Confirmados"/>
    <tableColumn id="4" xr3:uid="{40D3D6E3-850F-4C5A-B130-A86751451D00}" name="Fallecidos Acumulados" dataDxfId="207"/>
    <tableColumn id="5" xr3:uid="{B7E20309-518B-468C-A592-39469F86B5D6}" name="Nuevos Fallecidos"/>
    <tableColumn id="6" xr3:uid="{F2FD374F-A063-484D-A17D-CE2074ED1517}" name="Recuperados Acumulados" dataDxfId="206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205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204">
      <calculatedColumnFormula>+IFERROR(C2/3.974,"")</calculatedColumnFormula>
    </tableColumn>
    <tableColumn id="18" xr3:uid="{C5C9CF84-1193-446D-A50A-629502575AA8}" name="Fallecidos/1MM hab" dataDxfId="203">
      <calculatedColumnFormula>+IFERROR(E2/3.974,"")</calculatedColumnFormula>
    </tableColumn>
    <tableColumn id="19" xr3:uid="{5653A491-563D-4A51-9E51-434E50B0C11C}" name="Recuperados/1 MM hab" dataDxfId="202">
      <calculatedColumnFormula>+IFERROR(G2/3.974,"")</calculatedColumnFormula>
    </tableColumn>
    <tableColumn id="20" xr3:uid="{1087D488-7D9C-4D7D-A189-4EB560CA2E3B}" name="Activos/1MM hab" dataDxfId="201">
      <calculatedColumnFormula>+IFERROR(I2/3.974,"")</calculatedColumnFormula>
    </tableColumn>
    <tableColumn id="21" xr3:uid="{5D7DE319-4187-4EA4-B571-D2695154EE4A}" name="Pruebas Realizadas" dataDxfId="200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99">
      <calculatedColumnFormula>IFERROR(W2-W1,0)</calculatedColumnFormula>
    </tableColumn>
    <tableColumn id="64" xr3:uid="{28C993C8-E8F5-4F99-B9F6-92E744E1DC2E}" name="Pruebas Realizadas/1MM hab" dataDxfId="198">
      <calculatedColumnFormula>IFERROR(V2/3.974,0)</calculatedColumnFormula>
    </tableColumn>
    <tableColumn id="23" xr3:uid="{42A45A33-4E21-48F2-A8AE-E198D98F66C3}" name="Pruebas Negativas" dataDxfId="197"/>
    <tableColumn id="24" xr3:uid="{BA3C3DC5-E194-4738-BE0D-9C065CE37FC0}" name="Pruebas Negativas Diarias" dataDxfId="196">
      <calculatedColumnFormula>Z2-Z1</calculatedColumnFormula>
    </tableColumn>
    <tableColumn id="55" xr3:uid="{969B6342-94BE-4968-955F-55616C0B80F9}" name="% Pruebas Negativas" dataDxfId="195">
      <calculatedColumnFormula>IFERROR(Z2/V2,0)</calculatedColumnFormula>
    </tableColumn>
    <tableColumn id="58" xr3:uid="{DCF2DC84-6E8B-433D-8BEE-4F9909314B95}" name="Variación Pruebas Negativas Diarias" dataDxfId="194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93">
      <calculatedColumnFormula>IFERROR(AD2/V2,0)</calculatedColumnFormula>
    </tableColumn>
    <tableColumn id="59" xr3:uid="{879AC419-6349-4CF2-ABE6-2CAB27EB4896}" name="Variación Pruebas Positivas Diarias" dataDxfId="192">
      <calculatedColumnFormula>IFERROR(AE2-AE1,0)</calculatedColumnFormula>
    </tableColumn>
    <tableColumn id="74" xr3:uid="{766B1DB5-FDE4-4BD7-BF8F-4B01095F7E3F}" name="%Variación Pruebas Positivas Diarias" dataDxfId="191">
      <calculatedColumnFormula>IFERROR(AE2/W2,0)</calculatedColumnFormula>
    </tableColumn>
    <tableColumn id="65" xr3:uid="{7C3592F6-C716-42D3-A5A1-47E150686978}" name="Pruebas Positivas/1MM hab" dataDxfId="190">
      <calculatedColumnFormula>IFERROR(AD2/3.974,0)</calculatedColumnFormula>
    </tableColumn>
    <tableColumn id="27" xr3:uid="{D8610871-ABDD-4D27-8EF9-5CB022075A3B}" name="Aislamiento Domiciliario" dataDxfId="189"/>
    <tableColumn id="28" xr3:uid="{C675257E-C6CD-4E20-B674-42EE821FE46A}" name="Variación Aislamiento Domiciliario" dataDxfId="188">
      <calculatedColumnFormula>AJ2-AJ1</calculatedColumnFormula>
    </tableColumn>
    <tableColumn id="60" xr3:uid="{0AA8EE78-AA2C-434E-B362-741D9FFB5ECC}" name="%Variación Aislamiento Domiciliario" dataDxfId="187">
      <calculatedColumnFormula>IFERROR(AJ2/AJ1,0)-1</calculatedColumnFormula>
    </tableColumn>
    <tableColumn id="66" xr3:uid="{625EE28F-4964-4F45-905B-130058A50F50}" name="Aislamiento Domiciliario/1MM hab" dataDxfId="186">
      <calculatedColumnFormula>IFERROR(AJ2/3.974,0)</calculatedColumnFormula>
    </tableColumn>
    <tableColumn id="75" xr3:uid="{1B2C3CAE-97BE-4952-B951-5007AB5414DD}" name="%Aislamiento Domiciliario de Confirmados" dataDxfId="185">
      <calculatedColumnFormula>IFERROR(AJ2/C2," ")</calculatedColumnFormula>
    </tableColumn>
    <tableColumn id="29" xr3:uid="{DC317B66-599C-42F1-AA24-36DEE1345EB4}" name="Aislamiento en Hoteles" dataDxfId="184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83">
      <calculatedColumnFormula>IFERROR(AO2/3.974,0)</calculatedColumnFormula>
    </tableColumn>
    <tableColumn id="31" xr3:uid="{E736287B-0930-4006-9282-9CA033399912}" name="Hospitalizados en Sala" dataDxfId="182"/>
    <tableColumn id="32" xr3:uid="{BF98C05B-A67B-4900-B05E-627F032DC39A}" name="Variación Hospitalizados en Sala" dataDxfId="181">
      <calculatedColumnFormula>AS2-AS1</calculatedColumnFormula>
    </tableColumn>
    <tableColumn id="62" xr3:uid="{7C747F0E-AA13-4E3C-9C50-8538E30CAC79}" name="%Variación Hospitalizados en Sala" dataDxfId="180">
      <calculatedColumnFormula>IFERROR(AS2/AS1,0)-1</calculatedColumnFormula>
    </tableColumn>
    <tableColumn id="68" xr3:uid="{7DBCF1EA-926B-4AAD-A90A-BB75D656AD64}" name="Hospitalizados en Sala/1MM hab" dataDxfId="179">
      <calculatedColumnFormula>IFERROR(AS2/3.974,0)</calculatedColumnFormula>
    </tableColumn>
    <tableColumn id="76" xr3:uid="{48762F93-20F9-4E34-8048-CC45B397DC24}" name="%Hospitalizados en Sala de Confirmados" dataDxfId="178">
      <calculatedColumnFormula>IFERROR(AS2/C2," ")</calculatedColumnFormula>
    </tableColumn>
    <tableColumn id="33" xr3:uid="{71350F5A-09D2-45C4-9CCF-A9A5B2880119}" name="Hospitalizados en UCI" dataDxfId="177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76">
      <calculatedColumnFormula>IFERROR(AX2/AX1,0)-1</calculatedColumnFormula>
    </tableColumn>
    <tableColumn id="69" xr3:uid="{BB3ED07D-4978-4E45-9048-715100C1C4CE}" name="Hospitalización en UCI/1MM hab" dataDxfId="175">
      <calculatedColumnFormula>IFERROR(AX2/3.974,0)</calculatedColumnFormula>
    </tableColumn>
    <tableColumn id="77" xr3:uid="{3689B571-2CEF-4D6C-80EA-D42E9AFA4249}" name="%Hospitalizados en UCI de Confirmados" dataDxfId="174">
      <calculatedColumnFormula>IFERROR(AX2/C2," ")</calculatedColumnFormula>
    </tableColumn>
    <tableColumn id="70" xr3:uid="{D4D326CA-71CB-4808-8398-2DF20427ACD9}" name="Personas con Medidas Sanitarias" dataDxfId="173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72">
      <calculatedColumnFormula>IFERROR(BC2-BC1,0)</calculatedColumnFormula>
    </tableColumn>
    <tableColumn id="73" xr3:uid="{FEEEA9CC-4A2C-4532-89AC-8AEE99F07A1C}" name="%Variación Personas con Medidas Sanitarias" dataDxfId="171">
      <calculatedColumnFormula>IFERROR(BC2/BC1,0)-1</calculatedColumnFormula>
    </tableColumn>
    <tableColumn id="71" xr3:uid="{76D989EB-1454-4A9F-BCC9-9DBAAC8EC62A}" name="Personas con Medidas Sanitarias/1MM hab" dataDxfId="170">
      <calculatedColumnFormula>IFERROR(BC2/3.974,0)</calculatedColumnFormula>
    </tableColumn>
    <tableColumn id="78" xr3:uid="{B0368274-1320-4455-B61E-287DF6AFDB6B}" name="%Personas con Medidas Sanitarias de Confirmados" dataDxfId="169">
      <calculatedColumnFormula>IFERROR(BC2/C2," ")</calculatedColumnFormula>
    </tableColumn>
    <tableColumn id="35" xr3:uid="{812A1327-1CEB-4F00-A13E-00131E30B078}" name="Casos 0-19 años" dataDxfId="168"/>
    <tableColumn id="45" xr3:uid="{D49F4BCD-7029-445D-AC3D-4C3AEC95E978}" name="Variación Casos 0-19 años" dataDxfId="167">
      <calculatedColumnFormula>IFERROR((BH2-BH1), 0)</calculatedColumnFormula>
    </tableColumn>
    <tableColumn id="36" xr3:uid="{8F490D8C-4F99-4584-94BF-093E46E47157}" name="Casos 20-39 años" dataDxfId="166"/>
    <tableColumn id="46" xr3:uid="{9C4B1D6F-5802-43AD-98C0-AEA0FDA3361D}" name="Variación Casos 20-39 años" dataDxfId="165">
      <calculatedColumnFormula>IFERROR((BJ2-BJ1),0)</calculatedColumnFormula>
    </tableColumn>
    <tableColumn id="37" xr3:uid="{DF499F72-1046-478E-9D20-9E9A85F8F2A0}" name="Casos 40-59 años" dataDxfId="164"/>
    <tableColumn id="47" xr3:uid="{22260EC0-BDDF-44F7-B25B-AFAE05653A98}" name="Variación Casos 40-59 años" dataDxfId="163">
      <calculatedColumnFormula>IFERROR((BL2-BL1),0)</calculatedColumnFormula>
    </tableColumn>
    <tableColumn id="38" xr3:uid="{B47F6D70-7358-41E8-BBF0-59C40B173663}" name="Casos 60-79 años" dataDxfId="162"/>
    <tableColumn id="48" xr3:uid="{4065D1A3-12CB-4A14-940C-EB27E5C02B72}" name="Variación Casos 60-79 años" dataDxfId="161">
      <calculatedColumnFormula>IFERROR((BN2-BN1),0)</calculatedColumnFormula>
    </tableColumn>
    <tableColumn id="39" xr3:uid="{38A3E542-9026-45A2-AA92-EA50BF06321F}" name="Casos &gt;80 años" dataDxfId="160"/>
    <tableColumn id="49" xr3:uid="{BFA963DD-6022-44F5-9960-C736B4C44A1A}" name="Variación Casos &gt;80 años" dataDxfId="159">
      <calculatedColumnFormula>IFERROR((BP2-BP1),0)</calculatedColumnFormula>
    </tableColumn>
    <tableColumn id="40" xr3:uid="{1917D601-1805-47AD-9379-0623CBEC8677}" name="Defunciones 0-19 años" dataDxfId="158"/>
    <tableColumn id="50" xr3:uid="{8744BA87-2371-4F50-83CA-FB01532B438D}" name="Variación Defunciones 0-19 años" dataDxfId="157">
      <calculatedColumnFormula>IFERROR((BR2-BR1),0)</calculatedColumnFormula>
    </tableColumn>
    <tableColumn id="41" xr3:uid="{E100BA7E-AC43-4F84-BB57-F3B1C999E447}" name="Defunciones 20-39 años" dataDxfId="156"/>
    <tableColumn id="51" xr3:uid="{5ADE2D23-1839-4D7C-BC42-D37F14B85BCE}" name="Variación Defunciones 20-39 años" dataDxfId="155">
      <calculatedColumnFormula>IFERROR((BT2-BT1),0)</calculatedColumnFormula>
    </tableColumn>
    <tableColumn id="42" xr3:uid="{6D91C00A-6C34-4D4A-A359-17834D08F9AC}" name="Defunciones 40-59 años" dataDxfId="154"/>
    <tableColumn id="52" xr3:uid="{D3AA20D4-C41F-4432-8393-B25AEC78A2DB}" name="Variación Defunciones 40-59 años" dataDxfId="153">
      <calculatedColumnFormula>IFERROR((BV2-BV1),0)</calculatedColumnFormula>
    </tableColumn>
    <tableColumn id="43" xr3:uid="{2CA0667B-9C43-4BBC-86DB-8FAB27AFB550}" name="Defunciones 60-79 años" dataDxfId="152"/>
    <tableColumn id="53" xr3:uid="{843753A8-D098-4442-9CE7-4D0740DBFC73}" name="Variación Defunciones 60-79 años" dataDxfId="151">
      <calculatedColumnFormula>IFERROR((BX2-BX1),0)</calculatedColumnFormula>
    </tableColumn>
    <tableColumn id="44" xr3:uid="{D016D264-D612-4CEE-90C5-04781F606E63}" name="Defunciones &gt;80 años" dataDxfId="150"/>
    <tableColumn id="54" xr3:uid="{6F890B89-015E-4A8B-A0DA-D93D3532FA3C}" name="Variación Defunciones &gt;80 años" dataDxfId="149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OE14" totalsRowShown="0" headerRowDxfId="148" dataDxfId="147">
  <autoFilter ref="A2:OE14" xr:uid="{4985BEE6-8DDE-4351-941D-897D792807A6}"/>
  <tableColumns count="395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46"/>
    <tableColumn id="273" xr3:uid="{1C9660F1-C11E-426D-ABCD-A45035048469}" name="44170" dataDxfId="145"/>
    <tableColumn id="274" xr3:uid="{22DEF864-8DDB-4E26-84B0-5E1D216FC948}" name="44171" dataDxfId="144"/>
    <tableColumn id="275" xr3:uid="{16B9CEB3-3F6F-49B1-9654-62B9D39310D2}" name="44172" dataDxfId="143"/>
    <tableColumn id="276" xr3:uid="{A3C48B84-90BA-49C0-8B14-A44A132B6EB3}" name="44173" dataDxfId="142"/>
    <tableColumn id="277" xr3:uid="{18C90A85-0253-487F-B010-1E9723752E21}" name="44174" dataDxfId="141"/>
    <tableColumn id="278" xr3:uid="{AB5BDC22-34A8-4263-AD39-9CBBEDEE67F9}" name="44175" dataDxfId="140"/>
    <tableColumn id="279" xr3:uid="{1A92F048-39DF-4919-9D34-6BA468527C64}" name="44176" dataDxfId="139"/>
    <tableColumn id="280" xr3:uid="{80E33530-DCCB-4CE4-BD6F-F7D2700CFD83}" name="44177" dataDxfId="138"/>
    <tableColumn id="281" xr3:uid="{1D909150-7D53-4BBF-B44B-00A6CF152489}" name="44178" dataDxfId="137"/>
    <tableColumn id="282" xr3:uid="{AC7AF4F9-8369-438C-BF2C-BE1F4317D8E2}" name="44179" dataDxfId="136"/>
    <tableColumn id="283" xr3:uid="{1A933444-1F78-4093-A98A-41FD29DEA83C}" name="44180" dataDxfId="135"/>
    <tableColumn id="284" xr3:uid="{F6D6186B-D798-4EF1-81B7-702AF68ABA84}" name="44181" dataDxfId="134"/>
    <tableColumn id="285" xr3:uid="{FC5A0A5C-9047-4B9B-AB6B-73797E8D70DE}" name="44182" dataDxfId="133"/>
    <tableColumn id="286" xr3:uid="{06BAC050-0811-4763-9569-E5CC83DB01AD}" name="44183" dataDxfId="132"/>
    <tableColumn id="287" xr3:uid="{26360739-FEB6-4F01-A346-69F8E24149BB}" name="44184" dataDxfId="131"/>
    <tableColumn id="288" xr3:uid="{9CD5DEFA-7B61-4BDD-9A99-7E8E1E73EF8B}" name="44185" dataDxfId="130"/>
    <tableColumn id="289" xr3:uid="{91D89664-8DDB-4550-BF88-F2994A2099C7}" name="44186" dataDxfId="129"/>
    <tableColumn id="290" xr3:uid="{B8F91AE1-F8C2-4ABA-B11B-165002D103BE}" name="44187" dataDxfId="128"/>
    <tableColumn id="291" xr3:uid="{CB346C6D-DC06-485A-9C11-A699252CE8CA}" name="44188" dataDxfId="127"/>
    <tableColumn id="292" xr3:uid="{66F0BAB2-620D-4B8A-8495-68AD428D041B}" name="44189" dataDxfId="126"/>
    <tableColumn id="293" xr3:uid="{35F1EE11-49A9-4B7B-8682-D6988EADE6B6}" name="44190" dataDxfId="125"/>
    <tableColumn id="294" xr3:uid="{31AD699C-007E-47B0-A3B2-F4C98ECD3A8B}" name="44191" dataDxfId="124"/>
    <tableColumn id="295" xr3:uid="{AAC83D2F-AB56-40D6-8400-2F296ED4F241}" name="44192" dataDxfId="123"/>
    <tableColumn id="296" xr3:uid="{431D7E4F-DB97-40EB-81B1-9B923B992B65}" name="44193" dataDxfId="122"/>
    <tableColumn id="297" xr3:uid="{B49266B3-5AEA-4271-8BC8-D490E7A478CE}" name="44194" dataDxfId="121"/>
    <tableColumn id="298" xr3:uid="{BC9AA52F-C4F8-491F-AE5F-EA866DA2CA4F}" name="44195" dataDxfId="120"/>
    <tableColumn id="299" xr3:uid="{E3E778D1-D9F4-4F40-9498-84477F41F09A}" name="44196" dataDxfId="119"/>
    <tableColumn id="300" xr3:uid="{618629C6-EE12-469D-865F-0D101F811640}" name="44197" dataDxfId="118"/>
    <tableColumn id="301" xr3:uid="{746E2229-68BA-4B73-83D6-2CC412DF32D2}" name="44198" dataDxfId="117"/>
    <tableColumn id="302" xr3:uid="{17B4B94F-9CA3-4A6B-854E-B9CC531A7402}" name="44199" dataDxfId="116"/>
    <tableColumn id="303" xr3:uid="{D34215F4-C97B-432D-A46D-2EA170A6A716}" name="44200" dataDxfId="115"/>
    <tableColumn id="304" xr3:uid="{D598EECF-9558-4C9C-BAE4-617C6C6D29CA}" name="44201" dataDxfId="114"/>
    <tableColumn id="305" xr3:uid="{6891D62E-7244-493A-AEB4-98085DE6F865}" name="44202" dataDxfId="113"/>
    <tableColumn id="306" xr3:uid="{0363C31A-DCD3-42B4-A286-E60709F5C866}" name="44203" dataDxfId="112"/>
    <tableColumn id="307" xr3:uid="{67091DAF-85D5-4CED-98EC-375BF0B3E965}" name="44204" dataDxfId="111"/>
    <tableColumn id="308" xr3:uid="{5C8B5EFF-9FCE-4CA2-8E55-07DF95B342B3}" name="44205" dataDxfId="110"/>
    <tableColumn id="309" xr3:uid="{D07C8F5D-3619-44B7-B720-D6C682DED40A}" name="44206" dataDxfId="109"/>
    <tableColumn id="310" xr3:uid="{2E534F49-F2AB-47CB-9094-5E33A2BBC39D}" name="44207" dataDxfId="108"/>
    <tableColumn id="311" xr3:uid="{A95768D2-5136-4152-B699-F80C1E0499BB}" name="44208" dataDxfId="107"/>
    <tableColumn id="312" xr3:uid="{2B244E20-A2E0-4FDC-AB6D-202B46EBEB34}" name="44209" dataDxfId="106"/>
    <tableColumn id="313" xr3:uid="{B41BB423-7C0A-4BF7-BE6F-BA657A7947BA}" name="44210" dataDxfId="105"/>
    <tableColumn id="314" xr3:uid="{BBBEE839-859C-4745-8E26-A0438EBFFCFD}" name="44211" dataDxfId="104"/>
    <tableColumn id="315" xr3:uid="{82301313-F84B-4104-A7FF-0DCD9F7BEF3D}" name="44212" dataDxfId="103"/>
    <tableColumn id="316" xr3:uid="{9D7E6AFF-AAAB-4985-9112-424736617C70}" name="44213" dataDxfId="102"/>
    <tableColumn id="317" xr3:uid="{24D499D7-8A16-4D0D-A5F3-1BB19E69404F}" name="44214" dataDxfId="101"/>
    <tableColumn id="318" xr3:uid="{5C2D2182-8B0C-4B67-9682-651E3F5F6051}" name="44215" dataDxfId="100"/>
    <tableColumn id="319" xr3:uid="{ECF84ABA-473E-40A8-A94A-DD03FADD0F88}" name="44216" dataDxfId="99"/>
    <tableColumn id="320" xr3:uid="{0C7741BD-BBD6-4903-9C82-53CB54C71D28}" name="44217" dataDxfId="98"/>
    <tableColumn id="321" xr3:uid="{B45CA9CB-0D5C-48E7-AE8E-2AC27AA77BE1}" name="44218" dataDxfId="97"/>
    <tableColumn id="322" xr3:uid="{9EE21B57-E8B3-4BDE-92E8-452C581F7EB2}" name="44219" dataDxfId="96"/>
    <tableColumn id="323" xr3:uid="{6865E1C0-61CC-404F-A042-D732D1183BB9}" name="44220" dataDxfId="95"/>
    <tableColumn id="324" xr3:uid="{0C8AB791-FFB8-4E61-B534-B90DDCD1EDA3}" name="44221" dataDxfId="94"/>
    <tableColumn id="325" xr3:uid="{DAF8BDAA-4CEE-4AB8-8071-36CF63F43CFB}" name="44222" dataDxfId="93"/>
    <tableColumn id="326" xr3:uid="{384ACCD4-2DD5-45F5-AF87-106E72C48449}" name="44223" dataDxfId="92"/>
    <tableColumn id="327" xr3:uid="{3C85E1FF-6A59-4AE1-887A-4C589522216A}" name="44224" dataDxfId="91"/>
    <tableColumn id="328" xr3:uid="{EB75FF13-A962-432A-9017-349E6BFA1164}" name="44225" dataDxfId="90"/>
    <tableColumn id="329" xr3:uid="{9937A2C5-2A27-4B58-A828-7FCDB77C687F}" name="44226" dataDxfId="89"/>
    <tableColumn id="330" xr3:uid="{C63882A8-DACA-4EEE-88B6-ACB78FC93EB2}" name="44227" dataDxfId="88"/>
    <tableColumn id="331" xr3:uid="{B0BA969A-14D3-4AA1-BFF3-D6EDA890C3D9}" name="44228" dataDxfId="87"/>
    <tableColumn id="332" xr3:uid="{F4325997-5E3A-49C7-ADF2-253C41DD7F76}" name="44229" dataDxfId="86"/>
    <tableColumn id="333" xr3:uid="{855AC3B1-FED4-408D-91FC-3AA0A950ADBA}" name="44230" dataDxfId="85"/>
    <tableColumn id="334" xr3:uid="{BB804BB8-2F6E-4076-AAAD-392AC874C6B3}" name="44231" dataDxfId="84"/>
    <tableColumn id="335" xr3:uid="{F6222088-4004-47B4-B2D1-25AA81C732EE}" name="44232" dataDxfId="83"/>
    <tableColumn id="336" xr3:uid="{A6328052-0693-4322-8B30-CD41E27D6105}" name="44233" dataDxfId="82"/>
    <tableColumn id="337" xr3:uid="{36816913-6DAE-4CF2-8F35-DBD607B0ACAE}" name="44234" dataDxfId="81"/>
    <tableColumn id="338" xr3:uid="{340C949A-2644-4940-832B-CB4915B76666}" name="44235" dataDxfId="80"/>
    <tableColumn id="339" xr3:uid="{774AF892-CE18-45DF-98F0-76AAE89F4B09}" name="44236" dataDxfId="79"/>
    <tableColumn id="340" xr3:uid="{0A3B2B30-9C7C-4B52-97C4-A45DF33AF0AD}" name="44237" dataDxfId="78"/>
    <tableColumn id="341" xr3:uid="{2A6D9854-8828-4933-85E9-550A88234E9D}" name="44238" dataDxfId="77"/>
    <tableColumn id="342" xr3:uid="{BCD89C86-1EED-4E27-BD88-DDF1837D2A24}" name="44239" dataDxfId="76"/>
    <tableColumn id="343" xr3:uid="{770E9319-8ABA-404F-BB75-DA042C590ECB}" name="44240" dataDxfId="75"/>
    <tableColumn id="344" xr3:uid="{CA96058C-FCAF-49D3-B0C9-7AE16B182B3A}" name="44241" dataDxfId="74"/>
    <tableColumn id="345" xr3:uid="{B80F1B36-172C-4383-A51A-BD7D892082D5}" name="44242" dataDxfId="73"/>
    <tableColumn id="346" xr3:uid="{FE241E4A-75C5-4311-B6F3-FEA76287A224}" name="44243" dataDxfId="72"/>
    <tableColumn id="347" xr3:uid="{457FBE26-05B8-47AF-B4D6-2C2E8852358F}" name="44244" dataDxfId="71"/>
    <tableColumn id="348" xr3:uid="{7A296531-3575-41D2-9C88-E5B1B486648C}" name="44245" dataDxfId="70"/>
    <tableColumn id="349" xr3:uid="{42A3B603-4B1B-4C23-AE4D-77B33BF9DB74}" name="44246" dataDxfId="69"/>
    <tableColumn id="350" xr3:uid="{B7A3BB25-0F57-49C2-AFA9-5A662E7793AA}" name="44247" dataDxfId="68"/>
    <tableColumn id="351" xr3:uid="{02D0A7B9-0E22-45CB-9E48-301D55E2AF7D}" name="44248" dataDxfId="67"/>
    <tableColumn id="352" xr3:uid="{587EF56C-85C3-4496-82E0-CFAAC5375269}" name="44249" dataDxfId="66"/>
    <tableColumn id="353" xr3:uid="{F0810A52-A899-4D3F-BBFC-4EA540571342}" name="44250" dataDxfId="65"/>
    <tableColumn id="354" xr3:uid="{47FD6A4A-8409-47F7-BEFF-68C7266B7D7A}" name="44251" dataDxfId="64"/>
    <tableColumn id="355" xr3:uid="{6DB96FAC-E611-4106-A52D-B09C1573958D}" name="44252" dataDxfId="63"/>
    <tableColumn id="356" xr3:uid="{00A97220-F16F-463F-91E1-68A6AECB45E9}" name="44253" dataDxfId="62"/>
    <tableColumn id="357" xr3:uid="{E687C0AD-7239-46B6-8C1D-62DD43746A40}" name="44254" dataDxfId="61"/>
    <tableColumn id="358" xr3:uid="{F0674A8C-5764-44DB-99F8-4C01960A2BEB}" name="44255" dataDxfId="60"/>
    <tableColumn id="359" xr3:uid="{88E4273A-2DF2-4FD7-B69A-59AD580739AF}" name="44256" dataDxfId="59"/>
    <tableColumn id="360" xr3:uid="{AFB5341F-9924-4DE7-8893-A350FF5E26D9}" name="44257" dataDxfId="58"/>
    <tableColumn id="361" xr3:uid="{342EE2B4-7D5B-4201-818A-F450C1A62C25}" name="44258" dataDxfId="57"/>
    <tableColumn id="362" xr3:uid="{A7EE66B4-9C3C-4E25-8CE1-DDF12D1D1731}" name="44259" dataDxfId="56"/>
    <tableColumn id="363" xr3:uid="{F42B5008-B51A-49A3-81D0-28A98AC31863}" name="44260" dataDxfId="55"/>
    <tableColumn id="364" xr3:uid="{2AD72137-6612-4C33-BA46-46BCFE4B5985}" name="44261" dataDxfId="54"/>
    <tableColumn id="365" xr3:uid="{EEE53833-7B61-44B3-9B76-DA053CD51C6E}" name="44262" dataDxfId="53"/>
    <tableColumn id="366" xr3:uid="{5B9D7B02-2757-481E-83EC-6FD1211B8DEF}" name="44263" dataDxfId="52"/>
    <tableColumn id="367" xr3:uid="{DEB582FB-3E91-4DD8-9D2B-750393417E60}" name="44264" dataDxfId="51"/>
    <tableColumn id="368" xr3:uid="{D402F72C-765C-4EDD-ADFE-661954369BB0}" name="44265" dataDxfId="50"/>
    <tableColumn id="369" xr3:uid="{1BB29787-9A81-4D94-93E3-EF82123AF569}" name="44266" dataDxfId="49"/>
    <tableColumn id="370" xr3:uid="{0E0117FF-DF26-4237-8C8B-6F02CADA87AD}" name="44267" dataDxfId="48"/>
    <tableColumn id="371" xr3:uid="{FFF66182-36F5-4C89-B792-F79A7574075C}" name="44268" dataDxfId="47"/>
    <tableColumn id="372" xr3:uid="{DA1CBBB0-0BF8-4DA2-877B-81A60A2DCDDC}" name="44269" dataDxfId="46"/>
    <tableColumn id="373" xr3:uid="{3324C09B-8ED0-488C-8FAE-1D5912ED3E40}" name="44270" dataDxfId="45"/>
    <tableColumn id="374" xr3:uid="{DB227832-4899-4304-8319-FEC0E6E34F0F}" name="44271" dataDxfId="44"/>
    <tableColumn id="375" xr3:uid="{34F5E4B0-EB4F-4E89-B9C7-4FE922278B10}" name="44272" dataDxfId="43"/>
    <tableColumn id="376" xr3:uid="{A282DD95-A6E2-43F7-92C9-099DBFC268D7}" name="44273" dataDxfId="42"/>
    <tableColumn id="377" xr3:uid="{83AFE369-68EC-404D-998B-D43E05818805}" name="44274" dataDxfId="41"/>
    <tableColumn id="378" xr3:uid="{A9C314B5-C89E-47F2-B910-007243A9CACD}" name="44275" dataDxfId="40"/>
    <tableColumn id="379" xr3:uid="{E09FD72C-2F5F-42F8-9BAF-BFE78B3082F6}" name="44276" dataDxfId="39"/>
    <tableColumn id="380" xr3:uid="{A77CF2E4-4D37-4885-80FB-B2D2A3328EF7}" name="44277" dataDxfId="38"/>
    <tableColumn id="381" xr3:uid="{F7127974-BA79-47D0-8BCA-A11D644F7E95}" name="44278" dataDxfId="37"/>
    <tableColumn id="382" xr3:uid="{F2B0865B-8203-4AB1-BB1F-F04DDA69CD11}" name="44279" dataDxfId="36"/>
    <tableColumn id="383" xr3:uid="{26743492-1273-484B-B16B-2194CEA7082B}" name="44280" dataDxfId="35"/>
    <tableColumn id="384" xr3:uid="{08268272-D2E9-4816-A65F-F745F7D20165}" name="44281" dataDxfId="34"/>
    <tableColumn id="385" xr3:uid="{D81655A6-1741-404C-AAB7-293F9911C910}" name="44282" dataDxfId="33"/>
    <tableColumn id="386" xr3:uid="{2C36DBBB-D6EF-45D6-98F6-7B20F8055BA5}" name="44283" dataDxfId="32"/>
    <tableColumn id="387" xr3:uid="{85CFFF1A-9666-4348-8975-3093BD092497}" name="44284" dataDxfId="31"/>
    <tableColumn id="388" xr3:uid="{33800C28-910A-4042-BB7C-CD9D19DB95BF}" name="44285" dataDxfId="30"/>
    <tableColumn id="389" xr3:uid="{384B4A39-DF17-424B-BE55-3A42F85C9553}" name="44286" dataDxfId="29"/>
    <tableColumn id="390" xr3:uid="{31442234-2E31-4CC3-B19F-1AD2F678DEBC}" name="44287" dataDxfId="28"/>
    <tableColumn id="391" xr3:uid="{CD01B551-C93C-453C-9217-CD31732918D4}" name="44288" dataDxfId="27"/>
    <tableColumn id="392" xr3:uid="{41915D54-4A2C-4884-A699-634588A03006}" name="44289" dataDxfId="26"/>
    <tableColumn id="393" xr3:uid="{9105F7F7-CF6A-464F-9104-D4CA5A596840}" name="44290" dataDxfId="25"/>
    <tableColumn id="394" xr3:uid="{8D71B69B-CC6C-4F2B-9777-0BF96DDE098A}" name="44291" dataDxfId="24"/>
    <tableColumn id="395" xr3:uid="{37F799D5-0DF0-4340-8C20-F43C8663770F}" name="44292" dataDxfId="2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11556B-0945-46C1-9A82-793B453F7636}" name="Tabla5" displayName="Tabla5" ref="D4:E77" totalsRowShown="0">
  <autoFilter ref="D4:E77" xr:uid="{C0071B9D-D1CA-4F98-9974-047678AAC681}"/>
  <tableColumns count="2">
    <tableColumn id="1" xr3:uid="{9D12AFD1-6B2D-4FA6-8829-7A2B30BEC5E4}" name="Columna1"/>
    <tableColumn id="2" xr3:uid="{E87246A0-EAF5-4906-8493-2E5D212BA56F}" name="Columna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8414" totalsRowShown="0" headerRowDxfId="22">
  <autoFilter ref="B1:E8414" xr:uid="{33900E45-6586-4B6C-8E19-0D444ECEC1AD}"/>
  <tableColumns count="4">
    <tableColumn id="1" xr3:uid="{A2DF4DA0-96FE-4D9A-9613-293918875CD8}" name="Fecha" dataDxfId="21"/>
    <tableColumn id="2" xr3:uid="{A93B3228-CF3B-4BC7-9619-5D94EB280483}" name="Corregimiento"/>
    <tableColumn id="3" xr3:uid="{FE1703DC-A7F0-440C-A046-CF88C48926F7}" name="Cod_Corregimiento" dataDxfId="2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31CB534-B866-46DF-9A44-6DFD025FECBC}" name="Tabla6" displayName="Tabla6" ref="H7819:H7979" totalsRowShown="0" headerRowDxfId="19" dataDxfId="18" headerRowBorderDxfId="16" tableBorderDxfId="17" totalsRowBorderDxfId="15">
  <autoFilter ref="H7819:H7979" xr:uid="{D44D726A-2392-4C98-8FAA-2B4A880B861A}"/>
  <tableColumns count="1">
    <tableColumn id="1" xr3:uid="{EFB52DBA-52E5-4B79-B351-C6A5CBEEB654}" name="corr" dataDxfId="1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M7820:N7890" totalsRowShown="0">
  <autoFilter ref="M7820:N7890" xr:uid="{568A5268-322F-4D38-B97D-6DB4C92AECDB}"/>
  <sortState xmlns:xlrd2="http://schemas.microsoft.com/office/spreadsheetml/2017/richdata2" ref="M7821:N7890">
    <sortCondition descending="1" ref="N7820:N7890"/>
  </sortState>
  <tableColumns count="2">
    <tableColumn id="1" xr3:uid="{B7646D53-70E9-4472-B98B-FCC231E35F9F}" name="Columna1" dataDxfId="13"/>
    <tableColumn id="2" xr3:uid="{E2FEA50B-A0B3-4DCC-8E78-C60037183A58}" name="Columna2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740BEF-C8E5-44A5-BE3E-F91D7C5F5547}" name="Tabla3" displayName="Tabla3" ref="H7981:H8121" totalsRowShown="0" headerRowDxfId="11" dataDxfId="10" headerRowBorderDxfId="8" tableBorderDxfId="9" totalsRowBorderDxfId="7">
  <autoFilter ref="H7981:H8121" xr:uid="{1211D5F0-AE19-4BDB-8A48-A67EA77BB3C5}"/>
  <tableColumns count="1">
    <tableColumn id="1" xr3:uid="{5265B536-E9C1-47F5-87F4-43F35F6C072E}" name="Columna1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F5C6FB4-C5BF-459C-9A74-869280038DC6}" name="Tabla8" displayName="Tabla8" ref="J8015:J8155" totalsRowShown="0" headerRowDxfId="5" dataDxfId="4" headerRowBorderDxfId="2" tableBorderDxfId="3" totalsRowBorderDxfId="1">
  <autoFilter ref="J8015:J8155" xr:uid="{0B1443F5-F796-42D7-82DF-2E7E587202A8}"/>
  <tableColumns count="1">
    <tableColumn id="1" xr3:uid="{567DC4EB-B25B-4DAA-BF15-A1721C84FC52}" name="Columna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2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93"/>
  <sheetViews>
    <sheetView workbookViewId="0">
      <pane xSplit="1" ySplit="1" topLeftCell="BZ382" activePane="bottomRight" state="frozen"/>
      <selection pane="bottomRight" activeCell="CD1" sqref="CD1:CD1048576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  <row r="363" spans="1:79">
      <c r="A363" s="3">
        <v>44260</v>
      </c>
      <c r="B363" s="22">
        <v>44260</v>
      </c>
      <c r="C363" s="10">
        <v>343743</v>
      </c>
      <c r="D363">
        <f>IFERROR(C363-C362,"")</f>
        <v>462</v>
      </c>
      <c r="E363" s="10">
        <v>5907</v>
      </c>
      <c r="F363">
        <f>E363-E362</f>
        <v>12</v>
      </c>
      <c r="G363" s="10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 s="22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 s="22">
        <f>+IFERROR(C363/3.974,"")</f>
        <v>86497.986914947149</v>
      </c>
      <c r="S363" s="22">
        <f>+IFERROR(E363/3.974,"")</f>
        <v>1486.4116758933064</v>
      </c>
      <c r="T363" s="22">
        <f>+IFERROR(G363/3.974,"")</f>
        <v>83159.033719174637</v>
      </c>
      <c r="U363" s="22">
        <f>+IFERROR(I363/3.974,"")</f>
        <v>1852.5415198792148</v>
      </c>
      <c r="V363" s="10">
        <v>1949472</v>
      </c>
      <c r="W363">
        <f>V363-V362</f>
        <v>8900</v>
      </c>
      <c r="X363" s="22">
        <f>IFERROR(W363-W362,0)</f>
        <v>395</v>
      </c>
      <c r="Y363" s="35">
        <f>IFERROR(V363/3.974,0)</f>
        <v>490556.61801711121</v>
      </c>
      <c r="Z363" s="10">
        <v>1602179</v>
      </c>
      <c r="AA363" s="22">
        <f>Z363-Z362</f>
        <v>8438</v>
      </c>
      <c r="AB363" s="28">
        <f>IFERROR(Z363/V363,0)</f>
        <v>0.82185278885770097</v>
      </c>
      <c r="AC363" s="31">
        <f>IFERROR(AA363-AA362,0)</f>
        <v>473</v>
      </c>
      <c r="AD363">
        <f>V363-Z363</f>
        <v>347293</v>
      </c>
      <c r="AE363">
        <f>AD363-AD362</f>
        <v>462</v>
      </c>
      <c r="AF363" s="28">
        <f>IFERROR(AD363/V363,0)</f>
        <v>0.17814721114229903</v>
      </c>
      <c r="AG363" s="31">
        <f>IFERROR(AE363-AE362,0)</f>
        <v>-78</v>
      </c>
      <c r="AH363" s="35">
        <f>IFERROR(AE363/W363,0)</f>
        <v>5.1910112359550564E-2</v>
      </c>
      <c r="AI363" s="35">
        <f>IFERROR(AD363/3.974,0)</f>
        <v>87391.293407146441</v>
      </c>
      <c r="AJ363" s="10">
        <v>6208</v>
      </c>
      <c r="AK363" s="22">
        <f>AJ363-AJ362</f>
        <v>-332</v>
      </c>
      <c r="AL363" s="22">
        <f>IFERROR(AJ363/AJ362,0)-1</f>
        <v>-5.0764525993883813E-2</v>
      </c>
      <c r="AM363" s="35">
        <f>IFERROR(AJ363/3.974,0)</f>
        <v>1562.1540010065426</v>
      </c>
      <c r="AN363" s="35">
        <f>IFERROR(AJ363/C363," ")</f>
        <v>1.8060004130993214E-2</v>
      </c>
      <c r="AO363" s="10">
        <v>265</v>
      </c>
      <c r="AP363">
        <f>AO363-AO362</f>
        <v>-12</v>
      </c>
      <c r="AQ363">
        <f>IFERROR(AO363/AO362,0)-1</f>
        <v>-4.3321299638989119E-2</v>
      </c>
      <c r="AR363" s="35">
        <f>IFERROR(AO363/3.974,0)</f>
        <v>66.683442375440364</v>
      </c>
      <c r="AS363" s="10">
        <v>740</v>
      </c>
      <c r="AT363" s="22">
        <f>AS363-AS362</f>
        <v>31</v>
      </c>
      <c r="AU363" s="22">
        <f>IFERROR(AS363/AS362,0)-1</f>
        <v>4.37235543018335E-2</v>
      </c>
      <c r="AV363" s="35">
        <f>IFERROR(AS363/3.974,0)</f>
        <v>186.21036738802212</v>
      </c>
      <c r="AW363" s="51">
        <f>IFERROR(AS363/C363," ")</f>
        <v>2.1527711109753508E-3</v>
      </c>
      <c r="AX363" s="10">
        <v>149</v>
      </c>
      <c r="AY363">
        <f>AX363-AX362</f>
        <v>-2</v>
      </c>
      <c r="AZ363" s="22">
        <f>IFERROR(AX363/AX362,0)-1</f>
        <v>-1.3245033112582738E-2</v>
      </c>
      <c r="BA363" s="35">
        <f>IFERROR(AX363/3.974,0)</f>
        <v>37.49370910920986</v>
      </c>
      <c r="BB363" s="51">
        <f>IFERROR(AX363/C363," ")</f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>IFERROR(BC363-BC362,0)</f>
        <v>-315</v>
      </c>
      <c r="BE363" s="51">
        <f>IFERROR(BC363/BC362,0)-1</f>
        <v>-4.1031652989448997E-2</v>
      </c>
      <c r="BF363" s="35">
        <f>IFERROR(BC363/3.974,0)</f>
        <v>1852.5415198792148</v>
      </c>
      <c r="BG363" s="35">
        <f>IFERROR(BC363/C363," ")</f>
        <v>2.1417163404054772E-2</v>
      </c>
      <c r="BH363" s="45">
        <v>61322</v>
      </c>
      <c r="BI363" s="48">
        <f>IFERROR((BH363-BH362), 0)</f>
        <v>84</v>
      </c>
      <c r="BJ363" s="14">
        <v>134021</v>
      </c>
      <c r="BK363" s="48">
        <f>IFERROR((BJ363-BJ362),0)</f>
        <v>157</v>
      </c>
      <c r="BL363" s="14">
        <v>99796</v>
      </c>
      <c r="BM363" s="48">
        <f>IFERROR((BL363-BL362),0)</f>
        <v>138</v>
      </c>
      <c r="BN363" s="14">
        <v>40278</v>
      </c>
      <c r="BO363" s="48">
        <f>IFERROR((BN363-BN362),0)</f>
        <v>71</v>
      </c>
      <c r="BP363" s="14">
        <v>8326</v>
      </c>
      <c r="BQ363" s="48">
        <f>IFERROR((BP363-BP362),0)</f>
        <v>12</v>
      </c>
      <c r="BR363" s="16">
        <v>30</v>
      </c>
      <c r="BS363" s="24">
        <f>IFERROR((BR363-BR362),0)</f>
        <v>0</v>
      </c>
      <c r="BT363" s="16">
        <v>263</v>
      </c>
      <c r="BU363" s="24">
        <f>IFERROR((BT363-BT362),0)</f>
        <v>0</v>
      </c>
      <c r="BV363" s="16">
        <v>1168</v>
      </c>
      <c r="BW363" s="24">
        <f>IFERROR((BV363-BV362),0)</f>
        <v>2</v>
      </c>
      <c r="BX363" s="16">
        <v>2870</v>
      </c>
      <c r="BY363" s="24">
        <f>IFERROR((BX363-BX362),0)</f>
        <v>5</v>
      </c>
      <c r="BZ363" s="21">
        <v>1576</v>
      </c>
      <c r="CA363" s="27">
        <f>IFERROR((BZ363-BZ362),0)</f>
        <v>5</v>
      </c>
    </row>
    <row r="364" spans="1:79">
      <c r="A364" s="3">
        <v>44261</v>
      </c>
      <c r="B364" s="22">
        <v>44261</v>
      </c>
      <c r="C364" s="10">
        <v>344477</v>
      </c>
      <c r="D364">
        <f>IFERROR(C364-C363,"")</f>
        <v>734</v>
      </c>
      <c r="E364" s="10">
        <v>5910</v>
      </c>
      <c r="F364">
        <f>E364-E363</f>
        <v>3</v>
      </c>
      <c r="G364" s="10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 s="22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 s="22">
        <f>+IFERROR(C364/3.974,"")</f>
        <v>86682.68746854554</v>
      </c>
      <c r="S364" s="22">
        <f>+IFERROR(E364/3.974,"")</f>
        <v>1487.1665827881227</v>
      </c>
      <c r="T364" s="22">
        <f>+IFERROR(G364/3.974,"")</f>
        <v>83350.025163563158</v>
      </c>
      <c r="U364" s="22">
        <f>+IFERROR(I364/3.974,"")</f>
        <v>1845.4957221942627</v>
      </c>
      <c r="V364" s="10">
        <v>1959066</v>
      </c>
      <c r="W364">
        <f>V364-V363</f>
        <v>9594</v>
      </c>
      <c r="X364" s="22">
        <f>IFERROR(W364-W363,0)</f>
        <v>694</v>
      </c>
      <c r="Y364" s="35">
        <f>IFERROR(V364/3.974,0)</f>
        <v>492970.81026673375</v>
      </c>
      <c r="Z364" s="10">
        <v>1611039</v>
      </c>
      <c r="AA364" s="22">
        <f>Z364-Z363</f>
        <v>8860</v>
      </c>
      <c r="AB364" s="28">
        <f>IFERROR(Z364/V364,0)</f>
        <v>0.82235054867983004</v>
      </c>
      <c r="AC364" s="31">
        <f>IFERROR(AA364-AA363,0)</f>
        <v>422</v>
      </c>
      <c r="AD364">
        <f>V364-Z364</f>
        <v>348027</v>
      </c>
      <c r="AE364">
        <f>AD364-AD363</f>
        <v>734</v>
      </c>
      <c r="AF364" s="28">
        <f>IFERROR(AD364/V364,0)</f>
        <v>0.1776494513201699</v>
      </c>
      <c r="AG364" s="31">
        <f>IFERROR(AE364-AE363,0)</f>
        <v>272</v>
      </c>
      <c r="AH364" s="35">
        <f>IFERROR(AE364/W364,0)</f>
        <v>7.650614967688138E-2</v>
      </c>
      <c r="AI364" s="35">
        <f>IFERROR(AD364/3.974,0)</f>
        <v>87575.993960744832</v>
      </c>
      <c r="AJ364" s="10">
        <v>6230</v>
      </c>
      <c r="AK364" s="22">
        <f>AJ364-AJ363</f>
        <v>22</v>
      </c>
      <c r="AL364" s="22">
        <f>IFERROR(AJ364/AJ363,0)-1</f>
        <v>3.5438144329897892E-3</v>
      </c>
      <c r="AM364" s="35">
        <f>IFERROR(AJ364/3.974,0)</f>
        <v>1567.6899849018621</v>
      </c>
      <c r="AN364" s="35">
        <f>IFERROR(AJ364/C364," ")</f>
        <v>1.8085387413383187E-2</v>
      </c>
      <c r="AO364" s="10">
        <v>257</v>
      </c>
      <c r="AP364">
        <f>AO364-AO363</f>
        <v>-8</v>
      </c>
      <c r="AQ364">
        <f>IFERROR(AO364/AO363,0)-1</f>
        <v>-3.0188679245283012E-2</v>
      </c>
      <c r="AR364" s="35">
        <f>IFERROR(AO364/3.974,0)</f>
        <v>64.670357322596871</v>
      </c>
      <c r="AS364" s="10">
        <v>717</v>
      </c>
      <c r="AT364" s="22">
        <f>AS364-AS363</f>
        <v>-23</v>
      </c>
      <c r="AU364" s="22">
        <f>IFERROR(AS364/AS363,0)-1</f>
        <v>-3.1081081081081097E-2</v>
      </c>
      <c r="AV364" s="35">
        <f>IFERROR(AS364/3.974,0)</f>
        <v>180.42274786109712</v>
      </c>
      <c r="AW364" s="51">
        <f>IFERROR(AS364/C364," ")</f>
        <v>2.0814161758259623E-3</v>
      </c>
      <c r="AX364" s="10">
        <v>130</v>
      </c>
      <c r="AY364">
        <f>AX364-AX363</f>
        <v>-19</v>
      </c>
      <c r="AZ364" s="22">
        <f>IFERROR(AX364/AX363,0)-1</f>
        <v>-0.12751677852348997</v>
      </c>
      <c r="BA364" s="35">
        <f>IFERROR(AX364/3.974,0)</f>
        <v>32.712632108706593</v>
      </c>
      <c r="BB364" s="51">
        <f>IFERROR(AX364/C364," ")</f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>IFERROR(BC364-BC363,0)</f>
        <v>-28</v>
      </c>
      <c r="BE364" s="51">
        <f>IFERROR(BC364/BC363,0)-1</f>
        <v>-3.80331431676173E-3</v>
      </c>
      <c r="BF364" s="35">
        <f>IFERROR(BC364/3.974,0)</f>
        <v>1845.4957221942627</v>
      </c>
      <c r="BG364" s="35">
        <f>IFERROR(BC364/C364," ")</f>
        <v>2.1290245792897639E-2</v>
      </c>
      <c r="BH364" s="45">
        <v>61504</v>
      </c>
      <c r="BI364" s="48">
        <f>IFERROR((BH364-BH363), 0)</f>
        <v>182</v>
      </c>
      <c r="BJ364" s="14">
        <v>134288</v>
      </c>
      <c r="BK364" s="48">
        <f>IFERROR((BJ364-BJ363),0)</f>
        <v>267</v>
      </c>
      <c r="BL364" s="14">
        <v>99983</v>
      </c>
      <c r="BM364" s="48">
        <f>IFERROR((BL364-BL363),0)</f>
        <v>187</v>
      </c>
      <c r="BN364" s="14">
        <v>40359</v>
      </c>
      <c r="BO364" s="48">
        <f>IFERROR((BN364-BN363),0)</f>
        <v>81</v>
      </c>
      <c r="BP364" s="14">
        <v>8343</v>
      </c>
      <c r="BQ364" s="48">
        <f>IFERROR((BP364-BP363),0)</f>
        <v>17</v>
      </c>
      <c r="BR364" s="16">
        <v>30</v>
      </c>
      <c r="BS364" s="24">
        <f>IFERROR((BR364-BR363),0)</f>
        <v>0</v>
      </c>
      <c r="BT364" s="16">
        <v>263</v>
      </c>
      <c r="BU364" s="24">
        <f>IFERROR((BT364-BT363),0)</f>
        <v>0</v>
      </c>
      <c r="BV364" s="16">
        <v>1168</v>
      </c>
      <c r="BW364" s="24">
        <f>IFERROR((BV364-BV363),0)</f>
        <v>0</v>
      </c>
      <c r="BX364" s="16">
        <v>2871</v>
      </c>
      <c r="BY364" s="24">
        <f>IFERROR((BX364-BX363),0)</f>
        <v>1</v>
      </c>
      <c r="BZ364" s="21">
        <v>1578</v>
      </c>
      <c r="CA364" s="27">
        <f>IFERROR((BZ364-BZ363),0)</f>
        <v>2</v>
      </c>
    </row>
    <row r="365" spans="1:79">
      <c r="A365" s="3">
        <v>44262</v>
      </c>
      <c r="B365" s="22">
        <v>44262</v>
      </c>
      <c r="C365" s="10">
        <v>344834</v>
      </c>
      <c r="D365">
        <f>IFERROR(C365-C364,"")</f>
        <v>357</v>
      </c>
      <c r="E365" s="10">
        <v>5923</v>
      </c>
      <c r="F365">
        <f>E365-E364</f>
        <v>13</v>
      </c>
      <c r="G365" s="10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 s="22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 s="22">
        <f>+IFERROR(C365/3.974,"")</f>
        <v>86772.521389028683</v>
      </c>
      <c r="S365" s="22">
        <f>+IFERROR(E365/3.974,"")</f>
        <v>1490.4378459989935</v>
      </c>
      <c r="T365" s="22">
        <f>+IFERROR(G365/3.974,"")</f>
        <v>83483.140412682435</v>
      </c>
      <c r="U365" s="22">
        <f>+IFERROR(I365/3.974,"")</f>
        <v>1798.943130347257</v>
      </c>
      <c r="V365" s="10">
        <v>1963971</v>
      </c>
      <c r="W365">
        <f>V365-V364</f>
        <v>4905</v>
      </c>
      <c r="X365" s="22">
        <f>IFERROR(W365-W364,0)</f>
        <v>-4689</v>
      </c>
      <c r="Y365" s="35">
        <f>IFERROR(V365/3.974,0)</f>
        <v>494205.08303975838</v>
      </c>
      <c r="Z365" s="10">
        <v>1615587</v>
      </c>
      <c r="AA365" s="22">
        <f>Z365-Z364</f>
        <v>4548</v>
      </c>
      <c r="AB365" s="28">
        <f>IFERROR(Z365/V365,0)</f>
        <v>0.82261245201685773</v>
      </c>
      <c r="AC365" s="31">
        <f>IFERROR(AA365-AA364,0)</f>
        <v>-4312</v>
      </c>
      <c r="AD365">
        <f>V365-Z365</f>
        <v>348384</v>
      </c>
      <c r="AE365">
        <f>AD365-AD364</f>
        <v>357</v>
      </c>
      <c r="AF365" s="28">
        <f>IFERROR(AD365/V365,0)</f>
        <v>0.17738754798314232</v>
      </c>
      <c r="AG365" s="31">
        <f>IFERROR(AE365-AE364,0)</f>
        <v>-377</v>
      </c>
      <c r="AH365" s="35">
        <f>IFERROR(AE365/W365,0)</f>
        <v>7.2782874617736998E-2</v>
      </c>
      <c r="AI365" s="35">
        <f>IFERROR(AD365/3.974,0)</f>
        <v>87665.827881227975</v>
      </c>
      <c r="AJ365" s="10">
        <v>6101</v>
      </c>
      <c r="AK365" s="22">
        <f>AJ365-AJ364</f>
        <v>-129</v>
      </c>
      <c r="AL365" s="22">
        <f>IFERROR(AJ365/AJ364,0)-1</f>
        <v>-2.0706260032102741E-2</v>
      </c>
      <c r="AM365" s="35">
        <f>IFERROR(AJ365/3.974,0)</f>
        <v>1535.2289884247609</v>
      </c>
      <c r="AN365" s="35">
        <f>IFERROR(AJ365/C365," ")</f>
        <v>1.7692570918180921E-2</v>
      </c>
      <c r="AO365" s="10">
        <v>248</v>
      </c>
      <c r="AP365">
        <f>AO365-AO364</f>
        <v>-9</v>
      </c>
      <c r="AQ365">
        <f>IFERROR(AO365/AO364,0)-1</f>
        <v>-3.5019455252918275E-2</v>
      </c>
      <c r="AR365" s="35">
        <f>IFERROR(AO365/3.974,0)</f>
        <v>62.405636638147961</v>
      </c>
      <c r="AS365" s="10">
        <v>682</v>
      </c>
      <c r="AT365" s="22">
        <f>AS365-AS364</f>
        <v>-35</v>
      </c>
      <c r="AU365" s="22">
        <f>IFERROR(AS365/AS364,0)-1</f>
        <v>-4.8814504881450449E-2</v>
      </c>
      <c r="AV365" s="35">
        <f>IFERROR(AS365/3.974,0)</f>
        <v>171.61550075490689</v>
      </c>
      <c r="AW365" s="51">
        <f>IFERROR(AS365/C365," ")</f>
        <v>1.9777632136042268E-3</v>
      </c>
      <c r="AX365" s="10">
        <v>118</v>
      </c>
      <c r="AY365">
        <f>AX365-AX364</f>
        <v>-12</v>
      </c>
      <c r="AZ365" s="22">
        <f>IFERROR(AX365/AX364,0)-1</f>
        <v>-9.2307692307692313E-2</v>
      </c>
      <c r="BA365" s="35">
        <f>IFERROR(AX365/3.974,0)</f>
        <v>29.693004529441367</v>
      </c>
      <c r="BB365" s="51">
        <f>IFERROR(AX365/C365," ")</f>
        <v>3.4219363519838529E-4</v>
      </c>
      <c r="BC365" s="31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31">
        <f>IFERROR(BC365-BC364,0)</f>
        <v>-185</v>
      </c>
      <c r="BE365" s="51">
        <f>IFERROR(BC365/BC364,0)-1</f>
        <v>-2.5224979547313842E-2</v>
      </c>
      <c r="BF365" s="35">
        <f>IFERROR(BC365/3.974,0)</f>
        <v>1798.943130347257</v>
      </c>
      <c r="BG365" s="35">
        <f>IFERROR(BC365/C365," ")</f>
        <v>2.0731714390112344E-2</v>
      </c>
      <c r="BH365" s="45">
        <v>61595</v>
      </c>
      <c r="BI365" s="48">
        <f>IFERROR((BH365-BH364), 0)</f>
        <v>91</v>
      </c>
      <c r="BJ365" s="14">
        <v>134418</v>
      </c>
      <c r="BK365" s="48">
        <f>IFERROR((BJ365-BJ364),0)</f>
        <v>130</v>
      </c>
      <c r="BL365" s="14">
        <v>100067</v>
      </c>
      <c r="BM365" s="48">
        <f>IFERROR((BL365-BL364),0)</f>
        <v>84</v>
      </c>
      <c r="BN365" s="14">
        <v>40402</v>
      </c>
      <c r="BO365" s="48">
        <f>IFERROR((BN365-BN364),0)</f>
        <v>43</v>
      </c>
      <c r="BP365" s="14">
        <v>8352</v>
      </c>
      <c r="BQ365" s="48">
        <f>IFERROR((BP365-BP364),0)</f>
        <v>9</v>
      </c>
      <c r="BR365" s="16">
        <v>30</v>
      </c>
      <c r="BS365" s="24">
        <f>IFERROR((BR365-BR364),0)</f>
        <v>0</v>
      </c>
      <c r="BT365" s="16">
        <v>263</v>
      </c>
      <c r="BU365" s="24">
        <f>IFERROR((BT365-BT364),0)</f>
        <v>0</v>
      </c>
      <c r="BV365" s="16">
        <v>1169</v>
      </c>
      <c r="BW365" s="24">
        <f>IFERROR((BV365-BV364),0)</f>
        <v>1</v>
      </c>
      <c r="BX365" s="16">
        <v>2875</v>
      </c>
      <c r="BY365" s="24">
        <f>IFERROR((BX365-BX364),0)</f>
        <v>4</v>
      </c>
      <c r="BZ365" s="21">
        <v>1586</v>
      </c>
      <c r="CA365" s="27">
        <f>IFERROR((BZ365-BZ364),0)</f>
        <v>8</v>
      </c>
    </row>
    <row r="366" spans="1:79">
      <c r="A366" s="3">
        <v>44263</v>
      </c>
      <c r="B366" s="22">
        <v>44263</v>
      </c>
      <c r="C366" s="10">
        <v>345236</v>
      </c>
      <c r="D366">
        <f>IFERROR(C366-C365,"")</f>
        <v>402</v>
      </c>
      <c r="E366" s="10">
        <v>5934</v>
      </c>
      <c r="F366">
        <f>E366-E365</f>
        <v>11</v>
      </c>
      <c r="G366" s="10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 s="22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 s="22">
        <f>+IFERROR(C366/3.974,"")</f>
        <v>86873.678912934061</v>
      </c>
      <c r="S366" s="22">
        <f>+IFERROR(E366/3.974,"")</f>
        <v>1493.2058379466532</v>
      </c>
      <c r="T366" s="22">
        <f>+IFERROR(G366/3.974,"")</f>
        <v>83598.137896326109</v>
      </c>
      <c r="U366" s="22">
        <f>+IFERROR(I366/3.974,"")</f>
        <v>1782.3351786612984</v>
      </c>
      <c r="V366" s="10">
        <v>1968196</v>
      </c>
      <c r="W366">
        <f>V366-V365</f>
        <v>4225</v>
      </c>
      <c r="X366" s="22">
        <f>IFERROR(W366-W365,0)</f>
        <v>-680</v>
      </c>
      <c r="Y366" s="35">
        <f>IFERROR(V366/3.974,0)</f>
        <v>495268.24358329136</v>
      </c>
      <c r="Z366" s="10">
        <v>1619410</v>
      </c>
      <c r="AA366" s="22">
        <f>Z366-Z365</f>
        <v>3823</v>
      </c>
      <c r="AB366" s="28">
        <f>IFERROR(Z366/V366,0)</f>
        <v>0.8227889905273662</v>
      </c>
      <c r="AC366" s="31">
        <f>IFERROR(AA366-AA365,0)</f>
        <v>-725</v>
      </c>
      <c r="AD366">
        <f>V366-Z366</f>
        <v>348786</v>
      </c>
      <c r="AE366">
        <f>AD366-AD365</f>
        <v>402</v>
      </c>
      <c r="AF366" s="28">
        <f>IFERROR(AD366/V366,0)</f>
        <v>0.17721100947263382</v>
      </c>
      <c r="AG366" s="31">
        <f>IFERROR(AE366-AE365,0)</f>
        <v>45</v>
      </c>
      <c r="AH366" s="35">
        <f>IFERROR(AE366/W366,0)</f>
        <v>9.5147928994082837E-2</v>
      </c>
      <c r="AI366" s="35">
        <f>IFERROR(AD366/3.974,0)</f>
        <v>87766.985405133368</v>
      </c>
      <c r="AJ366" s="10">
        <v>6030</v>
      </c>
      <c r="AK366" s="22">
        <f>AJ366-AJ365</f>
        <v>-71</v>
      </c>
      <c r="AL366" s="22">
        <f>IFERROR(AJ366/AJ365,0)-1</f>
        <v>-1.163743648582205E-2</v>
      </c>
      <c r="AM366" s="35">
        <f>IFERROR(AJ366/3.974,0)</f>
        <v>1517.3628585807749</v>
      </c>
      <c r="AN366" s="35">
        <f>IFERROR(AJ366/C366," ")</f>
        <v>1.7466312899002422E-2</v>
      </c>
      <c r="AO366" s="10">
        <v>233</v>
      </c>
      <c r="AP366">
        <f>AO366-AO365</f>
        <v>-15</v>
      </c>
      <c r="AQ366">
        <f>IFERROR(AO366/AO365,0)-1</f>
        <v>-6.0483870967741882E-2</v>
      </c>
      <c r="AR366" s="35">
        <f>IFERROR(AO366/3.974,0)</f>
        <v>58.631102164066426</v>
      </c>
      <c r="AS366" s="10">
        <v>703</v>
      </c>
      <c r="AT366" s="22">
        <f>AS366-AS365</f>
        <v>21</v>
      </c>
      <c r="AU366" s="22">
        <f>IFERROR(AS366/AS365,0)-1</f>
        <v>3.0791788856304958E-2</v>
      </c>
      <c r="AV366" s="35">
        <f>IFERROR(AS366/3.974,0)</f>
        <v>176.89984901862104</v>
      </c>
      <c r="AW366" s="51">
        <f>IFERROR(AS366/C366," ")</f>
        <v>2.0362882202319575E-3</v>
      </c>
      <c r="AX366" s="10">
        <v>117</v>
      </c>
      <c r="AY366">
        <f>AX366-AX365</f>
        <v>-1</v>
      </c>
      <c r="AZ366" s="22">
        <f>IFERROR(AX366/AX365,0)-1</f>
        <v>-8.4745762711864181E-3</v>
      </c>
      <c r="BA366" s="35">
        <f>IFERROR(AX366/3.974,0)</f>
        <v>29.441368897835932</v>
      </c>
      <c r="BB366" s="51">
        <f>IFERROR(AX366/C366," ")</f>
        <v>3.3889860848810671E-4</v>
      </c>
      <c r="BC366" s="31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31">
        <f>IFERROR(BC366-BC365,0)</f>
        <v>-66</v>
      </c>
      <c r="BE366" s="51">
        <f>IFERROR(BC366/BC365,0)-1</f>
        <v>-9.2320604280319296E-3</v>
      </c>
      <c r="BF366" s="35">
        <f>IFERROR(BC366/3.974,0)</f>
        <v>1782.3351786612984</v>
      </c>
      <c r="BG366" s="35">
        <f>IFERROR(BC366/C366," ")</f>
        <v>2.0516400375395382E-2</v>
      </c>
      <c r="BH366" s="45">
        <v>61709</v>
      </c>
      <c r="BI366" s="48">
        <f>IFERROR((BH366-BH365), 0)</f>
        <v>114</v>
      </c>
      <c r="BJ366" s="14">
        <v>134520</v>
      </c>
      <c r="BK366" s="48">
        <f>IFERROR((BJ366-BJ365),0)</f>
        <v>102</v>
      </c>
      <c r="BL366" s="14">
        <v>100181</v>
      </c>
      <c r="BM366" s="48">
        <f>IFERROR((BL366-BL365),0)</f>
        <v>114</v>
      </c>
      <c r="BN366" s="14">
        <v>40458</v>
      </c>
      <c r="BO366" s="48">
        <f>IFERROR((BN366-BN365),0)</f>
        <v>56</v>
      </c>
      <c r="BP366" s="14">
        <v>8368</v>
      </c>
      <c r="BQ366" s="48">
        <f>IFERROR((BP366-BP365),0)</f>
        <v>16</v>
      </c>
      <c r="BR366" s="16">
        <v>30</v>
      </c>
      <c r="BS366" s="24">
        <f>IFERROR((BR366-BR365),0)</f>
        <v>0</v>
      </c>
      <c r="BT366" s="16">
        <v>263</v>
      </c>
      <c r="BU366" s="24">
        <f>IFERROR((BT366-BT365),0)</f>
        <v>0</v>
      </c>
      <c r="BV366" s="16">
        <v>1175</v>
      </c>
      <c r="BW366" s="24">
        <f>IFERROR((BV366-BV365),0)</f>
        <v>6</v>
      </c>
      <c r="BX366" s="16">
        <v>2878</v>
      </c>
      <c r="BY366" s="24">
        <f>IFERROR((BX366-BX365),0)</f>
        <v>3</v>
      </c>
      <c r="BZ366" s="21">
        <v>1588</v>
      </c>
      <c r="CA366" s="27">
        <f>IFERROR((BZ366-BZ365),0)</f>
        <v>2</v>
      </c>
    </row>
    <row r="367" spans="1:79">
      <c r="A367" s="3">
        <v>44264</v>
      </c>
      <c r="B367" s="22">
        <v>44264</v>
      </c>
      <c r="C367" s="10">
        <v>345759</v>
      </c>
      <c r="D367">
        <f>IFERROR(C367-C366,"")</f>
        <v>523</v>
      </c>
      <c r="E367" s="10">
        <v>5944</v>
      </c>
      <c r="F367">
        <f>E367-E366</f>
        <v>10</v>
      </c>
      <c r="G367" s="10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 s="22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 s="22">
        <f>+IFERROR(C367/3.974,"")</f>
        <v>87005.284348263711</v>
      </c>
      <c r="S367" s="22">
        <f>+IFERROR(E367/3.974,"")</f>
        <v>1495.7221942627075</v>
      </c>
      <c r="T367" s="22">
        <f>+IFERROR(G367/3.974,"")</f>
        <v>83795.923502767982</v>
      </c>
      <c r="U367" s="22">
        <f>+IFERROR(I367/3.974,"")</f>
        <v>1713.6386512330146</v>
      </c>
      <c r="V367" s="10">
        <v>1977198</v>
      </c>
      <c r="W367">
        <f>V367-V366</f>
        <v>9002</v>
      </c>
      <c r="X367" s="22">
        <f>IFERROR(W367-W366,0)</f>
        <v>4777</v>
      </c>
      <c r="Y367" s="35">
        <f>IFERROR(V367/3.974,0)</f>
        <v>497533.46753900353</v>
      </c>
      <c r="Z367" s="10">
        <v>1627889</v>
      </c>
      <c r="AA367" s="22">
        <f>Z367-Z366</f>
        <v>8479</v>
      </c>
      <c r="AB367" s="28">
        <f>IFERROR(Z367/V367,0)</f>
        <v>0.8233313001530449</v>
      </c>
      <c r="AC367" s="31">
        <f>IFERROR(AA367-AA366,0)</f>
        <v>4656</v>
      </c>
      <c r="AD367">
        <f>V367-Z367</f>
        <v>349309</v>
      </c>
      <c r="AE367">
        <f>AD367-AD366</f>
        <v>523</v>
      </c>
      <c r="AF367" s="28">
        <f>IFERROR(AD367/V367,0)</f>
        <v>0.17666869984695513</v>
      </c>
      <c r="AG367" s="31">
        <f>IFERROR(AE367-AE366,0)</f>
        <v>121</v>
      </c>
      <c r="AH367" s="35">
        <f>IFERROR(AE367/W367,0)</f>
        <v>5.8098200399911128E-2</v>
      </c>
      <c r="AI367" s="35">
        <f>IFERROR(AD367/3.974,0)</f>
        <v>87898.590840463003</v>
      </c>
      <c r="AJ367" s="10">
        <v>5731</v>
      </c>
      <c r="AK367" s="22">
        <f>AJ367-AJ366</f>
        <v>-299</v>
      </c>
      <c r="AL367" s="22">
        <f>IFERROR(AJ367/AJ366,0)-1</f>
        <v>-4.9585406301824175E-2</v>
      </c>
      <c r="AM367" s="35">
        <f>IFERROR(AJ367/3.974,0)</f>
        <v>1442.1238047307497</v>
      </c>
      <c r="AN367" s="35">
        <f>IFERROR(AJ367/C367," ")</f>
        <v>1.6575128919276143E-2</v>
      </c>
      <c r="AO367" s="10">
        <v>213</v>
      </c>
      <c r="AP367">
        <f>AO367-AO366</f>
        <v>-20</v>
      </c>
      <c r="AQ367">
        <f>IFERROR(AO367/AO366,0)-1</f>
        <v>-8.5836909871244593E-2</v>
      </c>
      <c r="AR367" s="35">
        <f>IFERROR(AO367/3.974,0)</f>
        <v>53.598389531957721</v>
      </c>
      <c r="AS367" s="10">
        <v>755</v>
      </c>
      <c r="AT367" s="22">
        <f>AS367-AS366</f>
        <v>52</v>
      </c>
      <c r="AU367" s="22">
        <f>IFERROR(AS367/AS366,0)-1</f>
        <v>7.3968705547653002E-2</v>
      </c>
      <c r="AV367" s="35">
        <f>IFERROR(AS367/3.974,0)</f>
        <v>189.98490186210367</v>
      </c>
      <c r="AW367" s="51">
        <f>IFERROR(AS367/C367," ")</f>
        <v>2.1836018729808914E-3</v>
      </c>
      <c r="AX367" s="10">
        <v>111</v>
      </c>
      <c r="AY367">
        <f>AX367-AX366</f>
        <v>-6</v>
      </c>
      <c r="AZ367" s="22">
        <f>IFERROR(AX367/AX366,0)-1</f>
        <v>-5.1282051282051322E-2</v>
      </c>
      <c r="BA367" s="35">
        <f>IFERROR(AX367/3.974,0)</f>
        <v>27.93155510820332</v>
      </c>
      <c r="BB367" s="51">
        <f>IFERROR(AX367/C367," ")</f>
        <v>3.2103285814685952E-4</v>
      </c>
      <c r="BC367" s="31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31">
        <f>IFERROR(BC367-BC366,0)</f>
        <v>-273</v>
      </c>
      <c r="BE367" s="51">
        <f>IFERROR(BC367/BC366,0)-1</f>
        <v>-3.8542990258365051E-2</v>
      </c>
      <c r="BF367" s="35">
        <f>IFERROR(BC367/3.974,0)</f>
        <v>1713.6386512330146</v>
      </c>
      <c r="BG367" s="35">
        <f>IFERROR(BC367/C367," ")</f>
        <v>1.9695799675496516E-2</v>
      </c>
      <c r="BH367" s="45">
        <v>61814</v>
      </c>
      <c r="BI367" s="48">
        <f>IFERROR((BH367-BH366), 0)</f>
        <v>105</v>
      </c>
      <c r="BJ367" s="14">
        <v>134720</v>
      </c>
      <c r="BK367" s="48">
        <f>IFERROR((BJ367-BJ366),0)</f>
        <v>200</v>
      </c>
      <c r="BL367" s="14">
        <v>100323</v>
      </c>
      <c r="BM367" s="48">
        <f>IFERROR((BL367-BL366),0)</f>
        <v>142</v>
      </c>
      <c r="BN367" s="14">
        <v>40522</v>
      </c>
      <c r="BO367" s="48">
        <f>IFERROR((BN367-BN366),0)</f>
        <v>64</v>
      </c>
      <c r="BP367" s="14">
        <v>8380</v>
      </c>
      <c r="BQ367" s="48">
        <f>IFERROR((BP367-BP366),0)</f>
        <v>12</v>
      </c>
      <c r="BR367" s="16">
        <v>30</v>
      </c>
      <c r="BS367" s="24">
        <f>IFERROR((BR367-BR366),0)</f>
        <v>0</v>
      </c>
      <c r="BT367" s="16">
        <v>263</v>
      </c>
      <c r="BU367" s="24">
        <f>IFERROR((BT367-BT366),0)</f>
        <v>0</v>
      </c>
      <c r="BV367" s="16">
        <v>1178</v>
      </c>
      <c r="BW367" s="24">
        <f>IFERROR((BV367-BV366),0)</f>
        <v>3</v>
      </c>
      <c r="BX367" s="16">
        <v>2883</v>
      </c>
      <c r="BY367" s="24">
        <f>IFERROR((BX367-BX366),0)</f>
        <v>5</v>
      </c>
      <c r="BZ367" s="21">
        <v>1589</v>
      </c>
      <c r="CA367" s="27">
        <f>IFERROR((BZ367-BZ366),0)</f>
        <v>1</v>
      </c>
    </row>
    <row r="368" spans="1:79">
      <c r="A368" s="3">
        <v>44265</v>
      </c>
      <c r="B368" s="22">
        <v>44265</v>
      </c>
      <c r="C368" s="10">
        <v>346301</v>
      </c>
      <c r="D368">
        <f>IFERROR(C368-C367,"")</f>
        <v>542</v>
      </c>
      <c r="E368" s="10">
        <v>5957</v>
      </c>
      <c r="F368">
        <f>E368-E367</f>
        <v>13</v>
      </c>
      <c r="G368" s="10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 s="22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 s="22">
        <f>+IFERROR(C368/3.974,"")</f>
        <v>87141.670860593862</v>
      </c>
      <c r="S368" s="22">
        <f>+IFERROR(E368/3.974,"")</f>
        <v>1498.9934574735782</v>
      </c>
      <c r="T368" s="22">
        <f>+IFERROR(G368/3.974,"")</f>
        <v>83964.519375943622</v>
      </c>
      <c r="U368" s="22">
        <f>+IFERROR(I368/3.974,"")</f>
        <v>1678.1580271766481</v>
      </c>
      <c r="V368" s="10">
        <v>1986095</v>
      </c>
      <c r="W368">
        <f>V368-V367</f>
        <v>8897</v>
      </c>
      <c r="X368" s="22">
        <f>IFERROR(W368-W367,0)</f>
        <v>-105</v>
      </c>
      <c r="Y368" s="35">
        <f>IFERROR(V368/3.974,0)</f>
        <v>499772.26975339703</v>
      </c>
      <c r="Z368" s="10">
        <v>1636244</v>
      </c>
      <c r="AA368" s="22">
        <f>Z368-Z367</f>
        <v>8355</v>
      </c>
      <c r="AB368" s="28">
        <f>IFERROR(Z368/V368,0)</f>
        <v>0.82384981584465999</v>
      </c>
      <c r="AC368" s="31">
        <f>IFERROR(AA368-AA367,0)</f>
        <v>-124</v>
      </c>
      <c r="AD368">
        <f>V368-Z368</f>
        <v>349851</v>
      </c>
      <c r="AE368">
        <f>AD368-AD367</f>
        <v>542</v>
      </c>
      <c r="AF368" s="28">
        <f>IFERROR(AD368/V368,0)</f>
        <v>0.17615018415534001</v>
      </c>
      <c r="AG368" s="31">
        <f>IFERROR(AE368-AE367,0)</f>
        <v>19</v>
      </c>
      <c r="AH368" s="35">
        <f>IFERROR(AE368/W368,0)</f>
        <v>6.0919411037428345E-2</v>
      </c>
      <c r="AI368" s="35">
        <f>IFERROR(AD368/3.974,0)</f>
        <v>88034.977352793154</v>
      </c>
      <c r="AJ368" s="10">
        <v>5608</v>
      </c>
      <c r="AK368" s="22">
        <f>AJ368-AJ367</f>
        <v>-123</v>
      </c>
      <c r="AL368" s="22">
        <f>IFERROR(AJ368/AJ367,0)-1</f>
        <v>-2.1462222997731595E-2</v>
      </c>
      <c r="AM368" s="35">
        <f>IFERROR(AJ368/3.974,0)</f>
        <v>1411.1726220432813</v>
      </c>
      <c r="AN368" s="35">
        <f>IFERROR(AJ368/C368," ")</f>
        <v>1.6194004637584067E-2</v>
      </c>
      <c r="AO368" s="10">
        <v>214</v>
      </c>
      <c r="AP368">
        <f>AO368-AO367</f>
        <v>1</v>
      </c>
      <c r="AQ368">
        <f>IFERROR(AO368/AO367,0)-1</f>
        <v>4.6948356807512415E-3</v>
      </c>
      <c r="AR368" s="35">
        <f>IFERROR(AO368/3.974,0)</f>
        <v>53.85002516356316</v>
      </c>
      <c r="AS368" s="10">
        <v>740</v>
      </c>
      <c r="AT368" s="22">
        <f>AS368-AS367</f>
        <v>-15</v>
      </c>
      <c r="AU368" s="22">
        <f>IFERROR(AS368/AS367,0)-1</f>
        <v>-1.9867549668874163E-2</v>
      </c>
      <c r="AV368" s="35">
        <f>IFERROR(AS368/3.974,0)</f>
        <v>186.21036738802212</v>
      </c>
      <c r="AW368" s="51">
        <f>IFERROR(AS368/C368," ")</f>
        <v>2.13686937086523E-3</v>
      </c>
      <c r="AX368" s="10">
        <v>107</v>
      </c>
      <c r="AY368">
        <f>AX368-AX367</f>
        <v>-4</v>
      </c>
      <c r="AZ368" s="22">
        <f>IFERROR(AX368/AX367,0)-1</f>
        <v>-3.6036036036036001E-2</v>
      </c>
      <c r="BA368" s="35">
        <f>IFERROR(AX368/3.974,0)</f>
        <v>26.92501258178158</v>
      </c>
      <c r="BB368" s="51">
        <f>IFERROR(AX368/C368," ")</f>
        <v>3.0897976038186432E-4</v>
      </c>
      <c r="BC368" s="31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31">
        <f>IFERROR(BC368-BC367,0)</f>
        <v>-141</v>
      </c>
      <c r="BE368" s="51">
        <f>IFERROR(BC368/BC367,0)-1</f>
        <v>-2.0704845814978001E-2</v>
      </c>
      <c r="BF368" s="35">
        <f>IFERROR(BC368/3.974,0)</f>
        <v>1678.1580271766481</v>
      </c>
      <c r="BG368" s="35">
        <f>IFERROR(BC368/C368," ")</f>
        <v>1.9257813289594888E-2</v>
      </c>
      <c r="BH368" s="45">
        <v>61940</v>
      </c>
      <c r="BI368" s="48">
        <f>IFERROR((BH368-BH367), 0)</f>
        <v>126</v>
      </c>
      <c r="BJ368" s="14">
        <v>134927</v>
      </c>
      <c r="BK368" s="48">
        <f>IFERROR((BJ368-BJ367),0)</f>
        <v>207</v>
      </c>
      <c r="BL368" s="14">
        <v>100464</v>
      </c>
      <c r="BM368" s="48">
        <f>IFERROR((BL368-BL367),0)</f>
        <v>141</v>
      </c>
      <c r="BN368" s="14">
        <v>40576</v>
      </c>
      <c r="BO368" s="48">
        <f>IFERROR((BN368-BN367),0)</f>
        <v>54</v>
      </c>
      <c r="BP368" s="14">
        <v>8394</v>
      </c>
      <c r="BQ368" s="48">
        <f>IFERROR((BP368-BP367),0)</f>
        <v>14</v>
      </c>
      <c r="BR368" s="16">
        <v>31</v>
      </c>
      <c r="BS368" s="24">
        <f>IFERROR((BR368-BR367),0)</f>
        <v>1</v>
      </c>
      <c r="BT368" s="16">
        <v>264</v>
      </c>
      <c r="BU368" s="24">
        <f>IFERROR((BT368-BT367),0)</f>
        <v>1</v>
      </c>
      <c r="BV368" s="16">
        <v>1183</v>
      </c>
      <c r="BW368" s="24">
        <f>IFERROR((BV368-BV367),0)</f>
        <v>5</v>
      </c>
      <c r="BX368" s="16">
        <v>2889</v>
      </c>
      <c r="BY368" s="24">
        <f>IFERROR((BX368-BX367),0)</f>
        <v>6</v>
      </c>
      <c r="BZ368" s="21">
        <v>1590</v>
      </c>
      <c r="CA368" s="27">
        <f>IFERROR((BZ368-BZ367),0)</f>
        <v>1</v>
      </c>
    </row>
    <row r="369" spans="1:79">
      <c r="A369" s="3">
        <v>44266</v>
      </c>
      <c r="B369" s="22">
        <v>44266</v>
      </c>
      <c r="C369" s="10">
        <v>346775</v>
      </c>
      <c r="D369">
        <f>IFERROR(C369-C368,"")</f>
        <v>474</v>
      </c>
      <c r="E369" s="10">
        <v>5972</v>
      </c>
      <c r="F369">
        <f>E369-E368</f>
        <v>15</v>
      </c>
      <c r="G369" s="10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 s="22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 s="22">
        <f>+IFERROR(C369/3.974,"")</f>
        <v>87260.946149974829</v>
      </c>
      <c r="S369" s="22">
        <f>+IFERROR(E369/3.974,"")</f>
        <v>1502.7679919476598</v>
      </c>
      <c r="T369" s="22">
        <f>+IFERROR(G369/3.974,"")</f>
        <v>84110.719677906382</v>
      </c>
      <c r="U369" s="22">
        <f>+IFERROR(I369/3.974,"")</f>
        <v>1647.458480120785</v>
      </c>
      <c r="V369" s="10">
        <v>1995370</v>
      </c>
      <c r="W369">
        <f>V369-V368</f>
        <v>9275</v>
      </c>
      <c r="X369" s="22">
        <f>IFERROR(W369-W368,0)</f>
        <v>378</v>
      </c>
      <c r="Y369" s="35">
        <f>IFERROR(V369/3.974,0)</f>
        <v>502106.19023653748</v>
      </c>
      <c r="Z369" s="10">
        <v>1645045</v>
      </c>
      <c r="AA369" s="22">
        <f>Z369-Z368</f>
        <v>8801</v>
      </c>
      <c r="AB369" s="28">
        <f>IFERROR(Z369/V369,0)</f>
        <v>0.82443105789903626</v>
      </c>
      <c r="AC369" s="31">
        <f>IFERROR(AA369-AA368,0)</f>
        <v>446</v>
      </c>
      <c r="AD369">
        <f>V369-Z369</f>
        <v>350325</v>
      </c>
      <c r="AE369">
        <f>AD369-AD368</f>
        <v>474</v>
      </c>
      <c r="AF369" s="28">
        <f>IFERROR(AD369/V369,0)</f>
        <v>0.17556894210096374</v>
      </c>
      <c r="AG369" s="31">
        <f>IFERROR(AE369-AE368,0)</f>
        <v>-68</v>
      </c>
      <c r="AH369" s="35">
        <f>IFERROR(AE369/W369,0)</f>
        <v>5.1105121293800536E-2</v>
      </c>
      <c r="AI369" s="35">
        <f>IFERROR(AD369/3.974,0)</f>
        <v>88154.25264217412</v>
      </c>
      <c r="AJ369" s="10">
        <v>5512</v>
      </c>
      <c r="AK369" s="22">
        <f>AJ369-AJ368</f>
        <v>-96</v>
      </c>
      <c r="AL369" s="22">
        <f>IFERROR(AJ369/AJ368,0)-1</f>
        <v>-1.7118402282453649E-2</v>
      </c>
      <c r="AM369" s="35">
        <f>IFERROR(AJ369/3.974,0)</f>
        <v>1387.0156014091594</v>
      </c>
      <c r="AN369" s="35">
        <f>IFERROR(AJ369/C369," ")</f>
        <v>1.5895032802249298E-2</v>
      </c>
      <c r="AO369" s="10">
        <v>195</v>
      </c>
      <c r="AP369">
        <f>AO369-AO368</f>
        <v>-19</v>
      </c>
      <c r="AQ369">
        <f>IFERROR(AO369/AO368,0)-1</f>
        <v>-8.8785046728971917E-2</v>
      </c>
      <c r="AR369" s="35">
        <f>IFERROR(AO369/3.974,0)</f>
        <v>49.068948163059886</v>
      </c>
      <c r="AS369" s="10">
        <v>732</v>
      </c>
      <c r="AT369" s="22">
        <f>AS369-AS368</f>
        <v>-8</v>
      </c>
      <c r="AU369" s="22">
        <f>IFERROR(AS369/AS368,0)-1</f>
        <v>-1.0810810810810811E-2</v>
      </c>
      <c r="AV369" s="35">
        <f>IFERROR(AS369/3.974,0)</f>
        <v>184.19728233517864</v>
      </c>
      <c r="AW369" s="51">
        <f>IFERROR(AS369/C369," ")</f>
        <v>2.1108788119097396E-3</v>
      </c>
      <c r="AX369" s="10">
        <v>108</v>
      </c>
      <c r="AY369">
        <f>AX369-AX368</f>
        <v>1</v>
      </c>
      <c r="AZ369" s="22">
        <f>IFERROR(AX369/AX368,0)-1</f>
        <v>9.3457943925232545E-3</v>
      </c>
      <c r="BA369" s="35">
        <f>IFERROR(AX369/3.974,0)</f>
        <v>27.176648213387015</v>
      </c>
      <c r="BB369" s="51">
        <f>IFERROR(AX369/C369," ")</f>
        <v>3.1144113618340421E-4</v>
      </c>
      <c r="BC369" s="31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31">
        <f>IFERROR(BC369-BC368,0)</f>
        <v>-122</v>
      </c>
      <c r="BE369" s="51">
        <f>IFERROR(BC369/BC368,0)-1</f>
        <v>-1.8293597240965687E-2</v>
      </c>
      <c r="BF369" s="35">
        <f>IFERROR(BC369/3.974,0)</f>
        <v>1647.458480120785</v>
      </c>
      <c r="BG369" s="35">
        <f>IFERROR(BC369/C369," ")</f>
        <v>1.8879677024006922E-2</v>
      </c>
      <c r="BH369" s="45">
        <v>62051</v>
      </c>
      <c r="BI369" s="48">
        <f>IFERROR((BH369-BH368), 0)</f>
        <v>111</v>
      </c>
      <c r="BJ369" s="14">
        <v>135091</v>
      </c>
      <c r="BK369" s="48">
        <f>IFERROR((BJ369-BJ368),0)</f>
        <v>164</v>
      </c>
      <c r="BL369" s="14">
        <v>100599</v>
      </c>
      <c r="BM369" s="48">
        <f>IFERROR((BL369-BL368),0)</f>
        <v>135</v>
      </c>
      <c r="BN369" s="14">
        <v>40628</v>
      </c>
      <c r="BO369" s="48">
        <f>IFERROR((BN369-BN368),0)</f>
        <v>52</v>
      </c>
      <c r="BP369" s="14">
        <v>8406</v>
      </c>
      <c r="BQ369" s="48">
        <f>IFERROR((BP369-BP368),0)</f>
        <v>12</v>
      </c>
      <c r="BR369" s="16">
        <v>31</v>
      </c>
      <c r="BS369" s="24">
        <f>IFERROR((BR369-BR368),0)</f>
        <v>0</v>
      </c>
      <c r="BT369" s="16">
        <v>264</v>
      </c>
      <c r="BU369" s="24">
        <f>IFERROR((BT369-BT368),0)</f>
        <v>0</v>
      </c>
      <c r="BV369" s="16">
        <v>1185</v>
      </c>
      <c r="BW369" s="24">
        <f>IFERROR((BV369-BV368),0)</f>
        <v>2</v>
      </c>
      <c r="BX369" s="16">
        <v>2897</v>
      </c>
      <c r="BY369" s="24">
        <f>IFERROR((BX369-BX368),0)</f>
        <v>8</v>
      </c>
      <c r="BZ369" s="21">
        <v>1595</v>
      </c>
      <c r="CA369" s="27">
        <f>IFERROR((BZ369-BZ368),0)</f>
        <v>5</v>
      </c>
    </row>
    <row r="370" spans="1:79">
      <c r="A370" s="3">
        <v>44267</v>
      </c>
      <c r="B370" s="22">
        <v>44267</v>
      </c>
      <c r="C370" s="10">
        <v>347226</v>
      </c>
      <c r="D370">
        <f>IFERROR(C370-C369,"")</f>
        <v>451</v>
      </c>
      <c r="E370" s="10">
        <v>5981</v>
      </c>
      <c r="F370">
        <f>E370-E369</f>
        <v>9</v>
      </c>
      <c r="G370" s="10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 s="22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 s="22">
        <f>+IFERROR(C370/3.974,"")</f>
        <v>87374.43381982889</v>
      </c>
      <c r="S370" s="22">
        <f>+IFERROR(E370/3.974,"")</f>
        <v>1505.0327126321085</v>
      </c>
      <c r="T370" s="22">
        <f>+IFERROR(G370/3.974,"")</f>
        <v>84246.351283341719</v>
      </c>
      <c r="U370" s="22">
        <f>+IFERROR(I370/3.974,"")</f>
        <v>1623.0498238550579</v>
      </c>
      <c r="V370" s="10">
        <v>2003801</v>
      </c>
      <c r="W370">
        <f>V370-V369</f>
        <v>8431</v>
      </c>
      <c r="X370" s="22">
        <f>IFERROR(W370-W369,0)</f>
        <v>-844</v>
      </c>
      <c r="Y370" s="35">
        <f>IFERROR(V370/3.974,0)</f>
        <v>504227.73024660291</v>
      </c>
      <c r="Z370" s="10">
        <v>1653025</v>
      </c>
      <c r="AA370" s="22">
        <f>Z370-Z369</f>
        <v>7980</v>
      </c>
      <c r="AB370" s="28">
        <f>IFERROR(Z370/V370,0)</f>
        <v>0.82494469261169145</v>
      </c>
      <c r="AC370" s="31">
        <f>IFERROR(AA370-AA369,0)</f>
        <v>-821</v>
      </c>
      <c r="AD370">
        <f>V370-Z370</f>
        <v>350776</v>
      </c>
      <c r="AE370">
        <f>AD370-AD369</f>
        <v>451</v>
      </c>
      <c r="AF370" s="28">
        <f>IFERROR(AD370/V370,0)</f>
        <v>0.17505530738830852</v>
      </c>
      <c r="AG370" s="31">
        <f>IFERROR(AE370-AE369,0)</f>
        <v>-23</v>
      </c>
      <c r="AH370" s="35">
        <f>IFERROR(AE370/W370,0)</f>
        <v>5.3493061321314199E-2</v>
      </c>
      <c r="AI370" s="35">
        <f>IFERROR(AD370/3.974,0)</f>
        <v>88267.740312028182</v>
      </c>
      <c r="AJ370" s="10">
        <v>5397</v>
      </c>
      <c r="AK370" s="22">
        <f>AJ370-AJ369</f>
        <v>-115</v>
      </c>
      <c r="AL370" s="22">
        <f>IFERROR(AJ370/AJ369,0)-1</f>
        <v>-2.0863570391872255E-2</v>
      </c>
      <c r="AM370" s="35">
        <f>IFERROR(AJ370/3.974,0)</f>
        <v>1358.0775037745343</v>
      </c>
      <c r="AN370" s="35">
        <f>IFERROR(AJ370/C370," ")</f>
        <v>1.5543190890083117E-2</v>
      </c>
      <c r="AO370" s="10">
        <v>196</v>
      </c>
      <c r="AP370">
        <f>AO370-AO369</f>
        <v>1</v>
      </c>
      <c r="AQ370">
        <f>IFERROR(AO370/AO369,0)-1</f>
        <v>5.12820512820511E-3</v>
      </c>
      <c r="AR370" s="35">
        <f>IFERROR(AO370/3.974,0)</f>
        <v>49.320583794665325</v>
      </c>
      <c r="AS370" s="10">
        <v>746</v>
      </c>
      <c r="AT370" s="22">
        <f>AS370-AS369</f>
        <v>14</v>
      </c>
      <c r="AU370" s="22">
        <f>IFERROR(AS370/AS369,0)-1</f>
        <v>1.91256830601092E-2</v>
      </c>
      <c r="AV370" s="35">
        <f>IFERROR(AS370/3.974,0)</f>
        <v>187.72018117765475</v>
      </c>
      <c r="AW370" s="51">
        <f>IFERROR(AS370/C370," ")</f>
        <v>2.1484566247919222E-3</v>
      </c>
      <c r="AX370" s="10">
        <v>111</v>
      </c>
      <c r="AY370">
        <f>AX370-AX369</f>
        <v>3</v>
      </c>
      <c r="AZ370" s="22">
        <f>IFERROR(AX370/AX369,0)-1</f>
        <v>2.7777777777777679E-2</v>
      </c>
      <c r="BA370" s="35">
        <f>IFERROR(AX370/3.974,0)</f>
        <v>27.93155510820332</v>
      </c>
      <c r="BB370" s="51">
        <f>IFERROR(AX370/C370," ")</f>
        <v>3.196765219194415E-4</v>
      </c>
      <c r="BC370" s="31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31">
        <f>IFERROR(BC370-BC369,0)</f>
        <v>-97</v>
      </c>
      <c r="BE370" s="51">
        <f>IFERROR(BC370/BC369,0)-1</f>
        <v>-1.4815946234916777E-2</v>
      </c>
      <c r="BF370" s="35">
        <f>IFERROR(BC370/3.974,0)</f>
        <v>1623.0498238550579</v>
      </c>
      <c r="BG370" s="35">
        <f>IFERROR(BC370/C370," ")</f>
        <v>1.85757978953189E-2</v>
      </c>
      <c r="BH370" s="45">
        <v>62142</v>
      </c>
      <c r="BI370" s="48">
        <f>IFERROR((BH370-BH369), 0)</f>
        <v>91</v>
      </c>
      <c r="BJ370" s="14">
        <v>135259</v>
      </c>
      <c r="BK370" s="48">
        <f>IFERROR((BJ370-BJ369),0)</f>
        <v>168</v>
      </c>
      <c r="BL370" s="14">
        <v>100729</v>
      </c>
      <c r="BM370" s="48">
        <f>IFERROR((BL370-BL369),0)</f>
        <v>130</v>
      </c>
      <c r="BN370" s="14">
        <v>40680</v>
      </c>
      <c r="BO370" s="48">
        <f>IFERROR((BN370-BN369),0)</f>
        <v>52</v>
      </c>
      <c r="BP370" s="14">
        <v>8416</v>
      </c>
      <c r="BQ370" s="48">
        <f>IFERROR((BP370-BP369),0)</f>
        <v>10</v>
      </c>
      <c r="BR370" s="16">
        <v>31</v>
      </c>
      <c r="BS370" s="24">
        <f>IFERROR((BR370-BR369),0)</f>
        <v>0</v>
      </c>
      <c r="BT370" s="16">
        <v>264</v>
      </c>
      <c r="BU370" s="24">
        <f>IFERROR((BT370-BT369),0)</f>
        <v>0</v>
      </c>
      <c r="BV370" s="16">
        <v>1188</v>
      </c>
      <c r="BW370" s="24">
        <f>IFERROR((BV370-BV369),0)</f>
        <v>3</v>
      </c>
      <c r="BX370" s="16">
        <v>2901</v>
      </c>
      <c r="BY370" s="24">
        <f>IFERROR((BX370-BX369),0)</f>
        <v>4</v>
      </c>
      <c r="BZ370" s="21">
        <v>1597</v>
      </c>
      <c r="CA370" s="27">
        <f>IFERROR((BZ370-BZ369),0)</f>
        <v>2</v>
      </c>
    </row>
    <row r="371" spans="1:79">
      <c r="A371" s="3">
        <v>44268</v>
      </c>
      <c r="B371" s="22">
        <v>44268</v>
      </c>
      <c r="C371" s="10">
        <v>347641</v>
      </c>
      <c r="D371">
        <f>IFERROR(C371-C370,"")</f>
        <v>415</v>
      </c>
      <c r="E371" s="10">
        <v>5987</v>
      </c>
      <c r="F371">
        <f>E371-E370</f>
        <v>6</v>
      </c>
      <c r="G371" s="10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 s="22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 s="22">
        <f>+IFERROR(C371/3.974,"")</f>
        <v>87478.862606945142</v>
      </c>
      <c r="S371" s="22">
        <f>+IFERROR(E371/3.974,"")</f>
        <v>1506.5425264217413</v>
      </c>
      <c r="T371" s="22">
        <f>+IFERROR(G371/3.974,"")</f>
        <v>84399.094111726212</v>
      </c>
      <c r="U371" s="22">
        <f>+IFERROR(I371/3.974,"")</f>
        <v>1573.2259687971816</v>
      </c>
      <c r="V371" s="10">
        <v>2012111</v>
      </c>
      <c r="W371">
        <f>V371-V370</f>
        <v>8310</v>
      </c>
      <c r="X371" s="22">
        <f>IFERROR(W371-W370,0)</f>
        <v>-121</v>
      </c>
      <c r="Y371" s="35">
        <f>IFERROR(V371/3.974,0)</f>
        <v>506318.82234524406</v>
      </c>
      <c r="Z371" s="10">
        <v>1660920</v>
      </c>
      <c r="AA371" s="22">
        <f>Z371-Z370</f>
        <v>7895</v>
      </c>
      <c r="AB371" s="28">
        <f>IFERROR(Z371/V371,0)</f>
        <v>0.82546141838099385</v>
      </c>
      <c r="AC371" s="31">
        <f>IFERROR(AA371-AA370,0)</f>
        <v>-85</v>
      </c>
      <c r="AD371">
        <f>V371-Z371</f>
        <v>351191</v>
      </c>
      <c r="AE371">
        <f>AD371-AD370</f>
        <v>415</v>
      </c>
      <c r="AF371" s="28">
        <f>IFERROR(AD371/V371,0)</f>
        <v>0.17453858161900612</v>
      </c>
      <c r="AG371" s="31">
        <f>IFERROR(AE371-AE370,0)</f>
        <v>-36</v>
      </c>
      <c r="AH371" s="35">
        <f>IFERROR(AE371/W371,0)</f>
        <v>4.9939831528279181E-2</v>
      </c>
      <c r="AI371" s="35">
        <f>IFERROR(AD371/3.974,0)</f>
        <v>88372.169099144434</v>
      </c>
      <c r="AJ371" s="10">
        <v>5230</v>
      </c>
      <c r="AK371" s="22">
        <f>AJ371-AJ370</f>
        <v>-167</v>
      </c>
      <c r="AL371" s="22">
        <f>IFERROR(AJ371/AJ370,0)-1</f>
        <v>-3.0943116546229388E-2</v>
      </c>
      <c r="AM371" s="35">
        <f>IFERROR(AJ371/3.974,0)</f>
        <v>1316.0543532964266</v>
      </c>
      <c r="AN371" s="35">
        <f>IFERROR(AJ371/C371," ")</f>
        <v>1.5044255424417717E-2</v>
      </c>
      <c r="AO371" s="10">
        <v>188</v>
      </c>
      <c r="AP371">
        <f>AO371-AO370</f>
        <v>-8</v>
      </c>
      <c r="AQ371">
        <f>IFERROR(AO371/AO370,0)-1</f>
        <v>-4.081632653061229E-2</v>
      </c>
      <c r="AR371" s="35">
        <f>IFERROR(AO371/3.974,0)</f>
        <v>47.307498741821838</v>
      </c>
      <c r="AS371" s="10">
        <v>723</v>
      </c>
      <c r="AT371" s="22">
        <f>AS371-AS370</f>
        <v>-23</v>
      </c>
      <c r="AU371" s="22">
        <f>IFERROR(AS371/AS370,0)-1</f>
        <v>-3.0831099195710476E-2</v>
      </c>
      <c r="AV371" s="35">
        <f>IFERROR(AS371/3.974,0)</f>
        <v>181.93256165072972</v>
      </c>
      <c r="AW371" s="51">
        <f>IFERROR(AS371/C371," ")</f>
        <v>2.0797316772187399E-3</v>
      </c>
      <c r="AX371" s="10">
        <v>111</v>
      </c>
      <c r="AY371">
        <f>AX371-AX370</f>
        <v>0</v>
      </c>
      <c r="AZ371" s="22">
        <f>IFERROR(AX371/AX370,0)-1</f>
        <v>0</v>
      </c>
      <c r="BA371" s="35">
        <f>IFERROR(AX371/3.974,0)</f>
        <v>27.93155510820332</v>
      </c>
      <c r="BB371" s="51">
        <f>IFERROR(AX371/C371," ")</f>
        <v>3.1929490480121737E-4</v>
      </c>
      <c r="BC371" s="31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31">
        <f>IFERROR(BC371-BC370,0)</f>
        <v>-198</v>
      </c>
      <c r="BE371" s="51">
        <f>IFERROR(BC371/BC370,0)-1</f>
        <v>-3.0697674418604604E-2</v>
      </c>
      <c r="BF371" s="35">
        <f>IFERROR(BC371/3.974,0)</f>
        <v>1573.2259687971816</v>
      </c>
      <c r="BG371" s="35">
        <f>IFERROR(BC371/C371," ")</f>
        <v>1.7984069773128025E-2</v>
      </c>
      <c r="BH371" s="45">
        <v>62241</v>
      </c>
      <c r="BI371" s="48">
        <f>IFERROR((BH371-BH370), 0)</f>
        <v>99</v>
      </c>
      <c r="BJ371" s="14">
        <v>135398</v>
      </c>
      <c r="BK371" s="48">
        <f>IFERROR((BJ371-BJ370),0)</f>
        <v>139</v>
      </c>
      <c r="BL371" s="14">
        <v>100839</v>
      </c>
      <c r="BM371" s="48">
        <f>IFERROR((BL371-BL370),0)</f>
        <v>110</v>
      </c>
      <c r="BN371" s="14">
        <v>40733</v>
      </c>
      <c r="BO371" s="48">
        <f>IFERROR((BN371-BN370),0)</f>
        <v>53</v>
      </c>
      <c r="BP371" s="14">
        <v>8430</v>
      </c>
      <c r="BQ371" s="48">
        <f>IFERROR((BP371-BP370),0)</f>
        <v>14</v>
      </c>
      <c r="BR371" s="16">
        <v>31</v>
      </c>
      <c r="BS371" s="24">
        <f>IFERROR((BR371-BR370),0)</f>
        <v>0</v>
      </c>
      <c r="BT371" s="16">
        <v>265</v>
      </c>
      <c r="BU371" s="24">
        <f>IFERROR((BT371-BT370),0)</f>
        <v>1</v>
      </c>
      <c r="BV371" s="16">
        <v>1189</v>
      </c>
      <c r="BW371" s="24">
        <f>IFERROR((BV371-BV370),0)</f>
        <v>1</v>
      </c>
      <c r="BX371" s="16">
        <v>2901</v>
      </c>
      <c r="BY371" s="24">
        <f>IFERROR((BX371-BX370),0)</f>
        <v>0</v>
      </c>
      <c r="BZ371" s="21">
        <v>1601</v>
      </c>
      <c r="CA371" s="27">
        <f>IFERROR((BZ371-BZ370),0)</f>
        <v>4</v>
      </c>
    </row>
    <row r="372" spans="1:79">
      <c r="A372" s="3">
        <v>44269</v>
      </c>
      <c r="B372" s="22">
        <v>44269</v>
      </c>
      <c r="C372" s="10">
        <v>347919</v>
      </c>
      <c r="D372">
        <f>IFERROR(C372-C371,"")</f>
        <v>278</v>
      </c>
      <c r="E372" s="10">
        <v>5994</v>
      </c>
      <c r="F372">
        <f>E372-E371</f>
        <v>7</v>
      </c>
      <c r="G372" s="10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 s="2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 s="22">
        <f>+IFERROR(C372/3.974,"")</f>
        <v>87548.81731253145</v>
      </c>
      <c r="S372" s="22">
        <f>+IFERROR(E372/3.974,"")</f>
        <v>1508.3039758429793</v>
      </c>
      <c r="T372" s="22">
        <f>+IFERROR(G372/3.974,"")</f>
        <v>84511.826874685445</v>
      </c>
      <c r="U372" s="22">
        <f>+IFERROR(I372/3.974,"")</f>
        <v>1528.6864620030196</v>
      </c>
      <c r="V372" s="10">
        <v>2017331</v>
      </c>
      <c r="W372">
        <f>V372-V371</f>
        <v>5220</v>
      </c>
      <c r="X372" s="22">
        <f>IFERROR(W372-W371,0)</f>
        <v>-3090</v>
      </c>
      <c r="Y372" s="35">
        <f>IFERROR(V372/3.974,0)</f>
        <v>507632.36034222442</v>
      </c>
      <c r="Z372" s="10">
        <v>1665862</v>
      </c>
      <c r="AA372" s="22">
        <f>Z372-Z371</f>
        <v>4942</v>
      </c>
      <c r="AB372" s="28">
        <f>IFERROR(Z372/V372,0)</f>
        <v>0.82577524461776475</v>
      </c>
      <c r="AC372" s="31">
        <f>IFERROR(AA372-AA371,0)</f>
        <v>-2953</v>
      </c>
      <c r="AD372">
        <f>V372-Z372</f>
        <v>351469</v>
      </c>
      <c r="AE372">
        <f>AD372-AD371</f>
        <v>278</v>
      </c>
      <c r="AF372" s="28">
        <f>IFERROR(AD372/V372,0)</f>
        <v>0.17422475538223525</v>
      </c>
      <c r="AG372" s="31">
        <f>IFERROR(AE372-AE371,0)</f>
        <v>-137</v>
      </c>
      <c r="AH372" s="35">
        <f>IFERROR(AE372/W372,0)</f>
        <v>5.3256704980842909E-2</v>
      </c>
      <c r="AI372" s="35">
        <f>IFERROR(AD372/3.974,0)</f>
        <v>88442.123804730742</v>
      </c>
      <c r="AJ372" s="10">
        <v>5083</v>
      </c>
      <c r="AK372" s="22">
        <f>AJ372-AJ371</f>
        <v>-147</v>
      </c>
      <c r="AL372" s="22">
        <f>IFERROR(AJ372/AJ371,0)-1</f>
        <v>-2.810707456978967E-2</v>
      </c>
      <c r="AM372" s="35">
        <f>IFERROR(AJ372/3.974,0)</f>
        <v>1279.0639154504277</v>
      </c>
      <c r="AN372" s="35">
        <f>IFERROR(AJ372/C372," ")</f>
        <v>1.4609722377909801E-2</v>
      </c>
      <c r="AO372" s="10">
        <v>199</v>
      </c>
      <c r="AP372">
        <f>AO372-AO371</f>
        <v>11</v>
      </c>
      <c r="AQ372">
        <f>IFERROR(AO372/AO371,0)-1</f>
        <v>5.8510638297872397E-2</v>
      </c>
      <c r="AR372" s="35">
        <f>IFERROR(AO372/3.974,0)</f>
        <v>50.075490689481626</v>
      </c>
      <c r="AS372" s="10">
        <v>689</v>
      </c>
      <c r="AT372" s="22">
        <f>AS372-AS371</f>
        <v>-34</v>
      </c>
      <c r="AU372" s="22">
        <f>IFERROR(AS372/AS371,0)-1</f>
        <v>-4.7026279391424675E-2</v>
      </c>
      <c r="AV372" s="35">
        <f>IFERROR(AS372/3.974,0)</f>
        <v>173.37695017614493</v>
      </c>
      <c r="AW372" s="51">
        <f>IFERROR(AS372/C372," ")</f>
        <v>1.9803460000747302E-3</v>
      </c>
      <c r="AX372" s="10">
        <v>104</v>
      </c>
      <c r="AY372">
        <f>AX372-AX371</f>
        <v>-7</v>
      </c>
      <c r="AZ372" s="22">
        <f>IFERROR(AX372/AX371,0)-1</f>
        <v>-6.3063063063063085E-2</v>
      </c>
      <c r="BA372" s="35">
        <f>IFERROR(AX372/3.974,0)</f>
        <v>26.170105686965272</v>
      </c>
      <c r="BB372" s="51">
        <f>IFERROR(AX372/C372," ")</f>
        <v>2.9892015095467621E-4</v>
      </c>
      <c r="BC372" s="31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31">
        <f>IFERROR(BC372-BC371,0)</f>
        <v>-177</v>
      </c>
      <c r="BE372" s="51">
        <f>IFERROR(BC372/BC371,0)-1</f>
        <v>-2.831094049904026E-2</v>
      </c>
      <c r="BF372" s="35">
        <f>IFERROR(BC372/3.974,0)</f>
        <v>1528.6864620030196</v>
      </c>
      <c r="BG372" s="35">
        <f>IFERROR(BC372/C372," ")</f>
        <v>1.7460960740862098E-2</v>
      </c>
      <c r="BH372" s="45">
        <v>62297</v>
      </c>
      <c r="BI372" s="48">
        <f>IFERROR((BH372-BH371), 0)</f>
        <v>56</v>
      </c>
      <c r="BJ372" s="14">
        <v>135507</v>
      </c>
      <c r="BK372" s="48">
        <f>IFERROR((BJ372-BJ371),0)</f>
        <v>109</v>
      </c>
      <c r="BL372" s="14">
        <v>100908</v>
      </c>
      <c r="BM372" s="48">
        <f>IFERROR((BL372-BL371),0)</f>
        <v>69</v>
      </c>
      <c r="BN372" s="14">
        <v>40769</v>
      </c>
      <c r="BO372" s="48">
        <f>IFERROR((BN372-BN371),0)</f>
        <v>36</v>
      </c>
      <c r="BP372" s="14">
        <v>8438</v>
      </c>
      <c r="BQ372" s="48">
        <f>IFERROR((BP372-BP371),0)</f>
        <v>8</v>
      </c>
      <c r="BR372" s="16">
        <v>31</v>
      </c>
      <c r="BS372" s="24">
        <f>IFERROR((BR372-BR371),0)</f>
        <v>0</v>
      </c>
      <c r="BT372" s="16">
        <v>265</v>
      </c>
      <c r="BU372" s="24">
        <f>IFERROR((BT372-BT371),0)</f>
        <v>0</v>
      </c>
      <c r="BV372" s="16">
        <v>1192</v>
      </c>
      <c r="BW372" s="24">
        <f>IFERROR((BV372-BV371),0)</f>
        <v>3</v>
      </c>
      <c r="BX372" s="16">
        <v>2902</v>
      </c>
      <c r="BY372" s="24">
        <f>IFERROR((BX372-BX371),0)</f>
        <v>1</v>
      </c>
      <c r="BZ372" s="21">
        <v>1604</v>
      </c>
      <c r="CA372" s="27">
        <f>IFERROR((BZ372-BZ371),0)</f>
        <v>3</v>
      </c>
    </row>
    <row r="373" spans="1:79">
      <c r="A373" s="3">
        <v>44270</v>
      </c>
      <c r="B373" s="22">
        <v>44270</v>
      </c>
      <c r="C373" s="10">
        <v>348155</v>
      </c>
      <c r="D373">
        <f>IFERROR(C373-C372,"")</f>
        <v>236</v>
      </c>
      <c r="E373" s="10">
        <v>6005</v>
      </c>
      <c r="F373">
        <f>E373-E372</f>
        <v>11</v>
      </c>
      <c r="G373" s="10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 s="22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 s="22">
        <f>+IFERROR(C373/3.974,"")</f>
        <v>87608.203321590336</v>
      </c>
      <c r="S373" s="22">
        <f>+IFERROR(E373/3.974,"")</f>
        <v>1511.0719677906391</v>
      </c>
      <c r="T373" s="22">
        <f>+IFERROR(G373/3.974,"")</f>
        <v>84619.275289380967</v>
      </c>
      <c r="U373" s="22">
        <f>+IFERROR(I373/3.974,"")</f>
        <v>1477.8560644187216</v>
      </c>
      <c r="V373" s="10">
        <v>2020905</v>
      </c>
      <c r="W373">
        <f>V373-V372</f>
        <v>3574</v>
      </c>
      <c r="X373" s="22">
        <f>IFERROR(W373-W372,0)</f>
        <v>-1646</v>
      </c>
      <c r="Y373" s="35">
        <f>IFERROR(V373/3.974,0)</f>
        <v>508531.70608958224</v>
      </c>
      <c r="Z373" s="10">
        <v>1669200</v>
      </c>
      <c r="AA373" s="22">
        <f>Z373-Z372</f>
        <v>3338</v>
      </c>
      <c r="AB373" s="28">
        <f>IFERROR(Z373/V373,0)</f>
        <v>0.82596658427783587</v>
      </c>
      <c r="AC373" s="31">
        <f>IFERROR(AA373-AA372,0)</f>
        <v>-1604</v>
      </c>
      <c r="AD373">
        <f>V373-Z373</f>
        <v>351705</v>
      </c>
      <c r="AE373">
        <f>AD373-AD372</f>
        <v>236</v>
      </c>
      <c r="AF373" s="28">
        <f>IFERROR(AD373/V373,0)</f>
        <v>0.17403341572216408</v>
      </c>
      <c r="AG373" s="31">
        <f>IFERROR(AE373-AE372,0)</f>
        <v>-42</v>
      </c>
      <c r="AH373" s="35">
        <f>IFERROR(AE373/W373,0)</f>
        <v>6.603245663122552E-2</v>
      </c>
      <c r="AI373" s="35">
        <f>IFERROR(AD373/3.974,0)</f>
        <v>88501.509813789628</v>
      </c>
      <c r="AJ373" s="10">
        <v>4882</v>
      </c>
      <c r="AK373" s="22">
        <f>AJ373-AJ372</f>
        <v>-201</v>
      </c>
      <c r="AL373" s="22">
        <f>IFERROR(AJ373/AJ372,0)-1</f>
        <v>-3.9543576627975585E-2</v>
      </c>
      <c r="AM373" s="35">
        <f>IFERROR(AJ373/3.974,0)</f>
        <v>1228.4851534977352</v>
      </c>
      <c r="AN373" s="35">
        <f>IFERROR(AJ373/C373," ")</f>
        <v>1.4022489982909911E-2</v>
      </c>
      <c r="AO373" s="10">
        <v>210</v>
      </c>
      <c r="AP373">
        <f>AO373-AO372</f>
        <v>11</v>
      </c>
      <c r="AQ373">
        <f>IFERROR(AO373/AO372,0)-1</f>
        <v>5.5276381909547645E-2</v>
      </c>
      <c r="AR373" s="35">
        <f>IFERROR(AO373/3.974,0)</f>
        <v>52.843482637141413</v>
      </c>
      <c r="AS373" s="10">
        <v>683</v>
      </c>
      <c r="AT373" s="22">
        <f>AS373-AS372</f>
        <v>-6</v>
      </c>
      <c r="AU373" s="22">
        <f>IFERROR(AS373/AS372,0)-1</f>
        <v>-8.7082728592162706E-3</v>
      </c>
      <c r="AV373" s="35">
        <f>IFERROR(AS373/3.974,0)</f>
        <v>171.86713638651233</v>
      </c>
      <c r="AW373" s="51">
        <f>IFERROR(AS373/C373," ")</f>
        <v>1.9617699013370483E-3</v>
      </c>
      <c r="AX373" s="10">
        <v>98</v>
      </c>
      <c r="AY373">
        <f>AX373-AX372</f>
        <v>-6</v>
      </c>
      <c r="AZ373" s="22">
        <f>IFERROR(AX373/AX372,0)-1</f>
        <v>-5.7692307692307709E-2</v>
      </c>
      <c r="BA373" s="35">
        <f>IFERROR(AX373/3.974,0)</f>
        <v>24.660291897332662</v>
      </c>
      <c r="BB373" s="51">
        <f>IFERROR(AX373/C373," ")</f>
        <v>2.8148382186095274E-4</v>
      </c>
      <c r="BC373" s="31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31">
        <f>IFERROR(BC373-BC372,0)</f>
        <v>-202</v>
      </c>
      <c r="BE373" s="51">
        <f>IFERROR(BC373/BC372,0)-1</f>
        <v>-3.3251028806584371E-2</v>
      </c>
      <c r="BF373" s="35">
        <f>IFERROR(BC373/3.974,0)</f>
        <v>1477.8560644187216</v>
      </c>
      <c r="BG373" s="35">
        <f>IFERROR(BC373/C373," ")</f>
        <v>1.686892332438138E-2</v>
      </c>
      <c r="BH373" s="45">
        <v>62359</v>
      </c>
      <c r="BI373" s="48">
        <f>IFERROR((BH373-BH372), 0)</f>
        <v>62</v>
      </c>
      <c r="BJ373" s="14">
        <v>135600</v>
      </c>
      <c r="BK373" s="48">
        <f>IFERROR((BJ373-BJ372),0)</f>
        <v>93</v>
      </c>
      <c r="BL373" s="14">
        <v>100961</v>
      </c>
      <c r="BM373" s="48">
        <f>IFERROR((BL373-BL372),0)</f>
        <v>53</v>
      </c>
      <c r="BN373" s="14">
        <v>40792</v>
      </c>
      <c r="BO373" s="48">
        <f>IFERROR((BN373-BN372),0)</f>
        <v>23</v>
      </c>
      <c r="BP373" s="14">
        <v>8443</v>
      </c>
      <c r="BQ373" s="48">
        <f>IFERROR((BP373-BP372),0)</f>
        <v>5</v>
      </c>
      <c r="BR373" s="16">
        <v>31</v>
      </c>
      <c r="BS373" s="24">
        <f>IFERROR((BR373-BR372),0)</f>
        <v>0</v>
      </c>
      <c r="BT373" s="16">
        <v>265</v>
      </c>
      <c r="BU373" s="24">
        <f>IFERROR((BT373-BT372),0)</f>
        <v>0</v>
      </c>
      <c r="BV373" s="16">
        <v>1195</v>
      </c>
      <c r="BW373" s="24">
        <f>IFERROR((BV373-BV372),0)</f>
        <v>3</v>
      </c>
      <c r="BX373" s="16">
        <v>2907</v>
      </c>
      <c r="BY373" s="24">
        <f>IFERROR((BX373-BX372),0)</f>
        <v>5</v>
      </c>
      <c r="BZ373" s="21">
        <v>1607</v>
      </c>
      <c r="CA373" s="27">
        <f>IFERROR((BZ373-BZ372),0)</f>
        <v>3</v>
      </c>
    </row>
    <row r="374" spans="1:79">
      <c r="A374" s="3">
        <v>44271</v>
      </c>
      <c r="B374" s="22">
        <v>44271</v>
      </c>
      <c r="C374" s="10">
        <v>348580</v>
      </c>
      <c r="D374">
        <f>IFERROR(C374-C373,"")</f>
        <v>425</v>
      </c>
      <c r="E374" s="10">
        <v>6009</v>
      </c>
      <c r="F374">
        <f>E374-E373</f>
        <v>4</v>
      </c>
      <c r="G374" s="10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 s="22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 s="22">
        <f>+IFERROR(C374/3.974,"")</f>
        <v>87715.148465022648</v>
      </c>
      <c r="S374" s="22">
        <f>+IFERROR(E374/3.974,"")</f>
        <v>1512.0785103170608</v>
      </c>
      <c r="T374" s="22">
        <f>+IFERROR(G374/3.974,"")</f>
        <v>84803.724207347754</v>
      </c>
      <c r="U374" s="22">
        <f>+IFERROR(I374/3.974,"")</f>
        <v>1399.3457473578258</v>
      </c>
      <c r="V374" s="10">
        <v>2030053</v>
      </c>
      <c r="W374">
        <f>V374-V373</f>
        <v>9148</v>
      </c>
      <c r="X374" s="22">
        <f>IFERROR(W374-W373,0)</f>
        <v>5574</v>
      </c>
      <c r="Y374" s="35">
        <f>IFERROR(V374/3.974,0)</f>
        <v>510833.66884750879</v>
      </c>
      <c r="Z374" s="10">
        <v>1677923</v>
      </c>
      <c r="AA374" s="22">
        <f>Z374-Z373</f>
        <v>8723</v>
      </c>
      <c r="AB374" s="28">
        <f>IFERROR(Z374/V374,0)</f>
        <v>0.82654147453293092</v>
      </c>
      <c r="AC374" s="31">
        <f>IFERROR(AA374-AA373,0)</f>
        <v>5385</v>
      </c>
      <c r="AD374">
        <f>V374-Z374</f>
        <v>352130</v>
      </c>
      <c r="AE374">
        <f>AD374-AD373</f>
        <v>425</v>
      </c>
      <c r="AF374" s="28">
        <f>IFERROR(AD374/V374,0)</f>
        <v>0.17345852546706908</v>
      </c>
      <c r="AG374" s="31">
        <f>IFERROR(AE374-AE373,0)</f>
        <v>189</v>
      </c>
      <c r="AH374" s="35">
        <f>IFERROR(AE374/W374,0)</f>
        <v>4.6458242238740712E-2</v>
      </c>
      <c r="AI374" s="35">
        <f>IFERROR(AD374/3.974,0)</f>
        <v>88608.45495722194</v>
      </c>
      <c r="AJ374" s="10">
        <v>4624</v>
      </c>
      <c r="AK374" s="22">
        <f>AJ374-AJ373</f>
        <v>-258</v>
      </c>
      <c r="AL374" s="22">
        <f>IFERROR(AJ374/AJ373,0)-1</f>
        <v>-5.284719377304381E-2</v>
      </c>
      <c r="AM374" s="35">
        <f>IFERROR(AJ374/3.974,0)</f>
        <v>1163.5631605435328</v>
      </c>
      <c r="AN374" s="35">
        <f>IFERROR(AJ374/C374," ")</f>
        <v>1.3265247575879281E-2</v>
      </c>
      <c r="AO374" s="10">
        <v>194</v>
      </c>
      <c r="AP374">
        <f>AO374-AO373</f>
        <v>-16</v>
      </c>
      <c r="AQ374">
        <f>IFERROR(AO374/AO373,0)-1</f>
        <v>-7.6190476190476142E-2</v>
      </c>
      <c r="AR374" s="35">
        <f>IFERROR(AO374/3.974,0)</f>
        <v>48.817312531454455</v>
      </c>
      <c r="AS374" s="10">
        <v>646</v>
      </c>
      <c r="AT374" s="22">
        <f>AS374-AS373</f>
        <v>-37</v>
      </c>
      <c r="AU374" s="22">
        <f>IFERROR(AS374/AS373,0)-1</f>
        <v>-5.4172767203513938E-2</v>
      </c>
      <c r="AV374" s="35">
        <f>IFERROR(AS374/3.974,0)</f>
        <v>162.55661801711122</v>
      </c>
      <c r="AW374" s="51">
        <f>IFERROR(AS374/C374," ")</f>
        <v>1.8532331172184291E-3</v>
      </c>
      <c r="AX374" s="10">
        <v>97</v>
      </c>
      <c r="AY374">
        <f>AX374-AX373</f>
        <v>-1</v>
      </c>
      <c r="AZ374" s="22">
        <f>IFERROR(AX374/AX373,0)-1</f>
        <v>-1.0204081632653073E-2</v>
      </c>
      <c r="BA374" s="35">
        <f>IFERROR(AX374/3.974,0)</f>
        <v>24.408656265727227</v>
      </c>
      <c r="BB374" s="51">
        <f>IFERROR(AX374/C374," ")</f>
        <v>2.7827184577428423E-4</v>
      </c>
      <c r="BC374" s="31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31">
        <f>IFERROR(BC374-BC373,0)</f>
        <v>-312</v>
      </c>
      <c r="BE374" s="51">
        <f>IFERROR(BC374/BC373,0)-1</f>
        <v>-5.3124467903967298E-2</v>
      </c>
      <c r="BF374" s="35">
        <f>IFERROR(BC374/3.974,0)</f>
        <v>1399.3457473578258</v>
      </c>
      <c r="BG374" s="35">
        <f>IFERROR(BC374/C374," ")</f>
        <v>1.5953296230420563E-2</v>
      </c>
      <c r="BH374" s="45">
        <v>62442</v>
      </c>
      <c r="BI374" s="48">
        <f>IFERROR((BH374-BH373), 0)</f>
        <v>83</v>
      </c>
      <c r="BJ374" s="14">
        <v>135763</v>
      </c>
      <c r="BK374" s="48">
        <f>IFERROR((BJ374-BJ373),0)</f>
        <v>163</v>
      </c>
      <c r="BL374" s="14">
        <v>101068</v>
      </c>
      <c r="BM374" s="48">
        <f>IFERROR((BL374-BL373),0)</f>
        <v>107</v>
      </c>
      <c r="BN374" s="14">
        <v>40853</v>
      </c>
      <c r="BO374" s="48">
        <f>IFERROR((BN374-BN373),0)</f>
        <v>61</v>
      </c>
      <c r="BP374" s="14">
        <v>8454</v>
      </c>
      <c r="BQ374" s="48">
        <f>IFERROR((BP374-BP373),0)</f>
        <v>11</v>
      </c>
      <c r="BR374" s="16">
        <v>31</v>
      </c>
      <c r="BS374" s="24">
        <f>IFERROR((BR374-BR373),0)</f>
        <v>0</v>
      </c>
      <c r="BT374" s="16">
        <v>266</v>
      </c>
      <c r="BU374" s="24">
        <f>IFERROR((BT374-BT373),0)</f>
        <v>1</v>
      </c>
      <c r="BV374" s="16">
        <v>1197</v>
      </c>
      <c r="BW374" s="24">
        <f>IFERROR((BV374-BV373),0)</f>
        <v>2</v>
      </c>
      <c r="BX374" s="16">
        <v>2908</v>
      </c>
      <c r="BY374" s="24">
        <f>IFERROR((BX374-BX373),0)</f>
        <v>1</v>
      </c>
      <c r="BZ374" s="21">
        <v>1607</v>
      </c>
      <c r="CA374" s="27">
        <f>IFERROR((BZ374-BZ373),0)</f>
        <v>0</v>
      </c>
    </row>
    <row r="375" spans="1:79">
      <c r="A375" s="3">
        <v>44272</v>
      </c>
      <c r="B375" s="22">
        <v>44272</v>
      </c>
      <c r="C375" s="10">
        <v>349020</v>
      </c>
      <c r="D375">
        <f>IFERROR(C375-C374,"")</f>
        <v>440</v>
      </c>
      <c r="E375" s="10">
        <v>6018</v>
      </c>
      <c r="F375">
        <f>E375-E374</f>
        <v>9</v>
      </c>
      <c r="G375" s="10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 s="22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 s="22">
        <f>+IFERROR(C375/3.974,"")</f>
        <v>87825.86814292903</v>
      </c>
      <c r="S375" s="22">
        <f>+IFERROR(E375/3.974,"")</f>
        <v>1514.3432310015098</v>
      </c>
      <c r="T375" s="22">
        <f>+IFERROR(G375/3.974,"")</f>
        <v>84959.738298943121</v>
      </c>
      <c r="U375" s="22">
        <f>+IFERROR(I375/3.974,"")</f>
        <v>1351.7866129843985</v>
      </c>
      <c r="V375" s="10">
        <v>2038760</v>
      </c>
      <c r="W375">
        <f>V375-V374</f>
        <v>8707</v>
      </c>
      <c r="X375" s="22">
        <f>IFERROR(W375-W374,0)</f>
        <v>-441</v>
      </c>
      <c r="Y375" s="35">
        <f>IFERROR(V375/3.974,0)</f>
        <v>513024.66029189731</v>
      </c>
      <c r="Z375" s="10">
        <v>1686190</v>
      </c>
      <c r="AA375" s="22">
        <f>Z375-Z374</f>
        <v>8267</v>
      </c>
      <c r="AB375" s="28">
        <f>IFERROR(Z375/V375,0)</f>
        <v>0.82706645215719354</v>
      </c>
      <c r="AC375" s="31">
        <f>IFERROR(AA375-AA374,0)</f>
        <v>-456</v>
      </c>
      <c r="AD375">
        <f>V375-Z375</f>
        <v>352570</v>
      </c>
      <c r="AE375">
        <f>AD375-AD374</f>
        <v>440</v>
      </c>
      <c r="AF375" s="28">
        <f>IFERROR(AD375/V375,0)</f>
        <v>0.1729335478428064</v>
      </c>
      <c r="AG375" s="31">
        <f>IFERROR(AE375-AE374,0)</f>
        <v>15</v>
      </c>
      <c r="AH375" s="35">
        <f>IFERROR(AE375/W375,0)</f>
        <v>5.0534053060755715E-2</v>
      </c>
      <c r="AI375" s="35">
        <f>IFERROR(AD375/3.974,0)</f>
        <v>88719.174635128336</v>
      </c>
      <c r="AJ375" s="10">
        <v>4441</v>
      </c>
      <c r="AK375" s="22">
        <f>AJ375-AJ374</f>
        <v>-183</v>
      </c>
      <c r="AL375" s="22">
        <f>IFERROR(AJ375/AJ374,0)-1</f>
        <v>-3.9576124567474058E-2</v>
      </c>
      <c r="AM375" s="35">
        <f>IFERROR(AJ375/3.974,0)</f>
        <v>1117.5138399597383</v>
      </c>
      <c r="AN375" s="35">
        <f>IFERROR(AJ375/C375," ")</f>
        <v>1.2724199186293049E-2</v>
      </c>
      <c r="AO375" s="10">
        <v>194</v>
      </c>
      <c r="AP375">
        <f>AO375-AO374</f>
        <v>0</v>
      </c>
      <c r="AQ375">
        <f>IFERROR(AO375/AO374,0)-1</f>
        <v>0</v>
      </c>
      <c r="AR375" s="35">
        <f>IFERROR(AO375/3.974,0)</f>
        <v>48.817312531454455</v>
      </c>
      <c r="AS375" s="10">
        <v>643</v>
      </c>
      <c r="AT375" s="22">
        <f>AS375-AS374</f>
        <v>-3</v>
      </c>
      <c r="AU375" s="22">
        <f>IFERROR(AS375/AS374,0)-1</f>
        <v>-4.6439628482972672E-3</v>
      </c>
      <c r="AV375" s="35">
        <f>IFERROR(AS375/3.974,0)</f>
        <v>161.8017111222949</v>
      </c>
      <c r="AW375" s="51">
        <f>IFERROR(AS375/C375," ")</f>
        <v>1.8423013007850552E-3</v>
      </c>
      <c r="AX375" s="10">
        <v>94</v>
      </c>
      <c r="AY375">
        <f>AX375-AX374</f>
        <v>-3</v>
      </c>
      <c r="AZ375" s="22">
        <f>IFERROR(AX375/AX374,0)-1</f>
        <v>-3.0927835051546393E-2</v>
      </c>
      <c r="BA375" s="35">
        <f>IFERROR(AX375/3.974,0)</f>
        <v>23.653749370910919</v>
      </c>
      <c r="BB375" s="51">
        <f>IFERROR(AX375/C375," ")</f>
        <v>2.6932554008366285E-4</v>
      </c>
      <c r="BC375" s="31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31">
        <f>IFERROR(BC375-BC374,0)</f>
        <v>-189</v>
      </c>
      <c r="BE375" s="51">
        <f>IFERROR(BC375/BC374,0)-1</f>
        <v>-3.3986693040820026E-2</v>
      </c>
      <c r="BF375" s="35">
        <f>IFERROR(BC375/3.974,0)</f>
        <v>1351.7866129843985</v>
      </c>
      <c r="BG375" s="35">
        <f>IFERROR(BC375/C375," ")</f>
        <v>1.5391668099249326E-2</v>
      </c>
      <c r="BH375" s="45">
        <v>62539</v>
      </c>
      <c r="BI375" s="48">
        <f>IFERROR((BH375-BH374), 0)</f>
        <v>97</v>
      </c>
      <c r="BJ375" s="14">
        <v>135913</v>
      </c>
      <c r="BK375" s="48">
        <f>IFERROR((BJ375-BJ374),0)</f>
        <v>150</v>
      </c>
      <c r="BL375" s="14">
        <v>101187</v>
      </c>
      <c r="BM375" s="48">
        <f>IFERROR((BL375-BL374),0)</f>
        <v>119</v>
      </c>
      <c r="BN375" s="14">
        <v>40916</v>
      </c>
      <c r="BO375" s="48">
        <f>IFERROR((BN375-BN374),0)</f>
        <v>63</v>
      </c>
      <c r="BP375" s="14">
        <v>8465</v>
      </c>
      <c r="BQ375" s="48">
        <f>IFERROR((BP375-BP374),0)</f>
        <v>11</v>
      </c>
      <c r="BR375" s="16">
        <v>31</v>
      </c>
      <c r="BS375" s="24">
        <f>IFERROR((BR375-BR374),0)</f>
        <v>0</v>
      </c>
      <c r="BT375" s="16">
        <v>268</v>
      </c>
      <c r="BU375" s="24">
        <f>IFERROR((BT375-BT374),0)</f>
        <v>2</v>
      </c>
      <c r="BV375" s="16">
        <v>1198</v>
      </c>
      <c r="BW375" s="24">
        <f>IFERROR((BV375-BV374),0)</f>
        <v>1</v>
      </c>
      <c r="BX375" s="16">
        <v>2911</v>
      </c>
      <c r="BY375" s="24">
        <f>IFERROR((BX375-BX374),0)</f>
        <v>3</v>
      </c>
      <c r="BZ375" s="21">
        <v>1610</v>
      </c>
      <c r="CA375" s="27">
        <f>IFERROR((BZ375-BZ374),0)</f>
        <v>3</v>
      </c>
    </row>
    <row r="376" spans="1:79">
      <c r="A376" s="3">
        <v>44273</v>
      </c>
      <c r="B376" s="22">
        <v>44273</v>
      </c>
      <c r="C376" s="10">
        <v>349505</v>
      </c>
      <c r="D376">
        <f>IFERROR(C376-C375,"")</f>
        <v>485</v>
      </c>
      <c r="E376" s="10">
        <v>6025</v>
      </c>
      <c r="F376">
        <f>E376-E375</f>
        <v>7</v>
      </c>
      <c r="G376" s="10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 s="22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 s="22">
        <f>+IFERROR(C376/3.974,"")</f>
        <v>87947.911424257676</v>
      </c>
      <c r="S376" s="22">
        <f>+IFERROR(E376/3.974,"")</f>
        <v>1516.1046804227478</v>
      </c>
      <c r="T376" s="22">
        <f>+IFERROR(G376/3.974,"")</f>
        <v>85098.389531957728</v>
      </c>
      <c r="U376" s="22">
        <f>+IFERROR(I376/3.974,"")</f>
        <v>1333.4172118772017</v>
      </c>
      <c r="V376" s="10">
        <v>2047706</v>
      </c>
      <c r="W376">
        <f>V376-V375</f>
        <v>8946</v>
      </c>
      <c r="X376" s="22">
        <f>IFERROR(W376-W375,0)</f>
        <v>239</v>
      </c>
      <c r="Y376" s="35">
        <f>IFERROR(V376/3.974,0)</f>
        <v>515275.79265223956</v>
      </c>
      <c r="Z376" s="10">
        <v>1694651</v>
      </c>
      <c r="AA376" s="22">
        <f>Z376-Z375</f>
        <v>8461</v>
      </c>
      <c r="AB376" s="28">
        <f>IFERROR(Z376/V376,0)</f>
        <v>0.82758511231592813</v>
      </c>
      <c r="AC376" s="31">
        <f>IFERROR(AA376-AA375,0)</f>
        <v>194</v>
      </c>
      <c r="AD376">
        <f>V376-Z376</f>
        <v>353055</v>
      </c>
      <c r="AE376">
        <f>AD376-AD375</f>
        <v>485</v>
      </c>
      <c r="AF376" s="28">
        <f>IFERROR(AD376/V376,0)</f>
        <v>0.17241488768407184</v>
      </c>
      <c r="AG376" s="31">
        <f>IFERROR(AE376-AE375,0)</f>
        <v>45</v>
      </c>
      <c r="AH376" s="35">
        <f>IFERROR(AE376/W376,0)</f>
        <v>5.4214173932483789E-2</v>
      </c>
      <c r="AI376" s="35">
        <f>IFERROR(AD376/3.974,0)</f>
        <v>88841.217916456968</v>
      </c>
      <c r="AJ376" s="10">
        <v>4365</v>
      </c>
      <c r="AK376" s="22">
        <f>AJ376-AJ375</f>
        <v>-76</v>
      </c>
      <c r="AL376" s="22">
        <f>IFERROR(AJ376/AJ375,0)-1</f>
        <v>-1.7113262778653437E-2</v>
      </c>
      <c r="AM376" s="35">
        <f>IFERROR(AJ376/3.974,0)</f>
        <v>1098.3895319577252</v>
      </c>
      <c r="AN376" s="35">
        <f>IFERROR(AJ376/C376," ")</f>
        <v>1.2489091715426103E-2</v>
      </c>
      <c r="AO376" s="10">
        <v>201</v>
      </c>
      <c r="AP376">
        <f>AO376-AO375</f>
        <v>7</v>
      </c>
      <c r="AQ376">
        <f>IFERROR(AO376/AO375,0)-1</f>
        <v>3.6082474226804218E-2</v>
      </c>
      <c r="AR376" s="35">
        <f>IFERROR(AO376/3.974,0)</f>
        <v>50.578761952692496</v>
      </c>
      <c r="AS376" s="10">
        <v>642</v>
      </c>
      <c r="AT376" s="22">
        <f>AS376-AS375</f>
        <v>-1</v>
      </c>
      <c r="AU376" s="22">
        <f>IFERROR(AS376/AS375,0)-1</f>
        <v>-1.5552099533436836E-3</v>
      </c>
      <c r="AV376" s="35">
        <f>IFERROR(AS376/3.974,0)</f>
        <v>161.55007549068947</v>
      </c>
      <c r="AW376" s="51">
        <f>IFERROR(AS376/C376," ")</f>
        <v>1.8368835925094062E-3</v>
      </c>
      <c r="AX376" s="10">
        <v>91</v>
      </c>
      <c r="AY376">
        <f>AX376-AX375</f>
        <v>-3</v>
      </c>
      <c r="AZ376" s="22">
        <f>IFERROR(AX376/AX375,0)-1</f>
        <v>-3.1914893617021267E-2</v>
      </c>
      <c r="BA376" s="35">
        <f>IFERROR(AX376/3.974,0)</f>
        <v>22.898842476094615</v>
      </c>
      <c r="BB376" s="51">
        <f>IFERROR(AX376/C376," ")</f>
        <v>2.6036823507532083E-4</v>
      </c>
      <c r="BC376" s="31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31">
        <f>IFERROR(BC376-BC375,0)</f>
        <v>-73</v>
      </c>
      <c r="BE376" s="51">
        <f>IFERROR(BC376/BC375,0)-1</f>
        <v>-1.3588979895755804E-2</v>
      </c>
      <c r="BF376" s="35">
        <f>IFERROR(BC376/3.974,0)</f>
        <v>1333.4172118772017</v>
      </c>
      <c r="BG376" s="35">
        <f>IFERROR(BC376/C376," ")</f>
        <v>1.5161442611693681E-2</v>
      </c>
      <c r="BH376" s="45">
        <v>62620</v>
      </c>
      <c r="BI376" s="48">
        <f>IFERROR((BH376-BH375), 0)</f>
        <v>81</v>
      </c>
      <c r="BJ376" s="14">
        <v>136096</v>
      </c>
      <c r="BK376" s="48">
        <f>IFERROR((BJ376-BJ375),0)</f>
        <v>183</v>
      </c>
      <c r="BL376" s="14">
        <v>101323</v>
      </c>
      <c r="BM376" s="48">
        <f>IFERROR((BL376-BL375),0)</f>
        <v>136</v>
      </c>
      <c r="BN376" s="14">
        <v>40991</v>
      </c>
      <c r="BO376" s="48">
        <f>IFERROR((BN376-BN375),0)</f>
        <v>75</v>
      </c>
      <c r="BP376" s="14">
        <v>8475</v>
      </c>
      <c r="BQ376" s="48">
        <f>IFERROR((BP376-BP375),0)</f>
        <v>10</v>
      </c>
      <c r="BR376" s="16">
        <v>31</v>
      </c>
      <c r="BS376" s="24">
        <f>IFERROR((BR376-BR375),0)</f>
        <v>0</v>
      </c>
      <c r="BT376" s="16">
        <v>268</v>
      </c>
      <c r="BU376" s="24">
        <f>IFERROR((BT376-BT375),0)</f>
        <v>0</v>
      </c>
      <c r="BV376" s="16">
        <v>1199</v>
      </c>
      <c r="BW376" s="24">
        <f>IFERROR((BV376-BV375),0)</f>
        <v>1</v>
      </c>
      <c r="BX376" s="16">
        <v>2914</v>
      </c>
      <c r="BY376" s="24">
        <f>IFERROR((BX376-BX375),0)</f>
        <v>3</v>
      </c>
      <c r="BZ376" s="21">
        <v>1613</v>
      </c>
      <c r="CA376" s="27">
        <f>IFERROR((BZ376-BZ375),0)</f>
        <v>3</v>
      </c>
    </row>
    <row r="377" spans="1:79">
      <c r="A377" s="3">
        <v>44274</v>
      </c>
      <c r="B377" s="22">
        <v>44274</v>
      </c>
      <c r="C377" s="10">
        <v>350220</v>
      </c>
      <c r="D377">
        <f>IFERROR(C377-C376,"")</f>
        <v>715</v>
      </c>
      <c r="E377" s="10">
        <v>6035</v>
      </c>
      <c r="F377">
        <f>E377-E376</f>
        <v>10</v>
      </c>
      <c r="G377" s="10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 s="22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 s="22">
        <f>+IFERROR(C377/3.974,"")</f>
        <v>88127.830900855552</v>
      </c>
      <c r="S377" s="22">
        <f>+IFERROR(E377/3.974,"")</f>
        <v>1518.6210367388021</v>
      </c>
      <c r="T377" s="22">
        <f>+IFERROR(G377/3.974,"")</f>
        <v>85240.31202818318</v>
      </c>
      <c r="U377" s="22">
        <f>+IFERROR(I377/3.974,"")</f>
        <v>1368.8978359335681</v>
      </c>
      <c r="V377" s="10">
        <v>2058286</v>
      </c>
      <c r="W377">
        <f>V377-V376</f>
        <v>10580</v>
      </c>
      <c r="X377" s="22">
        <f>IFERROR(W377-W376,0)</f>
        <v>1634</v>
      </c>
      <c r="Y377" s="35">
        <f>IFERROR(V377/3.974,0)</f>
        <v>517938.09763462504</v>
      </c>
      <c r="Z377" s="10">
        <v>1704516</v>
      </c>
      <c r="AA377" s="22">
        <f>Z377-Z376</f>
        <v>9865</v>
      </c>
      <c r="AB377" s="28">
        <f>IFERROR(Z377/V377,0)</f>
        <v>0.82812398277013011</v>
      </c>
      <c r="AC377" s="31">
        <f>IFERROR(AA377-AA376,0)</f>
        <v>1404</v>
      </c>
      <c r="AD377">
        <f>V377-Z377</f>
        <v>353770</v>
      </c>
      <c r="AE377">
        <f>AD377-AD376</f>
        <v>715</v>
      </c>
      <c r="AF377" s="28">
        <f>IFERROR(AD377/V377,0)</f>
        <v>0.17187601722986989</v>
      </c>
      <c r="AG377" s="31">
        <f>IFERROR(AE377-AE376,0)</f>
        <v>230</v>
      </c>
      <c r="AH377" s="35">
        <f>IFERROR(AE377/W377,0)</f>
        <v>6.758034026465029E-2</v>
      </c>
      <c r="AI377" s="35">
        <f>IFERROR(AD377/3.974,0)</f>
        <v>89021.137393054858</v>
      </c>
      <c r="AJ377" s="10">
        <v>4502</v>
      </c>
      <c r="AK377" s="22">
        <f>AJ377-AJ376</f>
        <v>137</v>
      </c>
      <c r="AL377" s="22">
        <f>IFERROR(AJ377/AJ376,0)-1</f>
        <v>3.1386025200458301E-2</v>
      </c>
      <c r="AM377" s="35">
        <f>IFERROR(AJ377/3.974,0)</f>
        <v>1132.8636134876699</v>
      </c>
      <c r="AN377" s="35">
        <f>IFERROR(AJ377/C377," ")</f>
        <v>1.2854776997315973E-2</v>
      </c>
      <c r="AO377" s="10">
        <v>205</v>
      </c>
      <c r="AP377">
        <f>AO377-AO376</f>
        <v>4</v>
      </c>
      <c r="AQ377">
        <f>IFERROR(AO377/AO376,0)-1</f>
        <v>1.990049751243772E-2</v>
      </c>
      <c r="AR377" s="35">
        <f>IFERROR(AO377/3.974,0)</f>
        <v>51.585304479114242</v>
      </c>
      <c r="AS377" s="10">
        <v>634</v>
      </c>
      <c r="AT377" s="22">
        <f>AS377-AS376</f>
        <v>-8</v>
      </c>
      <c r="AU377" s="22">
        <f>IFERROR(AS377/AS376,0)-1</f>
        <v>-1.2461059190031154E-2</v>
      </c>
      <c r="AV377" s="35">
        <f>IFERROR(AS377/3.974,0)</f>
        <v>159.53699043784599</v>
      </c>
      <c r="AW377" s="51">
        <f>IFERROR(AS377/C377," ")</f>
        <v>1.8102906744332135E-3</v>
      </c>
      <c r="AX377" s="10">
        <v>99</v>
      </c>
      <c r="AY377">
        <f>AX377-AX376</f>
        <v>8</v>
      </c>
      <c r="AZ377" s="22">
        <f>IFERROR(AX377/AX376,0)-1</f>
        <v>8.7912087912087822E-2</v>
      </c>
      <c r="BA377" s="35">
        <f>IFERROR(AX377/3.974,0)</f>
        <v>24.911927528938097</v>
      </c>
      <c r="BB377" s="51">
        <f>IFERROR(AX377/C377," ")</f>
        <v>2.8267945862600651E-4</v>
      </c>
      <c r="BC377" s="31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31">
        <f>IFERROR(BC377-BC376,0)</f>
        <v>141</v>
      </c>
      <c r="BE377" s="51">
        <f>IFERROR(BC377/BC376,0)-1</f>
        <v>2.6608794112096712E-2</v>
      </c>
      <c r="BF377" s="35">
        <f>IFERROR(BC377/3.974,0)</f>
        <v>1368.8978359335681</v>
      </c>
      <c r="BG377" s="35">
        <f>IFERROR(BC377/C377," ")</f>
        <v>1.5533093484095711E-2</v>
      </c>
      <c r="BH377" s="45">
        <v>62821</v>
      </c>
      <c r="BI377" s="48">
        <f>IFERROR((BH377-BH376), 0)</f>
        <v>201</v>
      </c>
      <c r="BJ377" s="14">
        <v>136340</v>
      </c>
      <c r="BK377" s="48">
        <f>IFERROR((BJ377-BJ376),0)</f>
        <v>244</v>
      </c>
      <c r="BL377" s="14">
        <v>101495</v>
      </c>
      <c r="BM377" s="48">
        <f>IFERROR((BL377-BL376),0)</f>
        <v>172</v>
      </c>
      <c r="BN377" s="14">
        <v>41074</v>
      </c>
      <c r="BO377" s="48">
        <f>IFERROR((BN377-BN376),0)</f>
        <v>83</v>
      </c>
      <c r="BP377" s="14">
        <v>8490</v>
      </c>
      <c r="BQ377" s="48">
        <f>IFERROR((BP377-BP376),0)</f>
        <v>15</v>
      </c>
      <c r="BR377" s="16">
        <v>31</v>
      </c>
      <c r="BS377" s="24">
        <f>IFERROR((BR377-BR376),0)</f>
        <v>0</v>
      </c>
      <c r="BT377" s="16">
        <v>268</v>
      </c>
      <c r="BU377" s="24">
        <f>IFERROR((BT377-BT376),0)</f>
        <v>0</v>
      </c>
      <c r="BV377" s="16">
        <v>1199</v>
      </c>
      <c r="BW377" s="24">
        <f>IFERROR((BV377-BV376),0)</f>
        <v>0</v>
      </c>
      <c r="BX377" s="16">
        <v>2922</v>
      </c>
      <c r="BY377" s="24">
        <f>IFERROR((BX377-BX376),0)</f>
        <v>8</v>
      </c>
      <c r="BZ377" s="21">
        <v>1615</v>
      </c>
      <c r="CA377" s="27">
        <f>IFERROR((BZ377-BZ376),0)</f>
        <v>2</v>
      </c>
    </row>
    <row r="378" spans="1:79">
      <c r="A378" s="3">
        <v>44275</v>
      </c>
      <c r="B378" s="22">
        <v>44275</v>
      </c>
      <c r="C378" s="10">
        <v>350665</v>
      </c>
      <c r="D378">
        <f>IFERROR(C378-C377,"")</f>
        <v>445</v>
      </c>
      <c r="E378" s="10">
        <v>6042</v>
      </c>
      <c r="F378">
        <f>E378-E377</f>
        <v>7</v>
      </c>
      <c r="G378" s="10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 s="22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 s="22">
        <f>+IFERROR(C378/3.974,"")</f>
        <v>88239.808756919971</v>
      </c>
      <c r="S378" s="22">
        <f>+IFERROR(E378/3.974,"")</f>
        <v>1520.3824861600401</v>
      </c>
      <c r="T378" s="22">
        <f>+IFERROR(G378/3.974,"")</f>
        <v>85364.620030196267</v>
      </c>
      <c r="U378" s="22">
        <f>+IFERROR(I378/3.974,"")</f>
        <v>1354.8062405636638</v>
      </c>
      <c r="V378" s="10">
        <v>2067115</v>
      </c>
      <c r="W378">
        <f>V378-V377</f>
        <v>8829</v>
      </c>
      <c r="X378" s="22">
        <f>IFERROR(W378-W377,0)</f>
        <v>-1751</v>
      </c>
      <c r="Y378" s="35">
        <f>IFERROR(V378/3.974,0)</f>
        <v>520159.78862606944</v>
      </c>
      <c r="Z378" s="10">
        <v>1712900</v>
      </c>
      <c r="AA378" s="22">
        <f>Z378-Z377</f>
        <v>8384</v>
      </c>
      <c r="AB378" s="28">
        <f>IFERROR(Z378/V378,0)</f>
        <v>0.82864281861434896</v>
      </c>
      <c r="AC378" s="31">
        <f>IFERROR(AA378-AA377,0)</f>
        <v>-1481</v>
      </c>
      <c r="AD378">
        <f>V378-Z378</f>
        <v>354215</v>
      </c>
      <c r="AE378">
        <f>AD378-AD377</f>
        <v>445</v>
      </c>
      <c r="AF378" s="28">
        <f>IFERROR(AD378/V378,0)</f>
        <v>0.17135718138565101</v>
      </c>
      <c r="AG378" s="31">
        <f>IFERROR(AE378-AE377,0)</f>
        <v>-270</v>
      </c>
      <c r="AH378" s="35">
        <f>IFERROR(AE378/W378,0)</f>
        <v>5.0402084041227771E-2</v>
      </c>
      <c r="AI378" s="35">
        <f>IFERROR(AD378/3.974,0)</f>
        <v>89133.115249119277</v>
      </c>
      <c r="AJ378" s="10">
        <v>4448</v>
      </c>
      <c r="AK378" s="22">
        <f>AJ378-AJ377</f>
        <v>-54</v>
      </c>
      <c r="AL378" s="22">
        <f>IFERROR(AJ378/AJ377,0)-1</f>
        <v>-1.1994669035984007E-2</v>
      </c>
      <c r="AM378" s="35">
        <f>IFERROR(AJ378/3.974,0)</f>
        <v>1119.2752893809763</v>
      </c>
      <c r="AN378" s="35">
        <f>IFERROR(AJ378/C378," ")</f>
        <v>1.2684470933797215E-2</v>
      </c>
      <c r="AO378" s="10">
        <v>216</v>
      </c>
      <c r="AP378">
        <f>AO378-AO377</f>
        <v>11</v>
      </c>
      <c r="AQ378">
        <f>IFERROR(AO378/AO377,0)-1</f>
        <v>5.3658536585365901E-2</v>
      </c>
      <c r="AR378" s="35">
        <f>IFERROR(AO378/3.974,0)</f>
        <v>54.35329642677403</v>
      </c>
      <c r="AS378" s="10">
        <v>622</v>
      </c>
      <c r="AT378" s="22">
        <f>AS378-AS377</f>
        <v>-12</v>
      </c>
      <c r="AU378" s="22">
        <f>IFERROR(AS378/AS377,0)-1</f>
        <v>-1.8927444794952675E-2</v>
      </c>
      <c r="AV378" s="35">
        <f>IFERROR(AS378/3.974,0)</f>
        <v>156.51736285858075</v>
      </c>
      <c r="AW378" s="51">
        <f>IFERROR(AS378/C378," ")</f>
        <v>1.7737726890336932E-3</v>
      </c>
      <c r="AX378" s="10">
        <v>98</v>
      </c>
      <c r="AY378">
        <f>AX378-AX377</f>
        <v>-1</v>
      </c>
      <c r="AZ378" s="22">
        <f>IFERROR(AX378/AX377,0)-1</f>
        <v>-1.0101010101010055E-2</v>
      </c>
      <c r="BA378" s="35">
        <f>IFERROR(AX378/3.974,0)</f>
        <v>24.660291897332662</v>
      </c>
      <c r="BB378" s="51">
        <f>IFERROR(AX378/C378," ")</f>
        <v>2.7946900888312207E-4</v>
      </c>
      <c r="BC378" s="31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31">
        <f>IFERROR(BC378-BC377,0)</f>
        <v>-56</v>
      </c>
      <c r="BE378" s="51">
        <f>IFERROR(BC378/BC377,0)-1</f>
        <v>-1.0294117647058787E-2</v>
      </c>
      <c r="BF378" s="35">
        <f>IFERROR(BC378/3.974,0)</f>
        <v>1354.8062405636638</v>
      </c>
      <c r="BG378" s="35">
        <f>IFERROR(BC378/C378," ")</f>
        <v>1.5353685141089073E-2</v>
      </c>
      <c r="BH378" s="45">
        <v>62918</v>
      </c>
      <c r="BI378" s="48">
        <f>IFERROR((BH378-BH377), 0)</f>
        <v>97</v>
      </c>
      <c r="BJ378" s="14">
        <v>136510</v>
      </c>
      <c r="BK378" s="48">
        <f>IFERROR((BJ378-BJ377),0)</f>
        <v>170</v>
      </c>
      <c r="BL378" s="14">
        <v>101609</v>
      </c>
      <c r="BM378" s="48">
        <f>IFERROR((BL378-BL377),0)</f>
        <v>114</v>
      </c>
      <c r="BN378" s="14">
        <v>41126</v>
      </c>
      <c r="BO378" s="48">
        <f>IFERROR((BN378-BN377),0)</f>
        <v>52</v>
      </c>
      <c r="BP378" s="14">
        <v>8502</v>
      </c>
      <c r="BQ378" s="48">
        <f>IFERROR((BP378-BP377),0)</f>
        <v>12</v>
      </c>
      <c r="BR378" s="16">
        <v>31</v>
      </c>
      <c r="BS378" s="24">
        <f>IFERROR((BR378-BR377),0)</f>
        <v>0</v>
      </c>
      <c r="BT378" s="16">
        <v>268</v>
      </c>
      <c r="BU378" s="24">
        <f>IFERROR((BT378-BT377),0)</f>
        <v>0</v>
      </c>
      <c r="BV378" s="16">
        <v>1200</v>
      </c>
      <c r="BW378" s="24">
        <f>IFERROR((BV378-BV377),0)</f>
        <v>1</v>
      </c>
      <c r="BX378" s="16">
        <v>2927</v>
      </c>
      <c r="BY378" s="24">
        <f>IFERROR((BX378-BX377),0)</f>
        <v>5</v>
      </c>
      <c r="BZ378" s="21">
        <v>1616</v>
      </c>
      <c r="CA378" s="27">
        <f>IFERROR((BZ378-BZ377),0)</f>
        <v>1</v>
      </c>
    </row>
    <row r="379" spans="1:79">
      <c r="A379" s="3">
        <v>44276</v>
      </c>
      <c r="B379" s="22">
        <v>44276</v>
      </c>
      <c r="C379" s="10">
        <v>350991</v>
      </c>
      <c r="D379">
        <f>IFERROR(C379-C378,"")</f>
        <v>326</v>
      </c>
      <c r="E379" s="10">
        <v>6044</v>
      </c>
      <c r="F379">
        <f>E379-E378</f>
        <v>2</v>
      </c>
      <c r="G379" s="10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 s="22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 s="22">
        <f>+IFERROR(C379/3.974,"")</f>
        <v>88321.841972823342</v>
      </c>
      <c r="S379" s="22">
        <f>+IFERROR(E379/3.974,"")</f>
        <v>1520.8857574232511</v>
      </c>
      <c r="T379" s="22">
        <f>+IFERROR(G379/3.974,"")</f>
        <v>85446.653246099639</v>
      </c>
      <c r="U379" s="22">
        <f>+IFERROR(I379/3.974,"")</f>
        <v>1354.3029693004528</v>
      </c>
      <c r="V379" s="10">
        <v>2072144</v>
      </c>
      <c r="W379">
        <f>V379-V378</f>
        <v>5029</v>
      </c>
      <c r="X379" s="22">
        <f>IFERROR(W379-W378,0)</f>
        <v>-3800</v>
      </c>
      <c r="Y379" s="35">
        <f>IFERROR(V379/3.974,0)</f>
        <v>521425.26421741315</v>
      </c>
      <c r="Z379" s="10">
        <v>1717603</v>
      </c>
      <c r="AA379" s="22">
        <f>Z379-Z378</f>
        <v>4703</v>
      </c>
      <c r="AB379" s="28">
        <f>IFERROR(Z379/V379,0)</f>
        <v>0.82890136978897222</v>
      </c>
      <c r="AC379" s="31">
        <f>IFERROR(AA379-AA378,0)</f>
        <v>-3681</v>
      </c>
      <c r="AD379">
        <f>V379-Z379</f>
        <v>354541</v>
      </c>
      <c r="AE379">
        <f>AD379-AD378</f>
        <v>326</v>
      </c>
      <c r="AF379" s="28">
        <f>IFERROR(AD379/V379,0)</f>
        <v>0.17109863021102781</v>
      </c>
      <c r="AG379" s="31">
        <f>IFERROR(AE379-AE378,0)</f>
        <v>-119</v>
      </c>
      <c r="AH379" s="35">
        <f>IFERROR(AE379/W379,0)</f>
        <v>6.4824020680055675E-2</v>
      </c>
      <c r="AI379" s="35">
        <f>IFERROR(AD379/3.974,0)</f>
        <v>89215.148465022648</v>
      </c>
      <c r="AJ379" s="10">
        <v>4446</v>
      </c>
      <c r="AK379" s="22">
        <f>AJ379-AJ378</f>
        <v>-2</v>
      </c>
      <c r="AL379" s="22">
        <f>IFERROR(AJ379/AJ378,0)-1</f>
        <v>-4.4964028776983689E-4</v>
      </c>
      <c r="AM379" s="35">
        <f>IFERROR(AJ379/3.974,0)</f>
        <v>1118.7720181177654</v>
      </c>
      <c r="AN379" s="35">
        <f>IFERROR(AJ379/C379," ")</f>
        <v>1.2666991461319521E-2</v>
      </c>
      <c r="AO379" s="10">
        <v>219</v>
      </c>
      <c r="AP379">
        <f>AO379-AO378</f>
        <v>3</v>
      </c>
      <c r="AQ379">
        <f>IFERROR(AO379/AO378,0)-1</f>
        <v>1.388888888888884E-2</v>
      </c>
      <c r="AR379" s="35">
        <f>IFERROR(AO379/3.974,0)</f>
        <v>55.108203321590338</v>
      </c>
      <c r="AS379" s="10">
        <v>618</v>
      </c>
      <c r="AT379" s="22">
        <f>AS379-AS378</f>
        <v>-4</v>
      </c>
      <c r="AU379" s="22">
        <f>IFERROR(AS379/AS378,0)-1</f>
        <v>-6.4308681672026191E-3</v>
      </c>
      <c r="AV379" s="35">
        <f>IFERROR(AS379/3.974,0)</f>
        <v>155.51082033215903</v>
      </c>
      <c r="AW379" s="51">
        <f>IFERROR(AS379/C379," ")</f>
        <v>1.7607289075788268E-3</v>
      </c>
      <c r="AX379" s="10">
        <v>99</v>
      </c>
      <c r="AY379">
        <f>AX379-AX378</f>
        <v>1</v>
      </c>
      <c r="AZ379" s="22">
        <f>IFERROR(AX379/AX378,0)-1</f>
        <v>1.0204081632652962E-2</v>
      </c>
      <c r="BA379" s="35">
        <f>IFERROR(AX379/3.974,0)</f>
        <v>24.911927528938097</v>
      </c>
      <c r="BB379" s="51">
        <f>IFERROR(AX379/C379," ")</f>
        <v>2.8205851432088001E-4</v>
      </c>
      <c r="BC379" s="31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31">
        <f>IFERROR(BC379-BC378,0)</f>
        <v>-2</v>
      </c>
      <c r="BE379" s="51">
        <f>IFERROR(BC379/BC378,0)-1</f>
        <v>-3.714710252600284E-4</v>
      </c>
      <c r="BF379" s="35">
        <f>IFERROR(BC379/3.974,0)</f>
        <v>1354.3029693004528</v>
      </c>
      <c r="BG379" s="35">
        <f>IFERROR(BC379/C379," ")</f>
        <v>1.5333726505807841E-2</v>
      </c>
      <c r="BH379" s="45">
        <v>63008</v>
      </c>
      <c r="BI379" s="48">
        <f>IFERROR((BH379-BH378), 0)</f>
        <v>90</v>
      </c>
      <c r="BJ379" s="14">
        <v>136609</v>
      </c>
      <c r="BK379" s="48">
        <f>IFERROR((BJ379-BJ378),0)</f>
        <v>99</v>
      </c>
      <c r="BL379" s="14">
        <v>101701</v>
      </c>
      <c r="BM379" s="48">
        <f>IFERROR((BL379-BL378),0)</f>
        <v>92</v>
      </c>
      <c r="BN379" s="14">
        <v>41164</v>
      </c>
      <c r="BO379" s="48">
        <f>IFERROR((BN379-BN378),0)</f>
        <v>38</v>
      </c>
      <c r="BP379" s="14">
        <v>8509</v>
      </c>
      <c r="BQ379" s="48">
        <f>IFERROR((BP379-BP378),0)</f>
        <v>7</v>
      </c>
      <c r="BR379" s="16">
        <v>31</v>
      </c>
      <c r="BS379" s="24">
        <f>IFERROR((BR379-BR378),0)</f>
        <v>0</v>
      </c>
      <c r="BT379" s="16">
        <v>268</v>
      </c>
      <c r="BU379" s="24">
        <f>IFERROR((BT379-BT378),0)</f>
        <v>0</v>
      </c>
      <c r="BV379" s="16">
        <v>1200</v>
      </c>
      <c r="BW379" s="24">
        <f>IFERROR((BV379-BV378),0)</f>
        <v>0</v>
      </c>
      <c r="BX379" s="16">
        <v>2928</v>
      </c>
      <c r="BY379" s="24">
        <f>IFERROR((BX379-BX378),0)</f>
        <v>1</v>
      </c>
      <c r="BZ379" s="21">
        <v>1617</v>
      </c>
      <c r="CA379" s="27">
        <f>IFERROR((BZ379-BZ378),0)</f>
        <v>1</v>
      </c>
    </row>
    <row r="380" spans="1:79">
      <c r="A380" s="3">
        <v>44277</v>
      </c>
      <c r="B380" s="22">
        <v>44277</v>
      </c>
      <c r="C380" s="10">
        <v>351213</v>
      </c>
      <c r="D380">
        <f>IFERROR(C380-C379,"")</f>
        <v>222</v>
      </c>
      <c r="E380" s="10">
        <v>6052</v>
      </c>
      <c r="F380">
        <f>E380-E379</f>
        <v>8</v>
      </c>
      <c r="G380" s="10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 s="22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 s="22">
        <f>+IFERROR(C380/3.974,"")</f>
        <v>88377.705083039749</v>
      </c>
      <c r="S380" s="22">
        <f>+IFERROR(E380/3.974,"")</f>
        <v>1522.8988424760946</v>
      </c>
      <c r="T380" s="22">
        <f>+IFERROR(G380/3.974,"")</f>
        <v>85546.300956215389</v>
      </c>
      <c r="U380" s="22">
        <f>+IFERROR(I380/3.974,"")</f>
        <v>1308.5052843482636</v>
      </c>
      <c r="V380" s="10">
        <v>2076630</v>
      </c>
      <c r="W380">
        <f>V380-V379</f>
        <v>4486</v>
      </c>
      <c r="X380" s="22">
        <f>IFERROR(W380-W379,0)</f>
        <v>-543</v>
      </c>
      <c r="Y380" s="35">
        <f>IFERROR(V380/3.974,0)</f>
        <v>522554.10166079516</v>
      </c>
      <c r="Z380" s="10">
        <v>1721867</v>
      </c>
      <c r="AA380" s="22">
        <f>Z380-Z379</f>
        <v>4264</v>
      </c>
      <c r="AB380" s="28">
        <f>IFERROR(Z380/V380,0)</f>
        <v>0.82916407833846184</v>
      </c>
      <c r="AC380" s="31">
        <f>IFERROR(AA380-AA379,0)</f>
        <v>-439</v>
      </c>
      <c r="AD380">
        <f>V380-Z380</f>
        <v>354763</v>
      </c>
      <c r="AE380">
        <f>AD380-AD379</f>
        <v>222</v>
      </c>
      <c r="AF380" s="28">
        <f>IFERROR(AD380/V380,0)</f>
        <v>0.17083592166153816</v>
      </c>
      <c r="AG380" s="31">
        <f>IFERROR(AE380-AE379,0)</f>
        <v>-104</v>
      </c>
      <c r="AH380" s="35">
        <f>IFERROR(AE380/W380,0)</f>
        <v>4.9487293802942485E-2</v>
      </c>
      <c r="AI380" s="35">
        <f>IFERROR(AD380/3.974,0)</f>
        <v>89271.011575239056</v>
      </c>
      <c r="AJ380" s="10">
        <v>4272</v>
      </c>
      <c r="AK380" s="22">
        <f>AJ380-AJ379</f>
        <v>-174</v>
      </c>
      <c r="AL380" s="22">
        <f>IFERROR(AJ380/AJ379,0)-1</f>
        <v>-3.9136302294197067E-2</v>
      </c>
      <c r="AM380" s="35">
        <f>IFERROR(AJ380/3.974,0)</f>
        <v>1074.9874182184196</v>
      </c>
      <c r="AN380" s="35">
        <f>IFERROR(AJ380/C380," ")</f>
        <v>1.2163558865987308E-2</v>
      </c>
      <c r="AO380" s="10">
        <v>213</v>
      </c>
      <c r="AP380">
        <f>AO380-AO379</f>
        <v>-6</v>
      </c>
      <c r="AQ380">
        <f>IFERROR(AO380/AO379,0)-1</f>
        <v>-2.7397260273972601E-2</v>
      </c>
      <c r="AR380" s="35">
        <f>IFERROR(AO380/3.974,0)</f>
        <v>53.598389531957721</v>
      </c>
      <c r="AS380" s="10">
        <v>616</v>
      </c>
      <c r="AT380" s="22">
        <f>AS380-AS379</f>
        <v>-2</v>
      </c>
      <c r="AU380" s="22">
        <f>IFERROR(AS380/AS379,0)-1</f>
        <v>-3.2362459546925182E-3</v>
      </c>
      <c r="AV380" s="35">
        <f>IFERROR(AS380/3.974,0)</f>
        <v>155.00754906894815</v>
      </c>
      <c r="AW380" s="51">
        <f>IFERROR(AS380/C380," ")</f>
        <v>1.7539214095150238E-3</v>
      </c>
      <c r="AX380" s="10">
        <v>99</v>
      </c>
      <c r="AY380">
        <f>AX380-AX379</f>
        <v>0</v>
      </c>
      <c r="AZ380" s="22">
        <f>IFERROR(AX380/AX379,0)-1</f>
        <v>0</v>
      </c>
      <c r="BA380" s="35">
        <f>IFERROR(AX380/3.974,0)</f>
        <v>24.911927528938097</v>
      </c>
      <c r="BB380" s="51">
        <f>IFERROR(AX380/C380," ")</f>
        <v>2.8188022652920022E-4</v>
      </c>
      <c r="BC380" s="31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31">
        <f>IFERROR(BC380-BC379,0)</f>
        <v>-182</v>
      </c>
      <c r="BE380" s="51">
        <f>IFERROR(BC380/BC379,0)-1</f>
        <v>-3.3816425120772986E-2</v>
      </c>
      <c r="BF380" s="35">
        <f>IFERROR(BC380/3.974,0)</f>
        <v>1308.5052843482636</v>
      </c>
      <c r="BG380" s="35">
        <f>IFERROR(BC380/C380," ")</f>
        <v>1.4805830080321629E-2</v>
      </c>
      <c r="BH380" s="45">
        <v>63070</v>
      </c>
      <c r="BI380" s="48">
        <f>IFERROR((BH380-BH379), 0)</f>
        <v>62</v>
      </c>
      <c r="BJ380" s="14">
        <v>136679</v>
      </c>
      <c r="BK380" s="48">
        <f>IFERROR((BJ380-BJ379),0)</f>
        <v>70</v>
      </c>
      <c r="BL380" s="14">
        <v>101755</v>
      </c>
      <c r="BM380" s="48">
        <f>IFERROR((BL380-BL379),0)</f>
        <v>54</v>
      </c>
      <c r="BN380" s="14">
        <v>41194</v>
      </c>
      <c r="BO380" s="48">
        <f>IFERROR((BN380-BN379),0)</f>
        <v>30</v>
      </c>
      <c r="BP380" s="14">
        <v>8515</v>
      </c>
      <c r="BQ380" s="48">
        <f>IFERROR((BP380-BP379),0)</f>
        <v>6</v>
      </c>
      <c r="BR380" s="16">
        <v>31</v>
      </c>
      <c r="BS380" s="24">
        <f>IFERROR((BR380-BR379),0)</f>
        <v>0</v>
      </c>
      <c r="BT380" s="16">
        <v>268</v>
      </c>
      <c r="BU380" s="24">
        <f>IFERROR((BT380-BT379),0)</f>
        <v>0</v>
      </c>
      <c r="BV380" s="16">
        <v>1202</v>
      </c>
      <c r="BW380" s="24">
        <f>IFERROR((BV380-BV379),0)</f>
        <v>2</v>
      </c>
      <c r="BX380" s="16">
        <v>2933</v>
      </c>
      <c r="BY380" s="24">
        <f>IFERROR((BX380-BX379),0)</f>
        <v>5</v>
      </c>
      <c r="BZ380" s="21">
        <v>1618</v>
      </c>
      <c r="CA380" s="27">
        <f>IFERROR((BZ380-BZ379),0)</f>
        <v>1</v>
      </c>
    </row>
    <row r="381" spans="1:79">
      <c r="A381" s="3">
        <v>44278</v>
      </c>
      <c r="B381" s="22">
        <v>44278</v>
      </c>
      <c r="C381" s="10">
        <v>351667</v>
      </c>
      <c r="D381">
        <f>IFERROR(C381-C380,"")</f>
        <v>454</v>
      </c>
      <c r="E381" s="10">
        <v>6060</v>
      </c>
      <c r="F381">
        <f>E381-E380</f>
        <v>8</v>
      </c>
      <c r="G381" s="10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 s="22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 s="22">
        <f>+IFERROR(C381/3.974,"")</f>
        <v>88491.947659788624</v>
      </c>
      <c r="S381" s="22">
        <f>+IFERROR(E381/3.974,"")</f>
        <v>1524.9119275289381</v>
      </c>
      <c r="T381" s="22">
        <f>+IFERROR(G381/3.974,"")</f>
        <v>85680.171112229495</v>
      </c>
      <c r="U381" s="22">
        <f>+IFERROR(I381/3.974,"")</f>
        <v>1286.8646200301962</v>
      </c>
      <c r="V381" s="10">
        <v>2085617</v>
      </c>
      <c r="W381">
        <f>V381-V380</f>
        <v>8987</v>
      </c>
      <c r="X381" s="22">
        <f>IFERROR(W381-W380,0)</f>
        <v>4501</v>
      </c>
      <c r="Y381" s="35">
        <f>IFERROR(V381/3.974,0)</f>
        <v>524815.5510820332</v>
      </c>
      <c r="Z381" s="10">
        <v>1730400</v>
      </c>
      <c r="AA381" s="22">
        <f>Z381-Z380</f>
        <v>8533</v>
      </c>
      <c r="AB381" s="28">
        <f>IFERROR(Z381/V381,0)</f>
        <v>0.82968253519222368</v>
      </c>
      <c r="AC381" s="31">
        <f>IFERROR(AA381-AA380,0)</f>
        <v>4269</v>
      </c>
      <c r="AD381">
        <f>V381-Z381</f>
        <v>355217</v>
      </c>
      <c r="AE381">
        <f>AD381-AD380</f>
        <v>454</v>
      </c>
      <c r="AF381" s="28">
        <f>IFERROR(AD381/V381,0)</f>
        <v>0.17031746480777632</v>
      </c>
      <c r="AG381" s="31">
        <f>IFERROR(AE381-AE380,0)</f>
        <v>232</v>
      </c>
      <c r="AH381" s="35">
        <f>IFERROR(AE381/W381,0)</f>
        <v>5.0517414042505843E-2</v>
      </c>
      <c r="AI381" s="35">
        <f>IFERROR(AD381/3.974,0)</f>
        <v>89385.254151987916</v>
      </c>
      <c r="AJ381" s="10">
        <v>4219</v>
      </c>
      <c r="AK381" s="22">
        <f>AJ381-AJ380</f>
        <v>-53</v>
      </c>
      <c r="AL381" s="22">
        <f>IFERROR(AJ381/AJ380,0)-1</f>
        <v>-1.2406367041198463E-2</v>
      </c>
      <c r="AM381" s="35">
        <f>IFERROR(AJ381/3.974,0)</f>
        <v>1061.6507297433316</v>
      </c>
      <c r="AN381" s="35">
        <f>IFERROR(AJ381/C381," ")</f>
        <v>1.1997145026402818E-2</v>
      </c>
      <c r="AO381" s="10">
        <v>194</v>
      </c>
      <c r="AP381">
        <f>AO381-AO380</f>
        <v>-19</v>
      </c>
      <c r="AQ381">
        <f>IFERROR(AO381/AO380,0)-1</f>
        <v>-8.9201877934272256E-2</v>
      </c>
      <c r="AR381" s="35">
        <f>IFERROR(AO381/3.974,0)</f>
        <v>48.817312531454455</v>
      </c>
      <c r="AS381" s="10">
        <v>595</v>
      </c>
      <c r="AT381" s="22">
        <f>AS381-AS380</f>
        <v>-21</v>
      </c>
      <c r="AU381" s="22">
        <f>IFERROR(AS381/AS380,0)-1</f>
        <v>-3.4090909090909061E-2</v>
      </c>
      <c r="AV381" s="35">
        <f>IFERROR(AS381/3.974,0)</f>
        <v>149.723200805234</v>
      </c>
      <c r="AW381" s="51">
        <f>IFERROR(AS381/C381," ")</f>
        <v>1.6919415242260434E-3</v>
      </c>
      <c r="AX381" s="10">
        <v>106</v>
      </c>
      <c r="AY381">
        <f>AX381-AX380</f>
        <v>7</v>
      </c>
      <c r="AZ381" s="22">
        <f>IFERROR(AX381/AX380,0)-1</f>
        <v>7.0707070707070718E-2</v>
      </c>
      <c r="BA381" s="35">
        <f>IFERROR(AX381/3.974,0)</f>
        <v>26.673376950176145</v>
      </c>
      <c r="BB381" s="51">
        <f>IFERROR(AX381/C381," ")</f>
        <v>3.014215152402699E-4</v>
      </c>
      <c r="BC381" s="31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31">
        <f>IFERROR(BC381-BC380,0)</f>
        <v>-86</v>
      </c>
      <c r="BE381" s="51">
        <f>IFERROR(BC381/BC380,0)-1</f>
        <v>-1.6538461538461502E-2</v>
      </c>
      <c r="BF381" s="35">
        <f>IFERROR(BC381/3.974,0)</f>
        <v>1286.8646200301962</v>
      </c>
      <c r="BG381" s="35">
        <f>IFERROR(BC381/C381," ")</f>
        <v>1.4542166310742833E-2</v>
      </c>
      <c r="BH381" s="45">
        <v>63163</v>
      </c>
      <c r="BI381" s="48">
        <f>IFERROR((BH381-BH380), 0)</f>
        <v>93</v>
      </c>
      <c r="BJ381" s="14">
        <v>136847</v>
      </c>
      <c r="BK381" s="48">
        <f>IFERROR((BJ381-BJ380),0)</f>
        <v>168</v>
      </c>
      <c r="BL381" s="14">
        <v>101876</v>
      </c>
      <c r="BM381" s="48">
        <f>IFERROR((BL381-BL380),0)</f>
        <v>121</v>
      </c>
      <c r="BN381" s="14">
        <v>41255</v>
      </c>
      <c r="BO381" s="48">
        <f>IFERROR((BN381-BN380),0)</f>
        <v>61</v>
      </c>
      <c r="BP381" s="14">
        <v>8526</v>
      </c>
      <c r="BQ381" s="48">
        <f>IFERROR((BP381-BP380),0)</f>
        <v>11</v>
      </c>
      <c r="BR381" s="16">
        <v>31</v>
      </c>
      <c r="BS381" s="24">
        <f>IFERROR((BR381-BR380),0)</f>
        <v>0</v>
      </c>
      <c r="BT381" s="16">
        <v>268</v>
      </c>
      <c r="BU381" s="24">
        <f>IFERROR((BT381-BT380),0)</f>
        <v>0</v>
      </c>
      <c r="BV381" s="16">
        <v>1202</v>
      </c>
      <c r="BW381" s="24">
        <f>IFERROR((BV381-BV380),0)</f>
        <v>0</v>
      </c>
      <c r="BX381" s="16">
        <v>2939</v>
      </c>
      <c r="BY381" s="24">
        <f>IFERROR((BX381-BX380),0)</f>
        <v>6</v>
      </c>
      <c r="BZ381" s="21">
        <v>1620</v>
      </c>
      <c r="CA381" s="27">
        <f>IFERROR((BZ381-BZ380),0)</f>
        <v>2</v>
      </c>
    </row>
    <row r="382" spans="1:79">
      <c r="A382" s="3">
        <v>44279</v>
      </c>
      <c r="B382" s="22">
        <v>44279</v>
      </c>
      <c r="C382" s="10">
        <v>352082</v>
      </c>
      <c r="D382">
        <f>IFERROR(C382-C381,"")</f>
        <v>415</v>
      </c>
      <c r="E382" s="10">
        <v>6065</v>
      </c>
      <c r="F382">
        <f>E382-E381</f>
        <v>5</v>
      </c>
      <c r="G382" s="10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 s="2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 s="22">
        <f>+IFERROR(C382/3.974,"")</f>
        <v>88596.376446904877</v>
      </c>
      <c r="S382" s="22">
        <f>+IFERROR(E382/3.974,"")</f>
        <v>1526.1701056869651</v>
      </c>
      <c r="T382" s="22">
        <f>+IFERROR(G382/3.974,"")</f>
        <v>85801.207851031708</v>
      </c>
      <c r="U382" s="22">
        <f>+IFERROR(I382/3.974,"")</f>
        <v>1268.9984901862103</v>
      </c>
      <c r="V382" s="10">
        <v>2095216</v>
      </c>
      <c r="W382">
        <f>V382-V381</f>
        <v>9599</v>
      </c>
      <c r="X382" s="22">
        <f>IFERROR(W382-W381,0)</f>
        <v>612</v>
      </c>
      <c r="Y382" s="35">
        <f>IFERROR(V382/3.974,0)</f>
        <v>527231.00150981371</v>
      </c>
      <c r="Z382" s="10">
        <v>1739584</v>
      </c>
      <c r="AA382" s="22">
        <f>Z382-Z381</f>
        <v>9184</v>
      </c>
      <c r="AB382" s="28">
        <f>IFERROR(Z382/V382,0)</f>
        <v>0.83026475551924006</v>
      </c>
      <c r="AC382" s="31">
        <f>IFERROR(AA382-AA381,0)</f>
        <v>651</v>
      </c>
      <c r="AD382">
        <f>V382-Z382</f>
        <v>355632</v>
      </c>
      <c r="AE382">
        <f>AD382-AD381</f>
        <v>415</v>
      </c>
      <c r="AF382" s="28">
        <f>IFERROR(AD382/V382,0)</f>
        <v>0.16973524448075997</v>
      </c>
      <c r="AG382" s="31">
        <f>IFERROR(AE382-AE381,0)</f>
        <v>-39</v>
      </c>
      <c r="AH382" s="35">
        <f>IFERROR(AE382/W382,0)</f>
        <v>4.3233670173976453E-2</v>
      </c>
      <c r="AI382" s="35">
        <f>IFERROR(AD382/3.974,0)</f>
        <v>89489.682939104168</v>
      </c>
      <c r="AJ382" s="10">
        <v>4154</v>
      </c>
      <c r="AK382" s="22">
        <f>AJ382-AJ381</f>
        <v>-65</v>
      </c>
      <c r="AL382" s="22">
        <f>IFERROR(AJ382/AJ381,0)-1</f>
        <v>-1.5406494429959672E-2</v>
      </c>
      <c r="AM382" s="35">
        <f>IFERROR(AJ382/3.974,0)</f>
        <v>1045.2944136889782</v>
      </c>
      <c r="AN382" s="35">
        <f>IFERROR(AJ382/C382," ")</f>
        <v>1.1798387875551718E-2</v>
      </c>
      <c r="AO382" s="10">
        <v>202</v>
      </c>
      <c r="AP382">
        <f>AO382-AO381</f>
        <v>8</v>
      </c>
      <c r="AQ382">
        <f>IFERROR(AO382/AO381,0)-1</f>
        <v>4.1237113402061931E-2</v>
      </c>
      <c r="AR382" s="35">
        <f>IFERROR(AO382/3.974,0)</f>
        <v>50.830397584297934</v>
      </c>
      <c r="AS382" s="10">
        <v>581</v>
      </c>
      <c r="AT382" s="22">
        <f>AS382-AS381</f>
        <v>-14</v>
      </c>
      <c r="AU382" s="22">
        <f>IFERROR(AS382/AS381,0)-1</f>
        <v>-2.352941176470591E-2</v>
      </c>
      <c r="AV382" s="35">
        <f>IFERROR(AS382/3.974,0)</f>
        <v>146.20030196275792</v>
      </c>
      <c r="AW382" s="51">
        <f>IFERROR(AS382/C382," ")</f>
        <v>1.6501837640095205E-3</v>
      </c>
      <c r="AX382" s="10">
        <v>107</v>
      </c>
      <c r="AY382">
        <f>AX382-AX381</f>
        <v>1</v>
      </c>
      <c r="AZ382" s="22">
        <f>IFERROR(AX382/AX381,0)-1</f>
        <v>9.4339622641510523E-3</v>
      </c>
      <c r="BA382" s="35">
        <f>IFERROR(AX382/3.974,0)</f>
        <v>26.92501258178158</v>
      </c>
      <c r="BB382" s="51">
        <f>IFERROR(AX382/C382," ")</f>
        <v>3.0390647633221808E-4</v>
      </c>
      <c r="BC382" s="31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31">
        <f>IFERROR(BC382-BC381,0)</f>
        <v>-70</v>
      </c>
      <c r="BE382" s="51">
        <f>IFERROR(BC382/BC381,0)-1</f>
        <v>-1.3687915526007011E-2</v>
      </c>
      <c r="BF382" s="35">
        <f>IFERROR(BC382/3.974,0)</f>
        <v>1269.2501258178158</v>
      </c>
      <c r="BG382" s="35">
        <f>IFERROR(BC382/C382," ")</f>
        <v>1.4326208099249607E-2</v>
      </c>
      <c r="BH382" s="45">
        <v>63250</v>
      </c>
      <c r="BI382" s="48">
        <f>IFERROR((BH382-BH381), 0)</f>
        <v>87</v>
      </c>
      <c r="BJ382" s="14">
        <v>136980</v>
      </c>
      <c r="BK382" s="48">
        <f>IFERROR((BJ382-BJ381),0)</f>
        <v>133</v>
      </c>
      <c r="BL382" s="14">
        <v>102004</v>
      </c>
      <c r="BM382" s="48">
        <f>IFERROR((BL382-BL381),0)</f>
        <v>128</v>
      </c>
      <c r="BN382" s="14">
        <v>41308</v>
      </c>
      <c r="BO382" s="48">
        <f>IFERROR((BN382-BN381),0)</f>
        <v>53</v>
      </c>
      <c r="BP382" s="14">
        <v>8540</v>
      </c>
      <c r="BQ382" s="48">
        <f>IFERROR((BP382-BP381),0)</f>
        <v>14</v>
      </c>
      <c r="BR382" s="16">
        <v>31</v>
      </c>
      <c r="BS382" s="24">
        <f>IFERROR((BR382-BR381),0)</f>
        <v>0</v>
      </c>
      <c r="BT382" s="16">
        <v>268</v>
      </c>
      <c r="BU382" s="24">
        <f>IFERROR((BT382-BT381),0)</f>
        <v>0</v>
      </c>
      <c r="BV382" s="16">
        <v>1202</v>
      </c>
      <c r="BW382" s="24">
        <f>IFERROR((BV382-BV381),0)</f>
        <v>0</v>
      </c>
      <c r="BX382" s="16">
        <v>2941</v>
      </c>
      <c r="BY382" s="24">
        <f>IFERROR((BX382-BX381),0)</f>
        <v>2</v>
      </c>
      <c r="BZ382" s="21">
        <v>1623</v>
      </c>
      <c r="CA382" s="27">
        <f>IFERROR((BZ382-BZ381),0)</f>
        <v>3</v>
      </c>
    </row>
    <row r="383" spans="1:79">
      <c r="A383" s="3">
        <v>44280</v>
      </c>
      <c r="B383" s="22">
        <v>44280</v>
      </c>
      <c r="C383" s="10">
        <v>352579</v>
      </c>
      <c r="D383">
        <f>IFERROR(C383-C382,"")</f>
        <v>497</v>
      </c>
      <c r="E383" s="10">
        <v>6073</v>
      </c>
      <c r="F383">
        <f>E383-E382</f>
        <v>8</v>
      </c>
      <c r="G383" s="10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 s="22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 s="22">
        <f>+IFERROR(C383/3.974,"")</f>
        <v>88721.439355812778</v>
      </c>
      <c r="S383" s="22">
        <f>+IFERROR(E383/3.974,"")</f>
        <v>1528.1831907398087</v>
      </c>
      <c r="T383" s="22">
        <f>+IFERROR(G383/3.974,"")</f>
        <v>85927.528938097632</v>
      </c>
      <c r="U383" s="22">
        <f>+IFERROR(I383/3.974,"")</f>
        <v>1265.7272269753396</v>
      </c>
      <c r="V383" s="10">
        <v>2104908</v>
      </c>
      <c r="W383">
        <f>V383-V382</f>
        <v>9692</v>
      </c>
      <c r="X383" s="22">
        <f>IFERROR(W383-W382,0)</f>
        <v>93</v>
      </c>
      <c r="Y383" s="35">
        <f>IFERROR(V383/3.974,0)</f>
        <v>529669.85405133362</v>
      </c>
      <c r="Z383" s="10">
        <v>1748779</v>
      </c>
      <c r="AA383" s="22">
        <f>Z383-Z382</f>
        <v>9195</v>
      </c>
      <c r="AB383" s="28">
        <f>IFERROR(Z383/V383,0)</f>
        <v>0.8308101826778177</v>
      </c>
      <c r="AC383" s="31">
        <f>IFERROR(AA383-AA382,0)</f>
        <v>11</v>
      </c>
      <c r="AD383">
        <f>V383-Z383</f>
        <v>356129</v>
      </c>
      <c r="AE383">
        <f>AD383-AD382</f>
        <v>497</v>
      </c>
      <c r="AF383" s="28">
        <f>IFERROR(AD383/V383,0)</f>
        <v>0.16918981732218225</v>
      </c>
      <c r="AG383" s="31">
        <f>IFERROR(AE383-AE382,0)</f>
        <v>82</v>
      </c>
      <c r="AH383" s="35">
        <f>IFERROR(AE383/W383,0)</f>
        <v>5.1279405695418903E-2</v>
      </c>
      <c r="AI383" s="35">
        <f>IFERROR(AD383/3.974,0)</f>
        <v>89614.745848012069</v>
      </c>
      <c r="AJ383" s="10">
        <v>4151</v>
      </c>
      <c r="AK383" s="22">
        <f>AJ383-AJ382</f>
        <v>-3</v>
      </c>
      <c r="AL383" s="22">
        <f>IFERROR(AJ383/AJ382,0)-1</f>
        <v>-7.2219547424168251E-4</v>
      </c>
      <c r="AM383" s="35">
        <f>IFERROR(AJ383/3.974,0)</f>
        <v>1044.539506794162</v>
      </c>
      <c r="AN383" s="35">
        <f>IFERROR(AJ383/C383," ")</f>
        <v>1.1773247981303482E-2</v>
      </c>
      <c r="AO383" s="10">
        <v>195</v>
      </c>
      <c r="AP383">
        <f>AO383-AO382</f>
        <v>-7</v>
      </c>
      <c r="AQ383">
        <f>IFERROR(AO383/AO382,0)-1</f>
        <v>-3.4653465346534684E-2</v>
      </c>
      <c r="AR383" s="35">
        <f>IFERROR(AO383/3.974,0)</f>
        <v>49.068948163059886</v>
      </c>
      <c r="AS383" s="10">
        <v>579</v>
      </c>
      <c r="AT383" s="22">
        <f>AS383-AS382</f>
        <v>-2</v>
      </c>
      <c r="AU383" s="22">
        <f>IFERROR(AS383/AS382,0)-1</f>
        <v>-3.4423407917383297E-3</v>
      </c>
      <c r="AV383" s="35">
        <f>IFERROR(AS383/3.974,0)</f>
        <v>145.69703069954704</v>
      </c>
      <c r="AW383" s="51">
        <f>IFERROR(AS383/C383," ")</f>
        <v>1.6421851556672406E-3</v>
      </c>
      <c r="AX383" s="10">
        <v>105</v>
      </c>
      <c r="AY383">
        <f>AX383-AX382</f>
        <v>-2</v>
      </c>
      <c r="AZ383" s="22">
        <f>IFERROR(AX383/AX382,0)-1</f>
        <v>-1.8691588785046731E-2</v>
      </c>
      <c r="BA383" s="35">
        <f>IFERROR(AX383/3.974,0)</f>
        <v>26.421741318570707</v>
      </c>
      <c r="BB383" s="51">
        <f>IFERROR(AX383/C383," ")</f>
        <v>2.9780559817799699E-4</v>
      </c>
      <c r="BC383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31">
        <f>IFERROR(BC383-BC382,0)</f>
        <v>-14</v>
      </c>
      <c r="BE383" s="51">
        <f>IFERROR(BC383/BC382,0)-1</f>
        <v>-2.7755749405233843E-3</v>
      </c>
      <c r="BF383" s="35">
        <f>IFERROR(BC383/3.974,0)</f>
        <v>1265.7272269753396</v>
      </c>
      <c r="BG383" s="35">
        <f>IFERROR(BC383/C383," ")</f>
        <v>1.4266306274622142E-2</v>
      </c>
      <c r="BH383" s="45">
        <v>63362</v>
      </c>
      <c r="BI383" s="48">
        <f>IFERROR((BH383-BH382), 0)</f>
        <v>112</v>
      </c>
      <c r="BJ383" s="14">
        <v>137148</v>
      </c>
      <c r="BK383" s="48">
        <f>IFERROR((BJ383-BJ382),0)</f>
        <v>168</v>
      </c>
      <c r="BL383" s="14">
        <v>102143</v>
      </c>
      <c r="BM383" s="48">
        <f>IFERROR((BL383-BL382),0)</f>
        <v>139</v>
      </c>
      <c r="BN383" s="14">
        <v>41369</v>
      </c>
      <c r="BO383" s="48">
        <f>IFERROR((BN383-BN382),0)</f>
        <v>61</v>
      </c>
      <c r="BP383" s="14">
        <v>8557</v>
      </c>
      <c r="BQ383" s="48">
        <f>IFERROR((BP383-BP382),0)</f>
        <v>17</v>
      </c>
      <c r="BR383" s="16">
        <v>31</v>
      </c>
      <c r="BS383" s="24">
        <f>IFERROR((BR383-BR382),0)</f>
        <v>0</v>
      </c>
      <c r="BT383" s="16">
        <v>268</v>
      </c>
      <c r="BU383" s="24">
        <f>IFERROR((BT383-BT382),0)</f>
        <v>0</v>
      </c>
      <c r="BV383" s="16">
        <v>1202</v>
      </c>
      <c r="BW383" s="24">
        <f>IFERROR((BV383-BV382),0)</f>
        <v>0</v>
      </c>
      <c r="BX383" s="16">
        <v>2945</v>
      </c>
      <c r="BY383" s="24">
        <f>IFERROR((BX383-BX382),0)</f>
        <v>4</v>
      </c>
      <c r="BZ383" s="21">
        <v>1627</v>
      </c>
      <c r="CA383" s="27">
        <f>IFERROR((BZ383-BZ382),0)</f>
        <v>4</v>
      </c>
    </row>
    <row r="384" spans="1:79">
      <c r="A384" s="3">
        <v>44281</v>
      </c>
      <c r="B384" s="22">
        <v>44281</v>
      </c>
      <c r="C384" s="10">
        <v>353017</v>
      </c>
      <c r="D384">
        <f>IFERROR(C384-C383,"")</f>
        <v>438</v>
      </c>
      <c r="E384" s="10">
        <v>6087</v>
      </c>
      <c r="F384">
        <f>E384-E383</f>
        <v>14</v>
      </c>
      <c r="G384" s="10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 s="22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 s="22">
        <f>+IFERROR(C384/3.974,"")</f>
        <v>88831.655762455965</v>
      </c>
      <c r="S384" s="22">
        <f>+IFERROR(E384/3.974,"")</f>
        <v>1531.7060895822847</v>
      </c>
      <c r="T384" s="22">
        <f>+IFERROR(G384/3.974,"")</f>
        <v>86034.22244589834</v>
      </c>
      <c r="U384" s="22">
        <f>+IFERROR(I384/3.974,"")</f>
        <v>1265.7272269753396</v>
      </c>
      <c r="V384" s="10">
        <v>2114048</v>
      </c>
      <c r="W384">
        <f>V384-V383</f>
        <v>9140</v>
      </c>
      <c r="X384" s="22">
        <f>IFERROR(W384-W383,0)</f>
        <v>-552</v>
      </c>
      <c r="Y384" s="35">
        <f>IFERROR(V384/3.974,0)</f>
        <v>531969.80372420733</v>
      </c>
      <c r="Z384" s="10">
        <v>1757481</v>
      </c>
      <c r="AA384" s="22">
        <f>Z384-Z383</f>
        <v>8702</v>
      </c>
      <c r="AB384" s="28">
        <f>IFERROR(Z384/V384,0)</f>
        <v>0.83133448247154274</v>
      </c>
      <c r="AC384" s="31">
        <f>IFERROR(AA384-AA383,0)</f>
        <v>-493</v>
      </c>
      <c r="AD384">
        <f>V384-Z384</f>
        <v>356567</v>
      </c>
      <c r="AE384">
        <f>AD384-AD383</f>
        <v>438</v>
      </c>
      <c r="AF384" s="28">
        <f>IFERROR(AD384/V384,0)</f>
        <v>0.16866551752845726</v>
      </c>
      <c r="AG384" s="31">
        <f>IFERROR(AE384-AE383,0)</f>
        <v>-59</v>
      </c>
      <c r="AH384" s="35">
        <f>IFERROR(AE384/W384,0)</f>
        <v>4.7921225382932163E-2</v>
      </c>
      <c r="AI384" s="35">
        <f>IFERROR(AD384/3.974,0)</f>
        <v>89724.962254655256</v>
      </c>
      <c r="AJ384" s="10">
        <v>4194</v>
      </c>
      <c r="AK384" s="22">
        <f>AJ384-AJ383</f>
        <v>43</v>
      </c>
      <c r="AL384" s="22">
        <f>IFERROR(AJ384/AJ383,0)-1</f>
        <v>1.0358949650686622E-2</v>
      </c>
      <c r="AM384" s="35">
        <f>IFERROR(AJ384/3.974,0)</f>
        <v>1055.3598389531958</v>
      </c>
      <c r="AN384" s="35">
        <f>IFERROR(AJ384/C384," ")</f>
        <v>1.1880447683822593E-2</v>
      </c>
      <c r="AO384" s="10">
        <v>202</v>
      </c>
      <c r="AP384">
        <f>AO384-AO383</f>
        <v>7</v>
      </c>
      <c r="AQ384">
        <f>IFERROR(AO384/AO383,0)-1</f>
        <v>3.5897435897435992E-2</v>
      </c>
      <c r="AR384" s="35">
        <f>IFERROR(AO384/3.974,0)</f>
        <v>50.830397584297934</v>
      </c>
      <c r="AS384" s="10">
        <v>535</v>
      </c>
      <c r="AT384" s="22">
        <f>AS384-AS383</f>
        <v>-44</v>
      </c>
      <c r="AU384" s="22">
        <f>IFERROR(AS384/AS383,0)-1</f>
        <v>-7.5993091537132962E-2</v>
      </c>
      <c r="AV384" s="35">
        <f>IFERROR(AS384/3.974,0)</f>
        <v>134.62506290890789</v>
      </c>
      <c r="AW384" s="51">
        <f>IFERROR(AS384/C384," ")</f>
        <v>1.5155077517513321E-3</v>
      </c>
      <c r="AX384" s="10">
        <v>99</v>
      </c>
      <c r="AY384">
        <f>AX384-AX383</f>
        <v>-6</v>
      </c>
      <c r="AZ384" s="22">
        <f>IFERROR(AX384/AX383,0)-1</f>
        <v>-5.7142857142857162E-2</v>
      </c>
      <c r="BA384" s="35">
        <f>IFERROR(AX384/3.974,0)</f>
        <v>24.911927528938097</v>
      </c>
      <c r="BB384" s="51">
        <f>IFERROR(AX384/C384," ")</f>
        <v>2.8043975219323717E-4</v>
      </c>
      <c r="BC384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31">
        <f>IFERROR(BC384-BC383,0)</f>
        <v>0</v>
      </c>
      <c r="BE384" s="51">
        <f>IFERROR(BC384/BC383,0)-1</f>
        <v>0</v>
      </c>
      <c r="BF384" s="35">
        <f>IFERROR(BC384/3.974,0)</f>
        <v>1265.7272269753396</v>
      </c>
      <c r="BG384" s="35">
        <f>IFERROR(BC384/C384," ")</f>
        <v>1.4248605591232151E-2</v>
      </c>
      <c r="BH384" s="45">
        <v>63462</v>
      </c>
      <c r="BI384" s="48">
        <f>IFERROR((BH384-BH383), 0)</f>
        <v>100</v>
      </c>
      <c r="BJ384" s="14">
        <v>137298</v>
      </c>
      <c r="BK384" s="48">
        <f>IFERROR((BJ384-BJ383),0)</f>
        <v>150</v>
      </c>
      <c r="BL384" s="14">
        <v>102261</v>
      </c>
      <c r="BM384" s="48">
        <f>IFERROR((BL384-BL383),0)</f>
        <v>118</v>
      </c>
      <c r="BN384" s="14">
        <v>41426</v>
      </c>
      <c r="BO384" s="48">
        <f>IFERROR((BN384-BN383),0)</f>
        <v>57</v>
      </c>
      <c r="BP384" s="14">
        <v>8570</v>
      </c>
      <c r="BQ384" s="48">
        <f>IFERROR((BP384-BP383),0)</f>
        <v>13</v>
      </c>
      <c r="BR384" s="16">
        <v>31</v>
      </c>
      <c r="BS384" s="24">
        <f>IFERROR((BR384-BR383),0)</f>
        <v>0</v>
      </c>
      <c r="BT384" s="16">
        <v>268</v>
      </c>
      <c r="BU384" s="24">
        <f>IFERROR((BT384-BT383),0)</f>
        <v>0</v>
      </c>
      <c r="BV384" s="16">
        <v>1205</v>
      </c>
      <c r="BW384" s="24">
        <f>IFERROR((BV384-BV383),0)</f>
        <v>3</v>
      </c>
      <c r="BX384" s="16">
        <v>2953</v>
      </c>
      <c r="BY384" s="24">
        <f>IFERROR((BX384-BX383),0)</f>
        <v>8</v>
      </c>
      <c r="BZ384" s="21">
        <v>1630</v>
      </c>
      <c r="CA384" s="27">
        <f>IFERROR((BZ384-BZ383),0)</f>
        <v>3</v>
      </c>
    </row>
    <row r="385" spans="1:79">
      <c r="A385" s="3">
        <v>44282</v>
      </c>
      <c r="B385" s="22">
        <v>44282</v>
      </c>
      <c r="C385" s="10">
        <v>353497</v>
      </c>
      <c r="D385">
        <f>IFERROR(C385-C384,"")</f>
        <v>480</v>
      </c>
      <c r="E385" s="10">
        <v>6090</v>
      </c>
      <c r="F385">
        <f>E385-E384</f>
        <v>3</v>
      </c>
      <c r="G385" s="10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 s="22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 s="22">
        <f>+IFERROR(C385/3.974,"")</f>
        <v>88952.440865626573</v>
      </c>
      <c r="S385" s="22">
        <f>+IFERROR(E385/3.974,"")</f>
        <v>1532.4609964771012</v>
      </c>
      <c r="T385" s="22">
        <f>+IFERROR(G385/3.974,"")</f>
        <v>86154.755913437344</v>
      </c>
      <c r="U385" s="22">
        <f>+IFERROR(I385/3.974,"")</f>
        <v>1265.2239557121288</v>
      </c>
      <c r="V385" s="10">
        <v>2123009</v>
      </c>
      <c r="W385">
        <f>V385-V384</f>
        <v>8961</v>
      </c>
      <c r="X385" s="22">
        <f>IFERROR(W385-W384,0)</f>
        <v>-179</v>
      </c>
      <c r="Y385" s="35">
        <f>IFERROR(V385/3.974,0)</f>
        <v>534224.71061902365</v>
      </c>
      <c r="Z385" s="10">
        <v>1765962</v>
      </c>
      <c r="AA385" s="22">
        <f>Z385-Z384</f>
        <v>8481</v>
      </c>
      <c r="AB385" s="28">
        <f>IFERROR(Z385/V385,0)</f>
        <v>0.83182030787434247</v>
      </c>
      <c r="AC385" s="31">
        <f>IFERROR(AA385-AA384,0)</f>
        <v>-221</v>
      </c>
      <c r="AD385">
        <f>V385-Z385</f>
        <v>357047</v>
      </c>
      <c r="AE385">
        <f>AD385-AD384</f>
        <v>480</v>
      </c>
      <c r="AF385" s="28">
        <f>IFERROR(AD385/V385,0)</f>
        <v>0.1681796921256575</v>
      </c>
      <c r="AG385" s="31">
        <f>IFERROR(AE385-AE384,0)</f>
        <v>42</v>
      </c>
      <c r="AH385" s="35">
        <f>IFERROR(AE385/W385,0)</f>
        <v>5.3565450284566454E-2</v>
      </c>
      <c r="AI385" s="35">
        <f>IFERROR(AD385/3.974,0)</f>
        <v>89845.747357825865</v>
      </c>
      <c r="AJ385" s="10">
        <v>4217</v>
      </c>
      <c r="AK385" s="22">
        <f>AJ385-AJ384</f>
        <v>23</v>
      </c>
      <c r="AL385" s="22">
        <f>IFERROR(AJ385/AJ384,0)-1</f>
        <v>5.4840247973295675E-3</v>
      </c>
      <c r="AM385" s="35">
        <f>IFERROR(AJ385/3.974,0)</f>
        <v>1061.1474584801208</v>
      </c>
      <c r="AN385" s="35">
        <f>IFERROR(AJ385/C385," ")</f>
        <v>1.1929379881583154E-2</v>
      </c>
      <c r="AO385" s="10">
        <v>207</v>
      </c>
      <c r="AP385">
        <f>AO385-AO384</f>
        <v>5</v>
      </c>
      <c r="AQ385">
        <f>IFERROR(AO385/AO384,0)-1</f>
        <v>2.4752475247524774E-2</v>
      </c>
      <c r="AR385" s="35">
        <f>IFERROR(AO385/3.974,0)</f>
        <v>52.088575742325112</v>
      </c>
      <c r="AS385" s="10">
        <v>508</v>
      </c>
      <c r="AT385" s="22">
        <f>AS385-AS384</f>
        <v>-27</v>
      </c>
      <c r="AU385" s="22">
        <f>IFERROR(AS385/AS384,0)-1</f>
        <v>-5.0467289719626218E-2</v>
      </c>
      <c r="AV385" s="35">
        <f>IFERROR(AS385/3.974,0)</f>
        <v>127.83090085556114</v>
      </c>
      <c r="AW385" s="51">
        <f>IFERROR(AS385/C385," ")</f>
        <v>1.4370701873000337E-3</v>
      </c>
      <c r="AX385" s="10">
        <v>96</v>
      </c>
      <c r="AY385">
        <f>AX385-AX384</f>
        <v>-3</v>
      </c>
      <c r="AZ385" s="22">
        <f>IFERROR(AX385/AX384,0)-1</f>
        <v>-3.0303030303030276E-2</v>
      </c>
      <c r="BA385" s="35">
        <f>IFERROR(AX385/3.974,0)</f>
        <v>24.157020634121789</v>
      </c>
      <c r="BB385" s="51">
        <f>IFERROR(AX385/C385," ")</f>
        <v>2.7157231885984888E-4</v>
      </c>
      <c r="BC385" s="31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31">
        <f>IFERROR(BC385-BC384,0)</f>
        <v>-2</v>
      </c>
      <c r="BE385" s="51">
        <f>IFERROR(BC385/BC384,0)-1</f>
        <v>-3.9761431411533543E-4</v>
      </c>
      <c r="BF385" s="35">
        <f>IFERROR(BC385/3.974,0)</f>
        <v>1265.2239557121288</v>
      </c>
      <c r="BG385" s="35">
        <f>IFERROR(BC385/C385," ")</f>
        <v>1.4223600200284585E-2</v>
      </c>
      <c r="BH385" s="45">
        <v>63584</v>
      </c>
      <c r="BI385" s="48">
        <f>IFERROR((BH385-BH384), 0)</f>
        <v>122</v>
      </c>
      <c r="BJ385" s="14">
        <v>137453</v>
      </c>
      <c r="BK385" s="48">
        <f>IFERROR((BJ385-BJ384),0)</f>
        <v>155</v>
      </c>
      <c r="BL385" s="14">
        <v>102398</v>
      </c>
      <c r="BM385" s="48">
        <f>IFERROR((BL385-BL384),0)</f>
        <v>137</v>
      </c>
      <c r="BN385" s="14">
        <v>41483</v>
      </c>
      <c r="BO385" s="48">
        <f>IFERROR((BN385-BN384),0)</f>
        <v>57</v>
      </c>
      <c r="BP385" s="14">
        <v>8579</v>
      </c>
      <c r="BQ385" s="48">
        <f>IFERROR((BP385-BP384),0)</f>
        <v>9</v>
      </c>
      <c r="BR385" s="16">
        <v>31</v>
      </c>
      <c r="BS385" s="24">
        <f>IFERROR((BR385-BR384),0)</f>
        <v>0</v>
      </c>
      <c r="BT385" s="16">
        <v>268</v>
      </c>
      <c r="BU385" s="24">
        <f>IFERROR((BT385-BT384),0)</f>
        <v>0</v>
      </c>
      <c r="BV385" s="16">
        <v>1205</v>
      </c>
      <c r="BW385" s="24">
        <f>IFERROR((BV385-BV384),0)</f>
        <v>0</v>
      </c>
      <c r="BX385" s="16">
        <v>2955</v>
      </c>
      <c r="BY385" s="24">
        <f>IFERROR((BX385-BX384),0)</f>
        <v>2</v>
      </c>
      <c r="BZ385" s="21">
        <v>1631</v>
      </c>
      <c r="CA385" s="27">
        <f>IFERROR((BZ385-BZ384),0)</f>
        <v>1</v>
      </c>
    </row>
    <row r="386" spans="1:79">
      <c r="A386" s="3">
        <v>44283</v>
      </c>
      <c r="B386" s="22">
        <v>44283</v>
      </c>
      <c r="C386" s="10">
        <v>353839</v>
      </c>
      <c r="D386">
        <f>IFERROR(C386-C385,"")</f>
        <v>342</v>
      </c>
      <c r="E386" s="10">
        <v>6100</v>
      </c>
      <c r="F386">
        <f>E386-E385</f>
        <v>10</v>
      </c>
      <c r="G386" s="10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 s="22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 s="22">
        <f>+IFERROR(C386/3.974,"")</f>
        <v>89038.500251635633</v>
      </c>
      <c r="S386" s="22">
        <f>+IFERROR(E386/3.974,"")</f>
        <v>1534.9773527931554</v>
      </c>
      <c r="T386" s="22">
        <f>+IFERROR(G386/3.974,"")</f>
        <v>86254.15198792149</v>
      </c>
      <c r="U386" s="22">
        <f>+IFERROR(I386/3.974,"")</f>
        <v>1249.3709109209863</v>
      </c>
      <c r="V386" s="10">
        <v>2128932</v>
      </c>
      <c r="W386">
        <f>V386-V385</f>
        <v>5923</v>
      </c>
      <c r="X386" s="22">
        <f>IFERROR(W386-W385,0)</f>
        <v>-3038</v>
      </c>
      <c r="Y386" s="35">
        <f>IFERROR(V386/3.974,0)</f>
        <v>535715.14846502268</v>
      </c>
      <c r="Z386" s="10">
        <v>1771543</v>
      </c>
      <c r="AA386" s="22">
        <f>Z386-Z385</f>
        <v>5581</v>
      </c>
      <c r="AB386" s="28">
        <f>IFERROR(Z386/V386,0)</f>
        <v>0.83212756443136748</v>
      </c>
      <c r="AC386" s="31">
        <f>IFERROR(AA386-AA385,0)</f>
        <v>-2900</v>
      </c>
      <c r="AD386">
        <f>V386-Z386</f>
        <v>357389</v>
      </c>
      <c r="AE386">
        <f>AD386-AD385</f>
        <v>342</v>
      </c>
      <c r="AF386" s="28">
        <f>IFERROR(AD386/V386,0)</f>
        <v>0.16787243556863254</v>
      </c>
      <c r="AG386" s="31">
        <f>IFERROR(AE386-AE385,0)</f>
        <v>-138</v>
      </c>
      <c r="AH386" s="35">
        <f>IFERROR(AE386/W386,0)</f>
        <v>5.7741009623501607E-2</v>
      </c>
      <c r="AI386" s="35">
        <f>IFERROR(AD386/3.974,0)</f>
        <v>89931.806743834924</v>
      </c>
      <c r="AJ386" s="10">
        <v>4151</v>
      </c>
      <c r="AK386" s="22">
        <f>AJ386-AJ385</f>
        <v>-66</v>
      </c>
      <c r="AL386" s="22">
        <f>IFERROR(AJ386/AJ385,0)-1</f>
        <v>-1.5650936684847072E-2</v>
      </c>
      <c r="AM386" s="35">
        <f>IFERROR(AJ386/3.974,0)</f>
        <v>1044.539506794162</v>
      </c>
      <c r="AN386" s="35">
        <f>IFERROR(AJ386/C386," ")</f>
        <v>1.173132413329226E-2</v>
      </c>
      <c r="AO386" s="10">
        <v>215</v>
      </c>
      <c r="AP386">
        <f>AO386-AO385</f>
        <v>8</v>
      </c>
      <c r="AQ386">
        <f>IFERROR(AO386/AO385,0)-1</f>
        <v>3.8647342995169032E-2</v>
      </c>
      <c r="AR386" s="35">
        <f>IFERROR(AO386/3.974,0)</f>
        <v>54.101660795168591</v>
      </c>
      <c r="AS386" s="10">
        <v>508</v>
      </c>
      <c r="AT386" s="22">
        <f>AS386-AS385</f>
        <v>0</v>
      </c>
      <c r="AU386" s="22">
        <f>IFERROR(AS386/AS385,0)-1</f>
        <v>0</v>
      </c>
      <c r="AV386" s="35">
        <f>IFERROR(AS386/3.974,0)</f>
        <v>127.83090085556114</v>
      </c>
      <c r="AW386" s="51">
        <f>IFERROR(AS386/C386," ")</f>
        <v>1.4356811996416449E-3</v>
      </c>
      <c r="AX386" s="10">
        <v>91</v>
      </c>
      <c r="AY386">
        <f>AX386-AX385</f>
        <v>-5</v>
      </c>
      <c r="AZ386" s="22">
        <f>IFERROR(AX386/AX385,0)-1</f>
        <v>-5.208333333333337E-2</v>
      </c>
      <c r="BA386" s="35">
        <f>IFERROR(AX386/3.974,0)</f>
        <v>22.898842476094615</v>
      </c>
      <c r="BB386" s="51">
        <f>IFERROR(AX386/C386," ")</f>
        <v>2.5717911253423167E-4</v>
      </c>
      <c r="BC386" s="31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31">
        <f>IFERROR(BC386-BC385,0)</f>
        <v>-63</v>
      </c>
      <c r="BE386" s="51">
        <f>IFERROR(BC386/BC385,0)-1</f>
        <v>-1.252983293556087E-2</v>
      </c>
      <c r="BF386" s="35">
        <f>IFERROR(BC386/3.974,0)</f>
        <v>1249.3709109209863</v>
      </c>
      <c r="BG386" s="35">
        <f>IFERROR(BC386/C386," ")</f>
        <v>1.4031805425631431E-2</v>
      </c>
      <c r="BH386" s="45">
        <v>63653</v>
      </c>
      <c r="BI386" s="48">
        <f>IFERROR((BH386-BH385), 0)</f>
        <v>69</v>
      </c>
      <c r="BJ386" s="14">
        <v>137567</v>
      </c>
      <c r="BK386" s="48">
        <f>IFERROR((BJ386-BJ385),0)</f>
        <v>114</v>
      </c>
      <c r="BL386" s="14">
        <v>102502</v>
      </c>
      <c r="BM386" s="48">
        <f>IFERROR((BL386-BL385),0)</f>
        <v>104</v>
      </c>
      <c r="BN386" s="14">
        <v>41531</v>
      </c>
      <c r="BO386" s="48">
        <f>IFERROR((BN386-BN385),0)</f>
        <v>48</v>
      </c>
      <c r="BP386" s="14">
        <v>8586</v>
      </c>
      <c r="BQ386" s="48">
        <f>IFERROR((BP386-BP385),0)</f>
        <v>7</v>
      </c>
      <c r="BR386" s="16">
        <v>31</v>
      </c>
      <c r="BS386" s="24">
        <f>IFERROR((BR386-BR385),0)</f>
        <v>0</v>
      </c>
      <c r="BT386" s="16">
        <v>268</v>
      </c>
      <c r="BU386" s="24">
        <f>IFERROR((BT386-BT385),0)</f>
        <v>0</v>
      </c>
      <c r="BV386" s="16">
        <v>1208</v>
      </c>
      <c r="BW386" s="24">
        <f>IFERROR((BV386-BV385),0)</f>
        <v>3</v>
      </c>
      <c r="BX386" s="16">
        <v>2960</v>
      </c>
      <c r="BY386" s="24">
        <f>IFERROR((BX386-BX385),0)</f>
        <v>5</v>
      </c>
      <c r="BZ386" s="21">
        <v>1633</v>
      </c>
      <c r="CA386" s="27">
        <f>IFERROR((BZ386-BZ385),0)</f>
        <v>2</v>
      </c>
    </row>
    <row r="387" spans="1:79">
      <c r="A387" s="3">
        <v>44284</v>
      </c>
      <c r="B387" s="22">
        <v>44284</v>
      </c>
      <c r="C387" s="10">
        <v>354085</v>
      </c>
      <c r="D387">
        <f>IFERROR(C387-C386,"")</f>
        <v>246</v>
      </c>
      <c r="E387" s="10">
        <v>6103</v>
      </c>
      <c r="F387">
        <f>E387-E386</f>
        <v>3</v>
      </c>
      <c r="G387" s="10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 s="22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 s="22">
        <f>+IFERROR(C387/3.974,"")</f>
        <v>89100.402617010564</v>
      </c>
      <c r="S387" s="22">
        <f>+IFERROR(E387/3.974,"")</f>
        <v>1535.7322596879717</v>
      </c>
      <c r="T387" s="22">
        <f>+IFERROR(G387/3.974,"")</f>
        <v>86325.364871665821</v>
      </c>
      <c r="U387" s="22">
        <f>+IFERROR(I387/3.974,"")</f>
        <v>1239.305485656769</v>
      </c>
      <c r="V387" s="10">
        <v>2133423</v>
      </c>
      <c r="W387">
        <f>V387-V386</f>
        <v>4491</v>
      </c>
      <c r="X387" s="22">
        <f>IFERROR(W387-W386,0)</f>
        <v>-1432</v>
      </c>
      <c r="Y387" s="35">
        <f>IFERROR(V387/3.974,0)</f>
        <v>536845.24408656266</v>
      </c>
      <c r="Z387" s="10">
        <v>1775788</v>
      </c>
      <c r="AA387" s="22">
        <f>Z387-Z386</f>
        <v>4245</v>
      </c>
      <c r="AB387" s="28">
        <f>IFERROR(Z387/V387,0)</f>
        <v>0.83236563963170918</v>
      </c>
      <c r="AC387" s="31">
        <f>IFERROR(AA387-AA386,0)</f>
        <v>-1336</v>
      </c>
      <c r="AD387">
        <f>V387-Z387</f>
        <v>357635</v>
      </c>
      <c r="AE387">
        <f>AD387-AD386</f>
        <v>246</v>
      </c>
      <c r="AF387" s="28">
        <f>IFERROR(AD387/V387,0)</f>
        <v>0.16763436036829077</v>
      </c>
      <c r="AG387" s="31">
        <f>IFERROR(AE387-AE386,0)</f>
        <v>-96</v>
      </c>
      <c r="AH387" s="35">
        <f>IFERROR(AE387/W387,0)</f>
        <v>5.4776219104876421E-2</v>
      </c>
      <c r="AI387" s="35">
        <f>IFERROR(AD387/3.974,0)</f>
        <v>89993.709109209856</v>
      </c>
      <c r="AJ387" s="10">
        <v>4110</v>
      </c>
      <c r="AK387" s="22">
        <f>AJ387-AJ386</f>
        <v>-41</v>
      </c>
      <c r="AL387" s="22">
        <f>IFERROR(AJ387/AJ386,0)-1</f>
        <v>-9.8771380390267893E-3</v>
      </c>
      <c r="AM387" s="35">
        <f>IFERROR(AJ387/3.974,0)</f>
        <v>1034.2224458983392</v>
      </c>
      <c r="AN387" s="35">
        <f>IFERROR(AJ387/C387," ")</f>
        <v>1.1607382408178827E-2</v>
      </c>
      <c r="AO387" s="10">
        <v>218</v>
      </c>
      <c r="AP387">
        <f>AO387-AO386</f>
        <v>3</v>
      </c>
      <c r="AQ387">
        <f>IFERROR(AO387/AO386,0)-1</f>
        <v>1.3953488372093092E-2</v>
      </c>
      <c r="AR387" s="35">
        <f>IFERROR(AO387/3.974,0)</f>
        <v>54.8565676899849</v>
      </c>
      <c r="AS387" s="10">
        <v>504</v>
      </c>
      <c r="AT387" s="22">
        <f>AS387-AS386</f>
        <v>-4</v>
      </c>
      <c r="AU387" s="22">
        <f>IFERROR(AS387/AS386,0)-1</f>
        <v>-7.8740157480314821E-3</v>
      </c>
      <c r="AV387" s="35">
        <f>IFERROR(AS387/3.974,0)</f>
        <v>126.8243583291394</v>
      </c>
      <c r="AW387" s="51">
        <f>IFERROR(AS387/C387," ")</f>
        <v>1.4233870398350679E-3</v>
      </c>
      <c r="AX387" s="10">
        <v>93</v>
      </c>
      <c r="AY387">
        <f>AX387-AX386</f>
        <v>2</v>
      </c>
      <c r="AZ387" s="22">
        <f>IFERROR(AX387/AX386,0)-1</f>
        <v>2.19780219780219E-2</v>
      </c>
      <c r="BA387" s="35">
        <f>IFERROR(AX387/3.974,0)</f>
        <v>23.402113739305484</v>
      </c>
      <c r="BB387" s="51">
        <f>IFERROR(AX387/C387," ")</f>
        <v>2.6264879901718514E-4</v>
      </c>
      <c r="BC387" s="31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31">
        <f>IFERROR(BC387-BC386,0)</f>
        <v>-40</v>
      </c>
      <c r="BE387" s="51">
        <f>IFERROR(BC387/BC386,0)-1</f>
        <v>-8.0563947633434108E-3</v>
      </c>
      <c r="BF387" s="35">
        <f>IFERROR(BC387/3.974,0)</f>
        <v>1239.305485656769</v>
      </c>
      <c r="BG387" s="35">
        <f>IFERROR(BC387/C387," ")</f>
        <v>1.3909089625372439E-2</v>
      </c>
      <c r="BH387" s="45">
        <v>63654</v>
      </c>
      <c r="BI387" s="48">
        <f>IFERROR((BH387-BH386), 0)</f>
        <v>1</v>
      </c>
      <c r="BJ387" s="14">
        <v>137569</v>
      </c>
      <c r="BK387" s="48">
        <f>IFERROR((BJ387-BJ386),0)</f>
        <v>2</v>
      </c>
      <c r="BL387" s="14">
        <v>102741</v>
      </c>
      <c r="BM387" s="48">
        <f>IFERROR((BL387-BL386),0)</f>
        <v>239</v>
      </c>
      <c r="BN387" s="14">
        <v>41534</v>
      </c>
      <c r="BO387" s="48">
        <f>IFERROR((BN387-BN386),0)</f>
        <v>3</v>
      </c>
      <c r="BP387" s="14">
        <v>8587</v>
      </c>
      <c r="BQ387" s="48">
        <f>IFERROR((BP387-BP386),0)</f>
        <v>1</v>
      </c>
      <c r="BR387" s="16">
        <v>31</v>
      </c>
      <c r="BS387" s="24">
        <f>IFERROR((BR387-BR386),0)</f>
        <v>0</v>
      </c>
      <c r="BT387" s="16">
        <v>268</v>
      </c>
      <c r="BU387" s="24">
        <f>IFERROR((BT387-BT386),0)</f>
        <v>0</v>
      </c>
      <c r="BV387" s="16">
        <v>1209</v>
      </c>
      <c r="BW387" s="24">
        <f>IFERROR((BV387-BV386),0)</f>
        <v>1</v>
      </c>
      <c r="BX387" s="16">
        <v>2962</v>
      </c>
      <c r="BY387" s="24">
        <f>IFERROR((BX387-BX386),0)</f>
        <v>2</v>
      </c>
      <c r="BZ387" s="21">
        <v>1633</v>
      </c>
      <c r="CA387" s="27">
        <f>IFERROR((BZ387-BZ386),0)</f>
        <v>0</v>
      </c>
    </row>
    <row r="388" spans="1:79">
      <c r="A388" s="3">
        <v>44285</v>
      </c>
      <c r="B388" s="22">
        <v>44285</v>
      </c>
      <c r="C388" s="10">
        <v>354604</v>
      </c>
      <c r="D388">
        <f>IFERROR(C388-C387,"")</f>
        <v>519</v>
      </c>
      <c r="E388" s="10">
        <v>6109</v>
      </c>
      <c r="F388">
        <f>E388-E387</f>
        <v>6</v>
      </c>
      <c r="G388" s="10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 s="22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 s="22">
        <f>+IFERROR(C388/3.974,"")</f>
        <v>89231.001509813781</v>
      </c>
      <c r="S388" s="22">
        <f>+IFERROR(E388/3.974,"")</f>
        <v>1537.2420734776044</v>
      </c>
      <c r="T388" s="22">
        <f>+IFERROR(G388/3.974,"")</f>
        <v>86437.091092098635</v>
      </c>
      <c r="U388" s="22">
        <f>+IFERROR(I388/3.974,"")</f>
        <v>1256.668344237544</v>
      </c>
      <c r="V388" s="10">
        <v>2143651</v>
      </c>
      <c r="W388">
        <f>V388-V387</f>
        <v>10228</v>
      </c>
      <c r="X388" s="22">
        <f>IFERROR(W388-W387,0)</f>
        <v>5737</v>
      </c>
      <c r="Y388" s="35">
        <f>IFERROR(V388/3.974,0)</f>
        <v>539418.97332662297</v>
      </c>
      <c r="Z388" s="10">
        <v>1785487</v>
      </c>
      <c r="AA388" s="22">
        <f>Z388-Z387</f>
        <v>9699</v>
      </c>
      <c r="AB388" s="28">
        <f>IFERROR(Z388/V388,0)</f>
        <v>0.83291869805299468</v>
      </c>
      <c r="AC388" s="31">
        <f>IFERROR(AA388-AA387,0)</f>
        <v>5454</v>
      </c>
      <c r="AD388">
        <f>V388-Z388</f>
        <v>358164</v>
      </c>
      <c r="AE388">
        <f>AD388-AD387</f>
        <v>529</v>
      </c>
      <c r="AF388" s="28">
        <f>IFERROR(AD388/V388,0)</f>
        <v>0.16708130194700538</v>
      </c>
      <c r="AG388" s="31">
        <f>IFERROR(AE388-AE387,0)</f>
        <v>283</v>
      </c>
      <c r="AH388" s="35">
        <f>IFERROR(AE388/W388,0)</f>
        <v>5.1720766523269457E-2</v>
      </c>
      <c r="AI388" s="35">
        <f>IFERROR(AD388/3.974,0)</f>
        <v>90126.824358329133</v>
      </c>
      <c r="AJ388" s="10">
        <v>4199</v>
      </c>
      <c r="AK388" s="22">
        <f>AJ388-AJ387</f>
        <v>89</v>
      </c>
      <c r="AL388" s="22">
        <f>IFERROR(AJ388/AJ387,0)-1</f>
        <v>2.1654501216544997E-2</v>
      </c>
      <c r="AM388" s="35">
        <f>IFERROR(AJ388/3.974,0)</f>
        <v>1056.6180171112228</v>
      </c>
      <c r="AN388" s="35">
        <f>IFERROR(AJ388/C388," ")</f>
        <v>1.1841377987839956E-2</v>
      </c>
      <c r="AO388" s="10">
        <v>210</v>
      </c>
      <c r="AP388">
        <f>AO388-AO387</f>
        <v>-8</v>
      </c>
      <c r="AQ388">
        <f>IFERROR(AO388/AO387,0)-1</f>
        <v>-3.669724770642202E-2</v>
      </c>
      <c r="AR388" s="35">
        <f>IFERROR(AO388/3.974,0)</f>
        <v>52.843482637141413</v>
      </c>
      <c r="AS388" s="10">
        <v>496</v>
      </c>
      <c r="AT388" s="22">
        <f>AS388-AS387</f>
        <v>-8</v>
      </c>
      <c r="AU388" s="22">
        <f>IFERROR(AS388/AS387,0)-1</f>
        <v>-1.5873015873015928E-2</v>
      </c>
      <c r="AV388" s="35">
        <f>IFERROR(AS388/3.974,0)</f>
        <v>124.81127327629592</v>
      </c>
      <c r="AW388" s="51">
        <f>IFERROR(AS388/C388," ")</f>
        <v>1.3987433869894306E-3</v>
      </c>
      <c r="AX388" s="10">
        <v>89</v>
      </c>
      <c r="AY388">
        <f>AX388-AX387</f>
        <v>-4</v>
      </c>
      <c r="AZ388" s="22">
        <f>IFERROR(AX388/AX387,0)-1</f>
        <v>-4.3010752688172005E-2</v>
      </c>
      <c r="BA388" s="35">
        <f>IFERROR(AX388/3.974,0)</f>
        <v>22.395571212883745</v>
      </c>
      <c r="BB388" s="51">
        <f>IFERROR(AX388/C388," ")</f>
        <v>2.5098419645576474E-4</v>
      </c>
      <c r="BC388" s="31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31">
        <f>IFERROR(BC388-BC387,0)</f>
        <v>69</v>
      </c>
      <c r="BE388" s="51">
        <f>IFERROR(BC388/BC387,0)-1</f>
        <v>1.4010152284263944E-2</v>
      </c>
      <c r="BF388" s="35">
        <f>IFERROR(BC388/3.974,0)</f>
        <v>1256.668344237544</v>
      </c>
      <c r="BG388" s="35">
        <f>IFERROR(BC388/C388," ")</f>
        <v>1.4083315473034709E-2</v>
      </c>
      <c r="BH388" s="45">
        <v>63749</v>
      </c>
      <c r="BI388" s="48">
        <f>IFERROR((BH388-BH387), 0)</f>
        <v>95</v>
      </c>
      <c r="BJ388" s="14">
        <v>137760</v>
      </c>
      <c r="BK388" s="48">
        <f>IFERROR((BJ388-BJ387),0)</f>
        <v>191</v>
      </c>
      <c r="BL388" s="14">
        <v>102900</v>
      </c>
      <c r="BM388" s="48">
        <f>IFERROR((BL388-BL387),0)</f>
        <v>159</v>
      </c>
      <c r="BN388" s="14">
        <v>41599</v>
      </c>
      <c r="BO388" s="48">
        <f>IFERROR((BN388-BN387),0)</f>
        <v>65</v>
      </c>
      <c r="BP388" s="14">
        <v>8596</v>
      </c>
      <c r="BQ388" s="48">
        <f>IFERROR((BP388-BP387),0)</f>
        <v>9</v>
      </c>
      <c r="BR388" s="16">
        <v>31</v>
      </c>
      <c r="BS388" s="24">
        <f>IFERROR((BR388-BR387),0)</f>
        <v>0</v>
      </c>
      <c r="BT388" s="16">
        <v>268</v>
      </c>
      <c r="BU388" s="24">
        <f>IFERROR((BT388-BT387),0)</f>
        <v>0</v>
      </c>
      <c r="BV388" s="16">
        <v>1209</v>
      </c>
      <c r="BW388" s="24">
        <f>IFERROR((BV388-BV387),0)</f>
        <v>0</v>
      </c>
      <c r="BX388" s="16">
        <v>2967</v>
      </c>
      <c r="BY388" s="24">
        <f>IFERROR((BX388-BX387),0)</f>
        <v>5</v>
      </c>
      <c r="BZ388" s="21">
        <v>1634</v>
      </c>
      <c r="CA388" s="27">
        <f>IFERROR((BZ388-BZ387),0)</f>
        <v>1</v>
      </c>
    </row>
    <row r="389" spans="1:79">
      <c r="A389" s="3">
        <v>44286</v>
      </c>
      <c r="B389" s="22">
        <v>44286</v>
      </c>
      <c r="C389" s="10">
        <v>355051</v>
      </c>
      <c r="D389">
        <f>IFERROR(C389-C388,"")</f>
        <v>447</v>
      </c>
      <c r="E389" s="10">
        <v>6114</v>
      </c>
      <c r="F389">
        <f>E389-E388</f>
        <v>5</v>
      </c>
      <c r="G389" s="10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 s="22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 s="22">
        <f>+IFERROR(C389/3.974,"")</f>
        <v>89343.482637141409</v>
      </c>
      <c r="S389" s="22">
        <f>+IFERROR(E389/3.974,"")</f>
        <v>1538.5002516356315</v>
      </c>
      <c r="T389" s="22">
        <f>+IFERROR(G389/3.974,"")</f>
        <v>86538.500251635633</v>
      </c>
      <c r="U389" s="22">
        <f>+IFERROR(I389/3.974,"")</f>
        <v>1266.4821338701558</v>
      </c>
      <c r="V389" s="10">
        <v>2154955</v>
      </c>
      <c r="W389">
        <f>V389-V388</f>
        <v>11304</v>
      </c>
      <c r="X389" s="22">
        <f>IFERROR(W389-W388,0)</f>
        <v>1076</v>
      </c>
      <c r="Y389" s="35">
        <f>IFERROR(V389/3.974,0)</f>
        <v>542263.46250629087</v>
      </c>
      <c r="Z389" s="10">
        <v>1796357</v>
      </c>
      <c r="AA389" s="22">
        <f>Z389-Z388</f>
        <v>10870</v>
      </c>
      <c r="AB389" s="28">
        <f>IFERROR(Z389/V389,0)</f>
        <v>0.83359374093658567</v>
      </c>
      <c r="AC389" s="31">
        <f>IFERROR(AA389-AA388,0)</f>
        <v>1171</v>
      </c>
      <c r="AD389">
        <f>V389-Z389</f>
        <v>358598</v>
      </c>
      <c r="AE389">
        <f>AD389-AD388</f>
        <v>434</v>
      </c>
      <c r="AF389" s="28">
        <f>IFERROR(AD389/V389,0)</f>
        <v>0.16640625906341433</v>
      </c>
      <c r="AG389" s="31">
        <f>IFERROR(AE389-AE388,0)</f>
        <v>-95</v>
      </c>
      <c r="AH389" s="35">
        <f>IFERROR(AE389/W389,0)</f>
        <v>3.8393489030431709E-2</v>
      </c>
      <c r="AI389" s="35">
        <f>IFERROR(AD389/3.974,0)</f>
        <v>90236.034222445887</v>
      </c>
      <c r="AJ389" s="10">
        <v>4230</v>
      </c>
      <c r="AK389" s="22">
        <f>AJ389-AJ388</f>
        <v>31</v>
      </c>
      <c r="AL389" s="22">
        <f>IFERROR(AJ389/AJ388,0)-1</f>
        <v>7.3827101690879804E-3</v>
      </c>
      <c r="AM389" s="35">
        <f>IFERROR(AJ389/3.974,0)</f>
        <v>1064.4187216909913</v>
      </c>
      <c r="AN389" s="35">
        <f>IFERROR(AJ389/C389," ")</f>
        <v>1.1913781400418532E-2</v>
      </c>
      <c r="AO389" s="10">
        <v>219</v>
      </c>
      <c r="AP389">
        <f>AO389-AO388</f>
        <v>9</v>
      </c>
      <c r="AQ389">
        <f>IFERROR(AO389/AO388,0)-1</f>
        <v>4.2857142857142927E-2</v>
      </c>
      <c r="AR389" s="35">
        <f>IFERROR(AO389/3.974,0)</f>
        <v>55.108203321590338</v>
      </c>
      <c r="AS389" s="10">
        <v>512</v>
      </c>
      <c r="AT389" s="22">
        <f>AS389-AS388</f>
        <v>16</v>
      </c>
      <c r="AU389" s="22">
        <f>IFERROR(AS389/AS388,0)-1</f>
        <v>3.2258064516129004E-2</v>
      </c>
      <c r="AV389" s="35">
        <f>IFERROR(AS389/3.974,0)</f>
        <v>128.83744338198289</v>
      </c>
      <c r="AW389" s="51">
        <f>IFERROR(AS389/C389," ")</f>
        <v>1.442046353904087E-3</v>
      </c>
      <c r="AX389" s="10">
        <v>72</v>
      </c>
      <c r="AY389">
        <f>AX389-AX388</f>
        <v>-17</v>
      </c>
      <c r="AZ389" s="22">
        <f>IFERROR(AX389/AX388,0)-1</f>
        <v>-0.1910112359550562</v>
      </c>
      <c r="BA389" s="35">
        <f>IFERROR(AX389/3.974,0)</f>
        <v>18.117765475591344</v>
      </c>
      <c r="BB389" s="51">
        <f>IFERROR(AX389/C389," ")</f>
        <v>2.0278776851776224E-4</v>
      </c>
      <c r="BC389" s="31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31">
        <f>IFERROR(BC389-BC388,0)</f>
        <v>39</v>
      </c>
      <c r="BE389" s="51">
        <f>IFERROR(BC389/BC388,0)-1</f>
        <v>7.809371245494523E-3</v>
      </c>
      <c r="BF389" s="35">
        <f>IFERROR(BC389/3.974,0)</f>
        <v>1266.4821338701558</v>
      </c>
      <c r="BG389" s="35">
        <f>IFERROR(BC389/C389," ")</f>
        <v>1.4175428318748575E-2</v>
      </c>
      <c r="BH389" s="45">
        <v>63852</v>
      </c>
      <c r="BI389" s="48">
        <f>IFERROR((BH389-BH388), 0)</f>
        <v>103</v>
      </c>
      <c r="BJ389" s="14">
        <v>137933</v>
      </c>
      <c r="BK389" s="48">
        <f>IFERROR((BJ389-BJ388),0)</f>
        <v>173</v>
      </c>
      <c r="BL389" s="14">
        <v>103002</v>
      </c>
      <c r="BM389" s="48">
        <f>IFERROR((BL389-BL388),0)</f>
        <v>102</v>
      </c>
      <c r="BN389" s="14">
        <v>41656</v>
      </c>
      <c r="BO389" s="48">
        <f>IFERROR((BN389-BN388),0)</f>
        <v>57</v>
      </c>
      <c r="BP389" s="14">
        <v>8608</v>
      </c>
      <c r="BQ389" s="48">
        <f>IFERROR((BP389-BP388),0)</f>
        <v>12</v>
      </c>
      <c r="BR389" s="16">
        <v>31</v>
      </c>
      <c r="BS389" s="24">
        <f>IFERROR((BR389-BR388),0)</f>
        <v>0</v>
      </c>
      <c r="BT389" s="16">
        <v>268</v>
      </c>
      <c r="BU389" s="24">
        <f>IFERROR((BT389-BT388),0)</f>
        <v>0</v>
      </c>
      <c r="BV389" s="16">
        <v>1210</v>
      </c>
      <c r="BW389" s="24">
        <f>IFERROR((BV389-BV388),0)</f>
        <v>1</v>
      </c>
      <c r="BX389" s="16">
        <v>2968</v>
      </c>
      <c r="BY389" s="24">
        <f>IFERROR((BX389-BX388),0)</f>
        <v>1</v>
      </c>
      <c r="BZ389" s="21">
        <v>1637</v>
      </c>
      <c r="CA389" s="27">
        <f>IFERROR((BZ389-BZ388),0)</f>
        <v>3</v>
      </c>
    </row>
    <row r="390" spans="1:79">
      <c r="A390" s="3">
        <v>44287</v>
      </c>
      <c r="B390" s="22">
        <v>44287</v>
      </c>
      <c r="C390" s="10">
        <v>355499</v>
      </c>
      <c r="D390">
        <f>IFERROR(C390-C389,"")</f>
        <v>448</v>
      </c>
      <c r="E390" s="10">
        <v>6119</v>
      </c>
      <c r="F390">
        <f>E390-E389</f>
        <v>5</v>
      </c>
      <c r="G390" s="10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 s="22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 s="22">
        <f>+IFERROR(C390/3.974,"")</f>
        <v>89456.215400100657</v>
      </c>
      <c r="S390" s="22">
        <f>+IFERROR(E390/3.974,"")</f>
        <v>1539.7584297936587</v>
      </c>
      <c r="T390" s="22">
        <f>+IFERROR(G390/3.974,"")</f>
        <v>86644.942123804722</v>
      </c>
      <c r="U390" s="22">
        <f>+IFERROR(I390/3.974,"")</f>
        <v>1271.5148465022646</v>
      </c>
      <c r="V390" s="10">
        <v>2164688</v>
      </c>
      <c r="W390">
        <f>V390-V389</f>
        <v>9733</v>
      </c>
      <c r="X390" s="22">
        <f>IFERROR(W390-W389,0)</f>
        <v>-1571</v>
      </c>
      <c r="Y390" s="35">
        <f>IFERROR(V390/3.974,0)</f>
        <v>544712.63210870652</v>
      </c>
      <c r="Z390" s="10">
        <v>1805639</v>
      </c>
      <c r="AA390" s="22">
        <f>Z390-Z389</f>
        <v>9282</v>
      </c>
      <c r="AB390" s="28">
        <f>IFERROR(Z390/V390,0)</f>
        <v>0.83413360262541303</v>
      </c>
      <c r="AC390" s="31">
        <f>IFERROR(AA390-AA389,0)</f>
        <v>-1588</v>
      </c>
      <c r="AD390">
        <f>V390-Z390</f>
        <v>359049</v>
      </c>
      <c r="AE390">
        <f>AD390-AD389</f>
        <v>451</v>
      </c>
      <c r="AF390" s="28">
        <f>IFERROR(AD390/V390,0)</f>
        <v>0.165866397374587</v>
      </c>
      <c r="AG390" s="31">
        <f>IFERROR(AE390-AE389,0)</f>
        <v>17</v>
      </c>
      <c r="AH390" s="35">
        <f>IFERROR(AE390/W390,0)</f>
        <v>4.6337203328881124E-2</v>
      </c>
      <c r="AI390" s="35">
        <f>IFERROR(AD390/3.974,0)</f>
        <v>90349.521892299948</v>
      </c>
      <c r="AJ390" s="10">
        <v>4321</v>
      </c>
      <c r="AK390" s="22">
        <f>AJ390-AJ389</f>
        <v>91</v>
      </c>
      <c r="AL390" s="22">
        <f>IFERROR(AJ390/AJ389,0)-1</f>
        <v>2.1513002364066169E-2</v>
      </c>
      <c r="AM390" s="35">
        <f>IFERROR(AJ390/3.974,0)</f>
        <v>1087.3175641670859</v>
      </c>
      <c r="AN390" s="35">
        <f>IFERROR(AJ390/C390," ")</f>
        <v>1.2154745864264035E-2</v>
      </c>
      <c r="AO390" s="10">
        <v>217</v>
      </c>
      <c r="AP390">
        <f>AO390-AO389</f>
        <v>-2</v>
      </c>
      <c r="AQ390">
        <f>IFERROR(AO390/AO389,0)-1</f>
        <v>-9.1324200913242004E-3</v>
      </c>
      <c r="AR390" s="35">
        <f>IFERROR(AO390/3.974,0)</f>
        <v>54.604932058379461</v>
      </c>
      <c r="AS390" s="10">
        <v>449</v>
      </c>
      <c r="AT390" s="22">
        <f>AS390-AS389</f>
        <v>-63</v>
      </c>
      <c r="AU390" s="22">
        <f>IFERROR(AS390/AS389,0)-1</f>
        <v>-0.123046875</v>
      </c>
      <c r="AV390" s="35">
        <f>IFERROR(AS390/3.974,0)</f>
        <v>112.98439859084046</v>
      </c>
      <c r="AW390" s="51">
        <f>IFERROR(AS390/C390," ")</f>
        <v>1.2630133980686303E-3</v>
      </c>
      <c r="AX390" s="10">
        <v>66</v>
      </c>
      <c r="AY390">
        <f>AX390-AX389</f>
        <v>-6</v>
      </c>
      <c r="AZ390" s="22">
        <f>IFERROR(AX390/AX389,0)-1</f>
        <v>-8.333333333333337E-2</v>
      </c>
      <c r="BA390" s="35">
        <f>IFERROR(AX390/3.974,0)</f>
        <v>16.607951685958732</v>
      </c>
      <c r="BB390" s="51">
        <f>IFERROR(AX390/C390," ")</f>
        <v>1.8565453067378529E-4</v>
      </c>
      <c r="BC390" s="31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31">
        <f>IFERROR(BC390-BC389,0)</f>
        <v>20</v>
      </c>
      <c r="BE390" s="51">
        <f>IFERROR(BC390/BC389,0)-1</f>
        <v>3.9737730975561991E-3</v>
      </c>
      <c r="BF390" s="35">
        <f>IFERROR(BC390/3.974,0)</f>
        <v>1271.5148465022646</v>
      </c>
      <c r="BG390" s="35">
        <f>IFERROR(BC390/C390," ")</f>
        <v>1.421382338628238E-2</v>
      </c>
      <c r="BH390" s="45">
        <v>63943</v>
      </c>
      <c r="BI390" s="48">
        <f>IFERROR((BH390-BH389), 0)</f>
        <v>91</v>
      </c>
      <c r="BJ390" s="14">
        <v>138107</v>
      </c>
      <c r="BK390" s="48">
        <f>IFERROR((BJ390-BJ389),0)</f>
        <v>174</v>
      </c>
      <c r="BL390" s="14">
        <v>103123</v>
      </c>
      <c r="BM390" s="48">
        <f>IFERROR((BL390-BL389),0)</f>
        <v>121</v>
      </c>
      <c r="BN390" s="14">
        <v>41708</v>
      </c>
      <c r="BO390" s="48">
        <f>IFERROR((BN390-BN389),0)</f>
        <v>52</v>
      </c>
      <c r="BP390" s="14">
        <v>8618</v>
      </c>
      <c r="BQ390" s="48">
        <f>IFERROR((BP390-BP389),0)</f>
        <v>10</v>
      </c>
      <c r="BR390" s="16">
        <v>31</v>
      </c>
      <c r="BS390" s="24">
        <f>IFERROR((BR390-BR389),0)</f>
        <v>0</v>
      </c>
      <c r="BT390" s="16">
        <v>268</v>
      </c>
      <c r="BU390" s="24">
        <f>IFERROR((BT390-BT389),0)</f>
        <v>0</v>
      </c>
      <c r="BV390" s="16">
        <v>1212</v>
      </c>
      <c r="BW390" s="24">
        <f>IFERROR((BV390-BV389),0)</f>
        <v>2</v>
      </c>
      <c r="BX390" s="16">
        <v>2971</v>
      </c>
      <c r="BY390" s="24">
        <f>IFERROR((BX390-BX389),0)</f>
        <v>3</v>
      </c>
      <c r="BZ390" s="21">
        <v>1637</v>
      </c>
      <c r="CA390" s="27">
        <f>IFERROR((BZ390-BZ389),0)</f>
        <v>0</v>
      </c>
    </row>
    <row r="391" spans="1:79">
      <c r="A391" s="3">
        <v>44288</v>
      </c>
      <c r="B391" s="22">
        <v>44288</v>
      </c>
      <c r="C391" s="10">
        <v>355850</v>
      </c>
      <c r="D391">
        <f>IFERROR(C391-C390,"")</f>
        <v>351</v>
      </c>
      <c r="E391" s="10">
        <v>6126</v>
      </c>
      <c r="F391">
        <f>E391-E390</f>
        <v>7</v>
      </c>
      <c r="G391" s="10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 s="22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 s="22">
        <f>+IFERROR(C391/3.974,"")</f>
        <v>89544.539506794157</v>
      </c>
      <c r="S391" s="22">
        <f>+IFERROR(E391/3.974,"")</f>
        <v>1541.5198792148967</v>
      </c>
      <c r="T391" s="22">
        <f>+IFERROR(G391/3.974,"")</f>
        <v>86739.053850025157</v>
      </c>
      <c r="U391" s="22">
        <f>+IFERROR(I391/3.974,"")</f>
        <v>1263.9657775541016</v>
      </c>
      <c r="V391" s="10">
        <v>2171575</v>
      </c>
      <c r="W391">
        <f>V391-V390</f>
        <v>6887</v>
      </c>
      <c r="X391" s="22">
        <f>IFERROR(W391-W390,0)</f>
        <v>-2846</v>
      </c>
      <c r="Y391" s="35">
        <f>IFERROR(V391/3.974,0)</f>
        <v>546445.64670357318</v>
      </c>
      <c r="Z391" s="10">
        <v>1812175</v>
      </c>
      <c r="AA391" s="22">
        <f>Z391-Z390</f>
        <v>6536</v>
      </c>
      <c r="AB391" s="28">
        <f>IFERROR(Z391/V391,0)</f>
        <v>0.83449800260179818</v>
      </c>
      <c r="AC391" s="31">
        <f>IFERROR(AA391-AA390,0)</f>
        <v>-2746</v>
      </c>
      <c r="AD391">
        <f>V391-Z391</f>
        <v>359400</v>
      </c>
      <c r="AE391">
        <f>AD391-AD390</f>
        <v>351</v>
      </c>
      <c r="AF391" s="28">
        <f>IFERROR(AD391/V391,0)</f>
        <v>0.16550199739820176</v>
      </c>
      <c r="AG391" s="31">
        <f>IFERROR(AE391-AE390,0)</f>
        <v>-100</v>
      </c>
      <c r="AH391" s="35">
        <f>IFERROR(AE391/W391,0)</f>
        <v>5.0965587338463771E-2</v>
      </c>
      <c r="AI391" s="35">
        <f>IFERROR(AD391/3.974,0)</f>
        <v>90437.845998993449</v>
      </c>
      <c r="AJ391" s="10">
        <v>4302</v>
      </c>
      <c r="AK391" s="22">
        <f>AJ391-AJ390</f>
        <v>-19</v>
      </c>
      <c r="AL391" s="22">
        <f>IFERROR(AJ391/AJ390,0)-1</f>
        <v>-4.3971302939134205E-3</v>
      </c>
      <c r="AM391" s="35">
        <f>IFERROR(AJ391/3.974,0)</f>
        <v>1082.5364871665827</v>
      </c>
      <c r="AN391" s="35">
        <f>IFERROR(AJ391/C391," ")</f>
        <v>1.2089363495854995E-2</v>
      </c>
      <c r="AO391" s="10">
        <v>225</v>
      </c>
      <c r="AP391">
        <f>AO391-AO390</f>
        <v>8</v>
      </c>
      <c r="AQ391">
        <f>IFERROR(AO391/AO390,0)-1</f>
        <v>3.6866359447004671E-2</v>
      </c>
      <c r="AR391" s="35">
        <f>IFERROR(AO391/3.974,0)</f>
        <v>56.618017111222947</v>
      </c>
      <c r="AS391" s="10">
        <v>431</v>
      </c>
      <c r="AT391" s="22">
        <f>AS391-AS390</f>
        <v>-18</v>
      </c>
      <c r="AU391" s="22">
        <f>IFERROR(AS391/AS390,0)-1</f>
        <v>-4.008908685968815E-2</v>
      </c>
      <c r="AV391" s="35">
        <f>IFERROR(AS391/3.974,0)</f>
        <v>108.45495722194262</v>
      </c>
      <c r="AW391" s="51">
        <f>IFERROR(AS391/C391," ")</f>
        <v>1.2111844878460024E-3</v>
      </c>
      <c r="AX391" s="10">
        <v>65</v>
      </c>
      <c r="AY391">
        <f>AX391-AX390</f>
        <v>-1</v>
      </c>
      <c r="AZ391" s="22">
        <f>IFERROR(AX391/AX390,0)-1</f>
        <v>-1.5151515151515138E-2</v>
      </c>
      <c r="BA391" s="35">
        <f>IFERROR(AX391/3.974,0)</f>
        <v>16.356316054353297</v>
      </c>
      <c r="BB391" s="51">
        <f>IFERROR(AX391/C391," ")</f>
        <v>1.8266123366587046E-4</v>
      </c>
      <c r="BC391" s="31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31">
        <f>IFERROR(BC391-BC390,0)</f>
        <v>-30</v>
      </c>
      <c r="BE391" s="51">
        <f>IFERROR(BC391/BC390,0)-1</f>
        <v>-5.9370670888581056E-3</v>
      </c>
      <c r="BF391" s="35">
        <f>IFERROR(BC391/3.974,0)</f>
        <v>1263.9657775541016</v>
      </c>
      <c r="BG391" s="35">
        <f>IFERROR(BC391/C391," ")</f>
        <v>1.4115498103133343E-2</v>
      </c>
      <c r="BH391" s="45">
        <v>64025</v>
      </c>
      <c r="BI391" s="48">
        <f>IFERROR((BH391-BH390), 0)</f>
        <v>82</v>
      </c>
      <c r="BJ391" s="14">
        <v>138238</v>
      </c>
      <c r="BK391" s="48">
        <f>IFERROR((BJ391-BJ390),0)</f>
        <v>131</v>
      </c>
      <c r="BL391" s="14">
        <v>103225</v>
      </c>
      <c r="BM391" s="48">
        <f>IFERROR((BL391-BL390),0)</f>
        <v>102</v>
      </c>
      <c r="BN391" s="14">
        <v>41737</v>
      </c>
      <c r="BO391" s="48">
        <f>IFERROR((BN391-BN390),0)</f>
        <v>29</v>
      </c>
      <c r="BP391" s="14">
        <v>8625</v>
      </c>
      <c r="BQ391" s="48">
        <f>IFERROR((BP391-BP390),0)</f>
        <v>7</v>
      </c>
      <c r="BR391" s="16">
        <v>31</v>
      </c>
      <c r="BS391" s="24">
        <f>IFERROR((BR391-BR390),0)</f>
        <v>0</v>
      </c>
      <c r="BT391" s="16">
        <v>268</v>
      </c>
      <c r="BU391" s="24">
        <f>IFERROR((BT391-BT390),0)</f>
        <v>0</v>
      </c>
      <c r="BV391" s="16">
        <v>1214</v>
      </c>
      <c r="BW391" s="24">
        <f>IFERROR((BV391-BV390),0)</f>
        <v>2</v>
      </c>
      <c r="BX391" s="16">
        <v>2974</v>
      </c>
      <c r="BY391" s="24">
        <f>IFERROR((BX391-BX390),0)</f>
        <v>3</v>
      </c>
      <c r="BZ391" s="21">
        <v>1639</v>
      </c>
      <c r="CA391" s="27">
        <f>IFERROR((BZ391-BZ390),0)</f>
        <v>2</v>
      </c>
    </row>
    <row r="392" spans="1:79">
      <c r="A392" s="3">
        <v>44289</v>
      </c>
      <c r="B392" s="22">
        <v>44289</v>
      </c>
      <c r="C392" s="10">
        <v>356073</v>
      </c>
      <c r="D392">
        <f>IFERROR(C392-C391,"")</f>
        <v>223</v>
      </c>
      <c r="E392" s="10">
        <v>6131</v>
      </c>
      <c r="F392">
        <f>E392-E391</f>
        <v>5</v>
      </c>
      <c r="G392" s="10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 s="2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 s="22">
        <f>+IFERROR(C392/3.974,"")</f>
        <v>89600.654252642169</v>
      </c>
      <c r="S392" s="22">
        <f>+IFERROR(E392/3.974,"")</f>
        <v>1542.778057372924</v>
      </c>
      <c r="T392" s="22">
        <f>+IFERROR(G392/3.974,"")</f>
        <v>86844.489179667842</v>
      </c>
      <c r="U392" s="22">
        <f>+IFERROR(I392/3.974,"")</f>
        <v>1213.3870156014091</v>
      </c>
      <c r="V392" s="10">
        <v>2175451</v>
      </c>
      <c r="W392">
        <f>V392-V391</f>
        <v>3876</v>
      </c>
      <c r="X392" s="22">
        <f>IFERROR(W392-W391,0)</f>
        <v>-3011</v>
      </c>
      <c r="Y392" s="35">
        <f>IFERROR(V392/3.974,0)</f>
        <v>547420.98641167581</v>
      </c>
      <c r="Z392" s="10">
        <v>1815828</v>
      </c>
      <c r="AA392" s="22">
        <f>Z392-Z391</f>
        <v>3653</v>
      </c>
      <c r="AB392" s="28">
        <f>IFERROR(Z392/V392,0)</f>
        <v>0.83469036995087453</v>
      </c>
      <c r="AC392" s="31">
        <f>IFERROR(AA392-AA391,0)</f>
        <v>-2883</v>
      </c>
      <c r="AD392">
        <f>V392-Z392</f>
        <v>359623</v>
      </c>
      <c r="AE392">
        <f>AD392-AD391</f>
        <v>223</v>
      </c>
      <c r="AF392" s="28">
        <f>IFERROR(AD392/V392,0)</f>
        <v>0.16530963004912544</v>
      </c>
      <c r="AG392" s="31">
        <f>IFERROR(AE392-AE391,0)</f>
        <v>-128</v>
      </c>
      <c r="AH392" s="35">
        <f>IFERROR(AE392/W392,0)</f>
        <v>5.7533539731682147E-2</v>
      </c>
      <c r="AI392" s="35">
        <f>IFERROR(AD392/3.974,0)</f>
        <v>90493.960744841461</v>
      </c>
      <c r="AJ392" s="10">
        <v>4100</v>
      </c>
      <c r="AK392" s="22">
        <f>AJ392-AJ391</f>
        <v>-202</v>
      </c>
      <c r="AL392" s="22">
        <f>IFERROR(AJ392/AJ391,0)-1</f>
        <v>-4.6954904695490463E-2</v>
      </c>
      <c r="AM392" s="35">
        <f>IFERROR(AJ392/3.974,0)</f>
        <v>1031.7060895822849</v>
      </c>
      <c r="AN392" s="35">
        <f>IFERROR(AJ392/C392," ")</f>
        <v>1.1514492814675642E-2</v>
      </c>
      <c r="AO392" s="10">
        <v>229</v>
      </c>
      <c r="AP392">
        <f>AO392-AO391</f>
        <v>4</v>
      </c>
      <c r="AQ392">
        <f>IFERROR(AO392/AO391,0)-1</f>
        <v>1.777777777777767E-2</v>
      </c>
      <c r="AR392" s="35">
        <f>IFERROR(AO392/3.974,0)</f>
        <v>57.624559637644687</v>
      </c>
      <c r="AS392" s="10">
        <v>430</v>
      </c>
      <c r="AT392" s="22">
        <f>AS392-AS391</f>
        <v>-1</v>
      </c>
      <c r="AU392" s="22">
        <f>IFERROR(AS392/AS391,0)-1</f>
        <v>-2.3201856148491462E-3</v>
      </c>
      <c r="AV392" s="35">
        <f>IFERROR(AS392/3.974,0)</f>
        <v>108.20332159033718</v>
      </c>
      <c r="AW392" s="51">
        <f>IFERROR(AS392/C392," ")</f>
        <v>1.2076175391001283E-3</v>
      </c>
      <c r="AX392" s="10">
        <v>63</v>
      </c>
      <c r="AY392">
        <f>AX392-AX391</f>
        <v>-2</v>
      </c>
      <c r="AZ392" s="22">
        <f>IFERROR(AX392/AX391,0)-1</f>
        <v>-3.0769230769230771E-2</v>
      </c>
      <c r="BA392" s="35">
        <f>IFERROR(AX392/3.974,0)</f>
        <v>15.853044791142425</v>
      </c>
      <c r="BB392" s="51">
        <f>IFERROR(AX392/C392," ")</f>
        <v>1.7693001154257695E-4</v>
      </c>
      <c r="BC392" s="31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31">
        <f>IFERROR(BC392-BC391,0)</f>
        <v>-201</v>
      </c>
      <c r="BE392" s="51">
        <f>IFERROR(BC392/BC391,0)-1</f>
        <v>-4.001592673700971E-2</v>
      </c>
      <c r="BF392" s="35">
        <f>IFERROR(BC392/3.974,0)</f>
        <v>1213.3870156014091</v>
      </c>
      <c r="BG392" s="35">
        <f>IFERROR(BC392/C392," ")</f>
        <v>1.3542166915211207E-2</v>
      </c>
      <c r="BH392" s="45">
        <v>64077</v>
      </c>
      <c r="BI392" s="48">
        <f>IFERROR((BH392-BH391), 0)</f>
        <v>52</v>
      </c>
      <c r="BJ392" s="14">
        <v>138314</v>
      </c>
      <c r="BK392" s="48">
        <f>IFERROR((BJ392-BJ391),0)</f>
        <v>76</v>
      </c>
      <c r="BL392" s="14">
        <v>103284</v>
      </c>
      <c r="BM392" s="48">
        <f>IFERROR((BL392-BL391),0)</f>
        <v>59</v>
      </c>
      <c r="BN392" s="14">
        <v>41762</v>
      </c>
      <c r="BO392" s="48">
        <f>IFERROR((BN392-BN391),0)</f>
        <v>25</v>
      </c>
      <c r="BP392" s="14">
        <v>8636</v>
      </c>
      <c r="BQ392" s="48">
        <f>IFERROR((BP392-BP391),0)</f>
        <v>11</v>
      </c>
      <c r="BR392" s="16">
        <v>31</v>
      </c>
      <c r="BS392" s="24">
        <f>IFERROR((BR392-BR391),0)</f>
        <v>0</v>
      </c>
      <c r="BT392" s="16">
        <v>268</v>
      </c>
      <c r="BU392" s="24">
        <f>IFERROR((BT392-BT391),0)</f>
        <v>0</v>
      </c>
      <c r="BV392" s="16">
        <v>1214</v>
      </c>
      <c r="BW392" s="24">
        <f>IFERROR((BV392-BV391),0)</f>
        <v>0</v>
      </c>
      <c r="BX392" s="16">
        <v>2977</v>
      </c>
      <c r="BY392" s="24">
        <f>IFERROR((BX392-BX391),0)</f>
        <v>3</v>
      </c>
      <c r="BZ392" s="21">
        <v>1641</v>
      </c>
      <c r="CA392" s="27">
        <f>IFERROR((BZ392-BZ391),0)</f>
        <v>2</v>
      </c>
    </row>
    <row r="393" spans="1:79">
      <c r="A393" s="3">
        <v>44290</v>
      </c>
      <c r="B393" s="22">
        <v>44290</v>
      </c>
      <c r="C393" s="10">
        <v>356377</v>
      </c>
      <c r="D393">
        <f>IFERROR(C393-C392,"")</f>
        <v>304</v>
      </c>
      <c r="E393" s="10">
        <v>6135</v>
      </c>
      <c r="F393">
        <f>E393-E392</f>
        <v>4</v>
      </c>
      <c r="G393" s="10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 s="22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 s="22">
        <f>+IFERROR(C393/3.974,"")</f>
        <v>89677.151484650225</v>
      </c>
      <c r="S393" s="22">
        <f>+IFERROR(E393/3.974,"")</f>
        <v>1543.7845998993457</v>
      </c>
      <c r="T393" s="22">
        <f>+IFERROR(G393/3.974,"")</f>
        <v>86938.349270256658</v>
      </c>
      <c r="U393" s="22">
        <f>+IFERROR(I393/3.974,"")</f>
        <v>1195.0176144942122</v>
      </c>
      <c r="V393" s="10">
        <v>2180385</v>
      </c>
      <c r="W393">
        <f>V393-V392</f>
        <v>4934</v>
      </c>
      <c r="X393" s="22">
        <f>IFERROR(W393-W392,0)</f>
        <v>1058</v>
      </c>
      <c r="Y393" s="35">
        <f>IFERROR(V393/3.974,0)</f>
        <v>548662.55661801703</v>
      </c>
      <c r="Z393" s="10">
        <v>1820458</v>
      </c>
      <c r="AA393" s="22">
        <f>Z393-Z392</f>
        <v>4630</v>
      </c>
      <c r="AB393" s="28">
        <f>IFERROR(Z393/V393,0)</f>
        <v>0.83492502470893903</v>
      </c>
      <c r="AC393" s="31">
        <f>IFERROR(AA393-AA392,0)</f>
        <v>977</v>
      </c>
      <c r="AD393">
        <f>V393-Z393</f>
        <v>359927</v>
      </c>
      <c r="AE393">
        <f>AD393-AD392</f>
        <v>304</v>
      </c>
      <c r="AF393" s="28">
        <f>IFERROR(AD393/V393,0)</f>
        <v>0.16507497529106099</v>
      </c>
      <c r="AG393" s="31">
        <f>IFERROR(AE393-AE392,0)</f>
        <v>81</v>
      </c>
      <c r="AH393" s="35">
        <f>IFERROR(AE393/W393,0)</f>
        <v>6.1613295500608026E-2</v>
      </c>
      <c r="AI393" s="35">
        <f>IFERROR(AD393/3.974,0)</f>
        <v>90570.457976849517</v>
      </c>
      <c r="AJ393" s="10">
        <v>4031</v>
      </c>
      <c r="AK393" s="22">
        <f>AJ393-AJ392</f>
        <v>-69</v>
      </c>
      <c r="AL393" s="22">
        <f>IFERROR(AJ393/AJ392,0)-1</f>
        <v>-1.6829268292682942E-2</v>
      </c>
      <c r="AM393" s="35">
        <f>IFERROR(AJ393/3.974,0)</f>
        <v>1014.3432310015097</v>
      </c>
      <c r="AN393" s="35">
        <f>IFERROR(AJ393/C393," ")</f>
        <v>1.1311055427258212E-2</v>
      </c>
      <c r="AO393" s="10">
        <v>230</v>
      </c>
      <c r="AP393">
        <f>AO393-AO392</f>
        <v>1</v>
      </c>
      <c r="AQ393">
        <f>IFERROR(AO393/AO392,0)-1</f>
        <v>4.366812227074135E-3</v>
      </c>
      <c r="AR393" s="35">
        <f>IFERROR(AO393/3.974,0)</f>
        <v>57.876195269250125</v>
      </c>
      <c r="AS393" s="10">
        <v>421</v>
      </c>
      <c r="AT393" s="22">
        <f>AS393-AS392</f>
        <v>-9</v>
      </c>
      <c r="AU393" s="22">
        <f>IFERROR(AS393/AS392,0)-1</f>
        <v>-2.0930232558139528E-2</v>
      </c>
      <c r="AV393" s="35">
        <f>IFERROR(AS393/3.974,0)</f>
        <v>105.93860090588826</v>
      </c>
      <c r="AW393" s="51">
        <f>IFERROR(AS393/C393," ")</f>
        <v>1.1813332510234949E-3</v>
      </c>
      <c r="AX393" s="10">
        <v>67</v>
      </c>
      <c r="AY393">
        <f>AX393-AX392</f>
        <v>4</v>
      </c>
      <c r="AZ393" s="22">
        <f>IFERROR(AX393/AX392,0)-1</f>
        <v>6.3492063492063489E-2</v>
      </c>
      <c r="BA393" s="35">
        <f>IFERROR(AX393/3.974,0)</f>
        <v>16.859587317564166</v>
      </c>
      <c r="BB393" s="51">
        <f>IFERROR(AX393/C393," ")</f>
        <v>1.8800315396335903E-4</v>
      </c>
      <c r="BC393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31">
        <f>IFERROR(BC393-BC392,0)</f>
        <v>-73</v>
      </c>
      <c r="BE393" s="51">
        <f>IFERROR(BC393/BC392,0)-1</f>
        <v>-1.5138946495230177E-2</v>
      </c>
      <c r="BF393" s="35">
        <f>IFERROR(BC393/3.974,0)</f>
        <v>1195.0176144942122</v>
      </c>
      <c r="BG393" s="35">
        <f>IFERROR(BC393/C393," ")</f>
        <v>1.3325775793611822E-2</v>
      </c>
      <c r="BH393" s="45">
        <v>64143</v>
      </c>
      <c r="BI393" s="48">
        <f>IFERROR((BH393-BH392), 0)</f>
        <v>66</v>
      </c>
      <c r="BJ393" s="14">
        <v>138397</v>
      </c>
      <c r="BK393" s="48">
        <f>IFERROR((BJ393-BJ392),0)</f>
        <v>83</v>
      </c>
      <c r="BL393" s="14">
        <v>103386</v>
      </c>
      <c r="BM393" s="48">
        <f>IFERROR((BL393-BL392),0)</f>
        <v>102</v>
      </c>
      <c r="BN393" s="14">
        <v>41808</v>
      </c>
      <c r="BO393" s="48">
        <f>IFERROR((BN393-BN392),0)</f>
        <v>46</v>
      </c>
      <c r="BP393" s="14">
        <v>8643</v>
      </c>
      <c r="BQ393" s="48">
        <f>IFERROR((BP393-BP392),0)</f>
        <v>7</v>
      </c>
      <c r="BR393" s="16">
        <v>31</v>
      </c>
      <c r="BS393" s="24">
        <f>IFERROR((BR393-BR392),0)</f>
        <v>0</v>
      </c>
      <c r="BT393" s="16">
        <v>268</v>
      </c>
      <c r="BU393" s="24">
        <f>IFERROR((BT393-BT392),0)</f>
        <v>0</v>
      </c>
      <c r="BV393" s="16">
        <v>1215</v>
      </c>
      <c r="BW393" s="24">
        <f>IFERROR((BV393-BV392),0)</f>
        <v>1</v>
      </c>
      <c r="BX393" s="16">
        <v>2980</v>
      </c>
      <c r="BY393" s="24">
        <f>IFERROR((BX393-BX392),0)</f>
        <v>3</v>
      </c>
      <c r="BZ393" s="21">
        <v>1641</v>
      </c>
      <c r="CA393" s="27">
        <f>IFERROR((BZ393-BZ392),0)</f>
        <v>0</v>
      </c>
    </row>
  </sheetData>
  <conditionalFormatting sqref="B1:B1048576">
    <cfRule type="duplicateValues" dxfId="21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OE14"/>
  <sheetViews>
    <sheetView tabSelected="1" topLeftCell="A2" workbookViewId="0">
      <pane xSplit="1" topLeftCell="NL1" activePane="topRight" state="frozen"/>
      <selection pane="topRight" activeCell="OC15" sqref="OC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395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  <c r="NC1" s="3">
        <v>44264</v>
      </c>
      <c r="ND1" s="3">
        <v>44265</v>
      </c>
      <c r="NE1" s="3">
        <v>44266</v>
      </c>
      <c r="NF1" s="3">
        <v>44267</v>
      </c>
      <c r="NG1" s="3">
        <v>44268</v>
      </c>
      <c r="NH1" s="3">
        <v>44269</v>
      </c>
      <c r="NI1" s="3">
        <v>44270</v>
      </c>
      <c r="NJ1" s="3">
        <v>44271</v>
      </c>
      <c r="NK1" s="3">
        <v>44272</v>
      </c>
      <c r="NL1" s="3">
        <v>44273</v>
      </c>
      <c r="NM1" s="3">
        <v>44274</v>
      </c>
      <c r="NN1" s="3">
        <v>44275</v>
      </c>
      <c r="NO1" s="3">
        <v>44276</v>
      </c>
      <c r="NP1" s="3">
        <v>44277</v>
      </c>
      <c r="NQ1" s="3">
        <v>44278</v>
      </c>
      <c r="NR1" s="3">
        <v>44279</v>
      </c>
      <c r="NS1" s="3">
        <v>44280</v>
      </c>
      <c r="NT1" s="3">
        <v>44281</v>
      </c>
      <c r="NU1" s="3">
        <v>44282</v>
      </c>
      <c r="NV1" s="3">
        <v>44283</v>
      </c>
      <c r="NW1" s="3">
        <v>44284</v>
      </c>
      <c r="NX1" s="3">
        <v>44285</v>
      </c>
      <c r="NY1" s="3">
        <v>44286</v>
      </c>
      <c r="NZ1" s="3">
        <v>44287</v>
      </c>
      <c r="OA1" s="3">
        <v>44288</v>
      </c>
      <c r="OB1" s="3">
        <v>44289</v>
      </c>
      <c r="OC1" s="3">
        <v>44290</v>
      </c>
      <c r="OD1" s="3">
        <v>44291</v>
      </c>
      <c r="OE1" s="3">
        <v>44292</v>
      </c>
    </row>
    <row r="2" spans="1:395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24" t="s">
        <v>410</v>
      </c>
      <c r="LU2" s="224" t="s">
        <v>411</v>
      </c>
      <c r="LV2" s="224" t="s">
        <v>412</v>
      </c>
      <c r="LW2" s="224" t="s">
        <v>413</v>
      </c>
      <c r="LX2" s="224" t="s">
        <v>414</v>
      </c>
      <c r="LY2" s="225" t="s">
        <v>415</v>
      </c>
      <c r="LZ2" s="224" t="s">
        <v>416</v>
      </c>
      <c r="MA2" s="224" t="s">
        <v>417</v>
      </c>
      <c r="MB2" s="224" t="s">
        <v>418</v>
      </c>
      <c r="MC2" s="224" t="s">
        <v>419</v>
      </c>
      <c r="MD2" s="224" t="s">
        <v>420</v>
      </c>
      <c r="ME2" s="224" t="s">
        <v>421</v>
      </c>
      <c r="MF2" s="224" t="s">
        <v>422</v>
      </c>
      <c r="MG2" s="224" t="s">
        <v>423</v>
      </c>
      <c r="MH2" s="224" t="s">
        <v>424</v>
      </c>
      <c r="MI2" s="224" t="s">
        <v>425</v>
      </c>
      <c r="MJ2" s="224" t="s">
        <v>426</v>
      </c>
      <c r="MK2" s="224" t="s">
        <v>427</v>
      </c>
      <c r="ML2" s="224" t="s">
        <v>428</v>
      </c>
      <c r="MM2" s="224" t="s">
        <v>429</v>
      </c>
      <c r="MN2" s="224" t="s">
        <v>430</v>
      </c>
      <c r="MO2" s="224" t="s">
        <v>431</v>
      </c>
      <c r="MP2" s="224" t="s">
        <v>432</v>
      </c>
      <c r="MQ2" s="224" t="s">
        <v>433</v>
      </c>
      <c r="MR2" s="224" t="s">
        <v>434</v>
      </c>
      <c r="MS2" s="224" t="s">
        <v>435</v>
      </c>
      <c r="MT2" s="224" t="s">
        <v>436</v>
      </c>
      <c r="MU2" s="224" t="s">
        <v>437</v>
      </c>
      <c r="MV2" s="226" t="s">
        <v>438</v>
      </c>
      <c r="MW2" s="227" t="s">
        <v>439</v>
      </c>
      <c r="MX2" s="227" t="s">
        <v>440</v>
      </c>
      <c r="MY2" s="227" t="s">
        <v>441</v>
      </c>
      <c r="MZ2" s="227" t="s">
        <v>442</v>
      </c>
      <c r="NA2" s="227" t="s">
        <v>443</v>
      </c>
      <c r="NB2" s="227" t="s">
        <v>444</v>
      </c>
      <c r="NC2" s="226" t="s">
        <v>445</v>
      </c>
      <c r="ND2" s="227" t="s">
        <v>446</v>
      </c>
      <c r="NE2" s="227" t="s">
        <v>447</v>
      </c>
      <c r="NF2" s="227" t="s">
        <v>448</v>
      </c>
      <c r="NG2" s="228" t="s">
        <v>449</v>
      </c>
      <c r="NH2" s="242" t="s">
        <v>450</v>
      </c>
      <c r="NI2" s="242" t="s">
        <v>451</v>
      </c>
      <c r="NJ2" s="242" t="s">
        <v>452</v>
      </c>
      <c r="NK2" s="242" t="s">
        <v>453</v>
      </c>
      <c r="NL2" s="242" t="s">
        <v>454</v>
      </c>
      <c r="NM2" s="242" t="s">
        <v>455</v>
      </c>
      <c r="NN2" s="242" t="s">
        <v>456</v>
      </c>
      <c r="NO2" s="242" t="s">
        <v>457</v>
      </c>
      <c r="NP2" s="242" t="s">
        <v>458</v>
      </c>
      <c r="NQ2" s="242" t="s">
        <v>459</v>
      </c>
      <c r="NR2" s="242" t="s">
        <v>460</v>
      </c>
      <c r="NS2" s="242" t="s">
        <v>461</v>
      </c>
      <c r="NT2" s="242" t="s">
        <v>462</v>
      </c>
      <c r="NU2" s="242" t="s">
        <v>463</v>
      </c>
      <c r="NV2" s="242" t="s">
        <v>464</v>
      </c>
      <c r="NW2" s="242" t="s">
        <v>465</v>
      </c>
      <c r="NX2" s="242" t="s">
        <v>466</v>
      </c>
      <c r="NY2" s="242" t="s">
        <v>467</v>
      </c>
      <c r="NZ2" s="242" t="s">
        <v>468</v>
      </c>
      <c r="OA2" s="242" t="s">
        <v>469</v>
      </c>
      <c r="OB2" s="242" t="s">
        <v>470</v>
      </c>
      <c r="OC2" s="242" t="s">
        <v>471</v>
      </c>
      <c r="OD2" s="242" t="s">
        <v>472</v>
      </c>
      <c r="OE2" s="242" t="s">
        <v>473</v>
      </c>
    </row>
    <row r="3" spans="1:395">
      <c r="A3" t="s">
        <v>474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5">
        <v>3814</v>
      </c>
      <c r="JM3" s="205">
        <v>3824</v>
      </c>
      <c r="JN3" s="205">
        <v>3826</v>
      </c>
      <c r="JO3" s="205">
        <v>3828</v>
      </c>
      <c r="JP3" s="205">
        <v>3830</v>
      </c>
      <c r="JQ3" s="205">
        <v>3831</v>
      </c>
      <c r="JR3" s="205">
        <v>3837</v>
      </c>
      <c r="JS3" s="205">
        <v>3845</v>
      </c>
      <c r="JT3" s="205">
        <v>3852</v>
      </c>
      <c r="JU3" s="205">
        <v>3852</v>
      </c>
      <c r="JV3" s="205">
        <v>3859</v>
      </c>
      <c r="JW3" s="205">
        <v>3866</v>
      </c>
      <c r="JX3" s="205">
        <v>3881</v>
      </c>
      <c r="JY3" s="205">
        <v>3897</v>
      </c>
      <c r="JZ3" s="205">
        <v>3904</v>
      </c>
      <c r="KA3" s="205">
        <v>3907</v>
      </c>
      <c r="KB3" s="205">
        <v>3910</v>
      </c>
      <c r="KC3" s="205">
        <v>3912</v>
      </c>
      <c r="KD3" s="205">
        <v>3928</v>
      </c>
      <c r="KE3" s="205">
        <v>3933</v>
      </c>
      <c r="KF3" s="205">
        <v>3937</v>
      </c>
      <c r="KG3" s="205">
        <v>3945</v>
      </c>
      <c r="KH3" s="205">
        <v>3950</v>
      </c>
      <c r="KI3" s="205">
        <v>3954</v>
      </c>
      <c r="KJ3" s="205">
        <v>3957</v>
      </c>
      <c r="KK3" s="205">
        <v>3692</v>
      </c>
      <c r="KL3" s="205">
        <v>3972</v>
      </c>
      <c r="KM3" s="205">
        <v>3982</v>
      </c>
      <c r="KN3" s="205">
        <v>3997</v>
      </c>
      <c r="KO3" s="205">
        <v>4000</v>
      </c>
      <c r="KP3" s="205">
        <v>4001</v>
      </c>
      <c r="KQ3" s="205">
        <v>4002</v>
      </c>
      <c r="KR3" s="205">
        <v>4013</v>
      </c>
      <c r="KS3" s="205">
        <v>4025</v>
      </c>
      <c r="KT3" s="205">
        <v>4031</v>
      </c>
      <c r="KU3" s="205">
        <v>4039</v>
      </c>
      <c r="KV3" s="205">
        <v>4057</v>
      </c>
      <c r="KW3" s="205">
        <v>4064</v>
      </c>
      <c r="KX3" s="205">
        <v>4080</v>
      </c>
      <c r="KY3" s="205">
        <v>4103</v>
      </c>
      <c r="KZ3" s="205">
        <v>4125</v>
      </c>
      <c r="LA3" s="205">
        <v>4143</v>
      </c>
      <c r="LB3" s="205">
        <v>4167</v>
      </c>
      <c r="LC3" s="205">
        <v>4194</v>
      </c>
      <c r="LD3" s="205">
        <v>4206</v>
      </c>
      <c r="LE3" s="205">
        <v>4216</v>
      </c>
      <c r="LF3" s="205">
        <v>4226</v>
      </c>
      <c r="LG3" s="205">
        <v>4247</v>
      </c>
      <c r="LH3" s="205">
        <v>4258</v>
      </c>
      <c r="LI3" s="205">
        <v>4290</v>
      </c>
      <c r="LJ3" s="205">
        <v>4319</v>
      </c>
      <c r="LK3" s="205">
        <v>4339</v>
      </c>
      <c r="LL3" s="205">
        <v>4356</v>
      </c>
      <c r="LM3" s="205">
        <v>4375</v>
      </c>
      <c r="LN3" s="205">
        <v>4406</v>
      </c>
      <c r="LO3" s="205">
        <v>4432</v>
      </c>
      <c r="LP3" s="205">
        <v>4456</v>
      </c>
      <c r="LQ3" s="205">
        <v>4478</v>
      </c>
      <c r="LR3" s="205">
        <v>4491</v>
      </c>
      <c r="LS3" s="205">
        <v>4495</v>
      </c>
      <c r="LT3" s="205">
        <v>4520</v>
      </c>
      <c r="LU3" s="205">
        <v>4544</v>
      </c>
      <c r="LV3" s="205">
        <v>4567</v>
      </c>
      <c r="LW3" s="205">
        <v>4593</v>
      </c>
      <c r="LX3" s="205">
        <v>4612</v>
      </c>
      <c r="LY3" s="205">
        <v>4622</v>
      </c>
      <c r="LZ3" s="205">
        <v>4654</v>
      </c>
      <c r="MA3" s="205">
        <v>4678</v>
      </c>
      <c r="MB3" s="205">
        <v>4705</v>
      </c>
      <c r="MC3" s="205">
        <v>4743</v>
      </c>
      <c r="MD3" s="205">
        <v>4780</v>
      </c>
      <c r="ME3" s="205">
        <v>4799</v>
      </c>
      <c r="MF3" s="205">
        <v>4822</v>
      </c>
      <c r="MG3" s="205">
        <v>4848</v>
      </c>
      <c r="MH3" s="205">
        <v>4871</v>
      </c>
      <c r="MI3" s="205">
        <v>4895</v>
      </c>
      <c r="MJ3" s="205">
        <v>4940</v>
      </c>
      <c r="MK3" s="205">
        <v>5003</v>
      </c>
      <c r="ML3" s="205">
        <v>5052</v>
      </c>
      <c r="MM3" s="205">
        <v>5088</v>
      </c>
      <c r="MN3" s="205">
        <v>5103</v>
      </c>
      <c r="MO3" s="205">
        <v>5155</v>
      </c>
      <c r="MP3" s="205">
        <v>5224</v>
      </c>
      <c r="MQ3" s="205">
        <v>5290</v>
      </c>
      <c r="MR3" s="205">
        <v>5330</v>
      </c>
      <c r="MS3" s="205">
        <v>5393</v>
      </c>
      <c r="MT3" s="205">
        <v>5442</v>
      </c>
      <c r="MU3" s="229">
        <v>5495</v>
      </c>
      <c r="MV3" s="230">
        <v>5530</v>
      </c>
      <c r="MW3" s="231">
        <v>5595</v>
      </c>
      <c r="MX3" s="231">
        <v>5655</v>
      </c>
      <c r="MY3" s="231">
        <v>5706</v>
      </c>
      <c r="MZ3" s="231">
        <v>5789</v>
      </c>
      <c r="NA3" s="231">
        <v>5826</v>
      </c>
      <c r="NB3" s="231">
        <v>5866</v>
      </c>
      <c r="NC3" s="230">
        <v>5921</v>
      </c>
      <c r="ND3" s="231">
        <v>5986</v>
      </c>
      <c r="NE3" s="231">
        <v>6029</v>
      </c>
      <c r="NF3" s="231">
        <v>6072</v>
      </c>
      <c r="NG3" s="232">
        <v>6146</v>
      </c>
      <c r="NH3" s="163">
        <v>6183</v>
      </c>
      <c r="NI3" s="163">
        <v>6210</v>
      </c>
      <c r="NJ3" s="163">
        <v>6251</v>
      </c>
      <c r="NK3" s="163">
        <v>6318</v>
      </c>
      <c r="NL3" s="163">
        <v>6395</v>
      </c>
      <c r="NM3" s="163">
        <v>6485</v>
      </c>
      <c r="NN3" s="163">
        <v>6530</v>
      </c>
      <c r="NO3" s="163">
        <v>6575</v>
      </c>
      <c r="NP3" s="163">
        <v>6601</v>
      </c>
      <c r="NQ3" s="163">
        <v>6645</v>
      </c>
      <c r="NR3" s="163">
        <v>6731</v>
      </c>
      <c r="NS3" s="163">
        <v>6780</v>
      </c>
      <c r="NT3" s="163">
        <v>6816</v>
      </c>
      <c r="NU3" s="163">
        <v>6859</v>
      </c>
      <c r="NV3" s="163">
        <v>6911</v>
      </c>
      <c r="NW3" s="163">
        <v>6934</v>
      </c>
      <c r="NX3" s="163">
        <v>6971</v>
      </c>
      <c r="NY3" s="163">
        <v>7016</v>
      </c>
      <c r="NZ3" s="163">
        <v>7064</v>
      </c>
      <c r="OA3" s="163">
        <v>7100</v>
      </c>
      <c r="OB3" s="163">
        <v>7112</v>
      </c>
      <c r="OC3" s="163">
        <v>7139</v>
      </c>
      <c r="OD3" s="163"/>
      <c r="OE3" s="163"/>
    </row>
    <row r="4" spans="1:395">
      <c r="A4" t="s">
        <v>475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6">
        <v>3019</v>
      </c>
      <c r="JM4" s="206">
        <v>3020</v>
      </c>
      <c r="JN4" s="206">
        <v>3020</v>
      </c>
      <c r="JO4" s="206">
        <v>3022</v>
      </c>
      <c r="JP4" s="206">
        <v>3024</v>
      </c>
      <c r="JQ4" s="206">
        <v>3026</v>
      </c>
      <c r="JR4" s="206">
        <v>3036</v>
      </c>
      <c r="JS4" s="206">
        <v>3038</v>
      </c>
      <c r="JT4" s="206">
        <v>3041</v>
      </c>
      <c r="JU4" s="206">
        <v>3041</v>
      </c>
      <c r="JV4" s="206">
        <v>3041</v>
      </c>
      <c r="JW4" s="206">
        <v>3043</v>
      </c>
      <c r="JX4" s="206">
        <v>3044</v>
      </c>
      <c r="JY4" s="206">
        <v>3044</v>
      </c>
      <c r="JZ4" s="206">
        <v>3045</v>
      </c>
      <c r="KA4" s="206">
        <v>3059</v>
      </c>
      <c r="KB4" s="206">
        <v>3060</v>
      </c>
      <c r="KC4" s="206">
        <v>3068</v>
      </c>
      <c r="KD4" s="206">
        <v>3068</v>
      </c>
      <c r="KE4" s="206">
        <v>3074</v>
      </c>
      <c r="KF4" s="206">
        <v>3075</v>
      </c>
      <c r="KG4" s="206">
        <v>3075</v>
      </c>
      <c r="KH4" s="206">
        <v>3078</v>
      </c>
      <c r="KI4" s="206">
        <v>3073</v>
      </c>
      <c r="KJ4" s="206">
        <v>3075</v>
      </c>
      <c r="KK4" s="206">
        <v>3084</v>
      </c>
      <c r="KL4" s="206">
        <v>3089</v>
      </c>
      <c r="KM4" s="206">
        <v>3092</v>
      </c>
      <c r="KN4" s="206">
        <v>3093</v>
      </c>
      <c r="KO4" s="206">
        <v>3096</v>
      </c>
      <c r="KP4" s="206">
        <v>3095</v>
      </c>
      <c r="KQ4" s="206">
        <v>3103</v>
      </c>
      <c r="KR4" s="206">
        <v>3107</v>
      </c>
      <c r="KS4" s="206">
        <v>3109</v>
      </c>
      <c r="KT4" s="206">
        <v>3113</v>
      </c>
      <c r="KU4" s="206">
        <v>3123</v>
      </c>
      <c r="KV4" s="206">
        <v>3125</v>
      </c>
      <c r="KW4" s="206">
        <v>3125</v>
      </c>
      <c r="KX4" s="206">
        <v>3127</v>
      </c>
      <c r="KY4" s="206">
        <v>3149</v>
      </c>
      <c r="KZ4" s="206">
        <v>3150</v>
      </c>
      <c r="LA4" s="206">
        <v>3150</v>
      </c>
      <c r="LB4" s="206">
        <v>3159</v>
      </c>
      <c r="LC4" s="206">
        <v>3159</v>
      </c>
      <c r="LD4" s="206">
        <v>3172</v>
      </c>
      <c r="LE4" s="206">
        <v>3172</v>
      </c>
      <c r="LF4" s="206">
        <v>3176</v>
      </c>
      <c r="LG4" s="206">
        <v>3205</v>
      </c>
      <c r="LH4" s="206">
        <v>3220</v>
      </c>
      <c r="LI4" s="206">
        <v>3220</v>
      </c>
      <c r="LJ4" s="206">
        <v>3224</v>
      </c>
      <c r="LK4" s="206">
        <v>3225</v>
      </c>
      <c r="LL4" s="206">
        <v>3231</v>
      </c>
      <c r="LM4" s="206">
        <v>3241</v>
      </c>
      <c r="LN4" s="206">
        <v>3245</v>
      </c>
      <c r="LO4" s="206">
        <v>3246</v>
      </c>
      <c r="LP4" s="206">
        <v>3269</v>
      </c>
      <c r="LQ4" s="206">
        <v>3272</v>
      </c>
      <c r="LR4" s="206">
        <v>3274</v>
      </c>
      <c r="LS4" s="206">
        <v>3285</v>
      </c>
      <c r="LT4" s="206">
        <v>3296</v>
      </c>
      <c r="LU4" s="206">
        <v>3301</v>
      </c>
      <c r="LV4" s="206">
        <v>3301</v>
      </c>
      <c r="LW4" s="206">
        <v>3307</v>
      </c>
      <c r="LX4" s="206">
        <v>3318</v>
      </c>
      <c r="LY4" s="206">
        <v>3322</v>
      </c>
      <c r="LZ4" s="206">
        <v>3329</v>
      </c>
      <c r="MA4" s="206">
        <v>3334</v>
      </c>
      <c r="MB4" s="206">
        <v>3335</v>
      </c>
      <c r="MC4" s="206">
        <v>3337</v>
      </c>
      <c r="MD4" s="206">
        <v>3344</v>
      </c>
      <c r="ME4" s="206">
        <v>3356</v>
      </c>
      <c r="MF4" s="206">
        <v>3356</v>
      </c>
      <c r="MG4" s="206">
        <v>3358</v>
      </c>
      <c r="MH4" s="206">
        <v>3364</v>
      </c>
      <c r="MI4" s="206">
        <v>3366</v>
      </c>
      <c r="MJ4" s="206">
        <v>3380</v>
      </c>
      <c r="MK4" s="206">
        <v>3382</v>
      </c>
      <c r="ML4" s="206">
        <v>3392</v>
      </c>
      <c r="MM4" s="206">
        <v>3395</v>
      </c>
      <c r="MN4" s="206">
        <v>3409</v>
      </c>
      <c r="MO4" s="206">
        <v>3412</v>
      </c>
      <c r="MP4" s="206">
        <v>3413</v>
      </c>
      <c r="MQ4" s="206">
        <v>3418</v>
      </c>
      <c r="MR4" s="206">
        <v>3420</v>
      </c>
      <c r="MS4" s="206">
        <v>3441</v>
      </c>
      <c r="MT4" s="206">
        <v>3461</v>
      </c>
      <c r="MU4" s="233">
        <v>3462</v>
      </c>
      <c r="MV4" s="234">
        <v>3466</v>
      </c>
      <c r="MW4" s="235">
        <v>3491</v>
      </c>
      <c r="MX4" s="235">
        <v>3492</v>
      </c>
      <c r="MY4" s="235">
        <v>3493</v>
      </c>
      <c r="MZ4" s="235">
        <v>3505</v>
      </c>
      <c r="NA4" s="235">
        <v>3505</v>
      </c>
      <c r="NB4" s="235">
        <v>3506</v>
      </c>
      <c r="NC4" s="234">
        <v>3532</v>
      </c>
      <c r="ND4" s="235">
        <v>3538</v>
      </c>
      <c r="NE4" s="235">
        <v>3540</v>
      </c>
      <c r="NF4" s="235">
        <v>3547</v>
      </c>
      <c r="NG4" s="236">
        <v>3551</v>
      </c>
      <c r="NH4" s="163">
        <v>3551</v>
      </c>
      <c r="NI4" s="163">
        <v>3552</v>
      </c>
      <c r="NJ4" s="163">
        <v>3552</v>
      </c>
      <c r="NK4" s="163">
        <v>3559</v>
      </c>
      <c r="NL4" s="163">
        <v>3561</v>
      </c>
      <c r="NM4" s="163">
        <v>3605</v>
      </c>
      <c r="NN4" s="163">
        <v>3607</v>
      </c>
      <c r="NO4" s="163">
        <v>3612</v>
      </c>
      <c r="NP4" s="163">
        <v>3624</v>
      </c>
      <c r="NQ4" s="163">
        <v>3648</v>
      </c>
      <c r="NR4" s="163">
        <v>3651</v>
      </c>
      <c r="NS4" s="163">
        <v>3655</v>
      </c>
      <c r="NT4" s="163">
        <v>3661</v>
      </c>
      <c r="NU4" s="163">
        <v>3671</v>
      </c>
      <c r="NV4" s="163">
        <v>3681</v>
      </c>
      <c r="NW4" s="163">
        <v>3686</v>
      </c>
      <c r="NX4" s="163">
        <v>3692</v>
      </c>
      <c r="NY4" s="163">
        <v>3700</v>
      </c>
      <c r="NZ4" s="163">
        <v>3706</v>
      </c>
      <c r="OA4" s="163">
        <v>3711</v>
      </c>
      <c r="OB4" s="163">
        <v>3715</v>
      </c>
      <c r="OC4" s="163">
        <v>3726</v>
      </c>
      <c r="OD4" s="163"/>
      <c r="OE4" s="163"/>
    </row>
    <row r="5" spans="1:395">
      <c r="A5" t="s">
        <v>476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07">
        <v>8858</v>
      </c>
      <c r="JM5" s="207">
        <v>8929</v>
      </c>
      <c r="JN5" s="207">
        <v>8986</v>
      </c>
      <c r="JO5" s="207">
        <v>9064</v>
      </c>
      <c r="JP5" s="207">
        <v>9124</v>
      </c>
      <c r="JQ5" s="207">
        <v>9193</v>
      </c>
      <c r="JR5" s="207">
        <v>9290</v>
      </c>
      <c r="JS5" s="207">
        <v>9351</v>
      </c>
      <c r="JT5" s="207">
        <v>9446</v>
      </c>
      <c r="JU5" s="207">
        <v>9446</v>
      </c>
      <c r="JV5" s="207">
        <v>9620</v>
      </c>
      <c r="JW5" s="207">
        <v>9705</v>
      </c>
      <c r="JX5" s="207">
        <v>9802</v>
      </c>
      <c r="JY5" s="207">
        <v>9949</v>
      </c>
      <c r="JZ5" s="207">
        <v>10063</v>
      </c>
      <c r="KA5" s="207">
        <v>10168</v>
      </c>
      <c r="KB5" s="207">
        <v>10255</v>
      </c>
      <c r="KC5" s="207">
        <v>10338</v>
      </c>
      <c r="KD5" s="207">
        <v>10440</v>
      </c>
      <c r="KE5" s="207">
        <v>10588</v>
      </c>
      <c r="KF5" s="207">
        <v>10729</v>
      </c>
      <c r="KG5" s="207">
        <v>10837</v>
      </c>
      <c r="KH5" s="207">
        <v>10959</v>
      </c>
      <c r="KI5" s="207">
        <v>11077</v>
      </c>
      <c r="KJ5" s="207">
        <v>11282</v>
      </c>
      <c r="KK5" s="207">
        <v>11461</v>
      </c>
      <c r="KL5" s="207">
        <v>11701</v>
      </c>
      <c r="KM5" s="207">
        <v>11911</v>
      </c>
      <c r="KN5" s="207">
        <v>12059</v>
      </c>
      <c r="KO5" s="207">
        <v>12152</v>
      </c>
      <c r="KP5" s="207">
        <v>12208</v>
      </c>
      <c r="KQ5" s="207">
        <v>12321</v>
      </c>
      <c r="KR5" s="207">
        <v>12489</v>
      </c>
      <c r="KS5" s="207">
        <v>12849</v>
      </c>
      <c r="KT5" s="207">
        <v>13083</v>
      </c>
      <c r="KU5" s="207">
        <v>13266</v>
      </c>
      <c r="KV5" s="207">
        <v>13409</v>
      </c>
      <c r="KW5" s="207">
        <v>13592</v>
      </c>
      <c r="KX5" s="207">
        <v>13712</v>
      </c>
      <c r="KY5" s="207">
        <v>13911</v>
      </c>
      <c r="KZ5" s="207">
        <v>14103</v>
      </c>
      <c r="LA5" s="207">
        <v>14263</v>
      </c>
      <c r="LB5" s="207">
        <v>14428</v>
      </c>
      <c r="LC5" s="207">
        <v>14537</v>
      </c>
      <c r="LD5" s="207">
        <v>14656</v>
      </c>
      <c r="LE5" s="207">
        <v>14721</v>
      </c>
      <c r="LF5" s="207">
        <v>14847</v>
      </c>
      <c r="LG5" s="207">
        <v>14986</v>
      </c>
      <c r="LH5" s="207">
        <v>15114</v>
      </c>
      <c r="LI5" s="207">
        <v>15259</v>
      </c>
      <c r="LJ5" s="207">
        <v>15403</v>
      </c>
      <c r="LK5" s="207">
        <v>15515</v>
      </c>
      <c r="LL5" s="207">
        <v>15554</v>
      </c>
      <c r="LM5" s="207">
        <v>15701</v>
      </c>
      <c r="LN5" s="207">
        <v>15802</v>
      </c>
      <c r="LO5" s="207">
        <v>15916</v>
      </c>
      <c r="LP5" s="207">
        <v>16010</v>
      </c>
      <c r="LQ5" s="207">
        <v>16113</v>
      </c>
      <c r="LR5" s="207">
        <v>16186</v>
      </c>
      <c r="LS5" s="207">
        <v>16228</v>
      </c>
      <c r="LT5" s="207">
        <v>16344</v>
      </c>
      <c r="LU5" s="207">
        <v>16445</v>
      </c>
      <c r="LV5" s="207">
        <v>16520</v>
      </c>
      <c r="LW5" s="207">
        <v>16555</v>
      </c>
      <c r="LX5" s="207">
        <v>16629</v>
      </c>
      <c r="LY5" s="207">
        <v>16655</v>
      </c>
      <c r="LZ5" s="207">
        <v>16672</v>
      </c>
      <c r="MA5" s="207">
        <v>16715</v>
      </c>
      <c r="MB5" s="207">
        <v>16790</v>
      </c>
      <c r="MC5" s="207">
        <v>16829</v>
      </c>
      <c r="MD5" s="207">
        <v>16886</v>
      </c>
      <c r="ME5" s="207">
        <v>16922</v>
      </c>
      <c r="MF5" s="207">
        <v>16946</v>
      </c>
      <c r="MG5" s="207">
        <v>16976</v>
      </c>
      <c r="MH5" s="207">
        <v>16990</v>
      </c>
      <c r="MI5" s="207">
        <v>17002</v>
      </c>
      <c r="MJ5" s="207">
        <v>17020</v>
      </c>
      <c r="MK5" s="207">
        <v>17068</v>
      </c>
      <c r="ML5" s="207">
        <v>17095</v>
      </c>
      <c r="MM5" s="207">
        <v>17113</v>
      </c>
      <c r="MN5" s="207">
        <v>17131</v>
      </c>
      <c r="MO5" s="207">
        <v>17159</v>
      </c>
      <c r="MP5" s="207">
        <v>17188</v>
      </c>
      <c r="MQ5" s="207">
        <v>17201</v>
      </c>
      <c r="MR5" s="207">
        <v>17215</v>
      </c>
      <c r="MS5" s="207">
        <v>17241</v>
      </c>
      <c r="MT5" s="207">
        <v>17263</v>
      </c>
      <c r="MU5" s="237">
        <v>17289</v>
      </c>
      <c r="MV5" s="230">
        <v>17299</v>
      </c>
      <c r="MW5" s="231">
        <v>17323</v>
      </c>
      <c r="MX5" s="231">
        <v>17346</v>
      </c>
      <c r="MY5" s="231">
        <v>17367</v>
      </c>
      <c r="MZ5" s="231">
        <v>17394</v>
      </c>
      <c r="NA5" s="231">
        <v>17407</v>
      </c>
      <c r="NB5" s="231">
        <v>17435</v>
      </c>
      <c r="NC5" s="230">
        <v>17461</v>
      </c>
      <c r="ND5" s="231">
        <v>17476</v>
      </c>
      <c r="NE5" s="231">
        <v>17498</v>
      </c>
      <c r="NF5" s="231">
        <v>17510</v>
      </c>
      <c r="NG5" s="232">
        <v>17523</v>
      </c>
      <c r="NH5" s="163">
        <v>17532</v>
      </c>
      <c r="NI5" s="163">
        <v>17537</v>
      </c>
      <c r="NJ5" s="163">
        <v>17570</v>
      </c>
      <c r="NK5" s="163">
        <v>17581</v>
      </c>
      <c r="NL5" s="163">
        <v>17595</v>
      </c>
      <c r="NM5" s="163">
        <v>17620</v>
      </c>
      <c r="NN5" s="163">
        <v>17636</v>
      </c>
      <c r="NO5" s="163">
        <v>17641</v>
      </c>
      <c r="NP5" s="163">
        <v>17643</v>
      </c>
      <c r="NQ5" s="163">
        <v>17658</v>
      </c>
      <c r="NR5" s="163">
        <v>17669</v>
      </c>
      <c r="NS5" s="163">
        <v>17674</v>
      </c>
      <c r="NT5" s="163">
        <v>17688</v>
      </c>
      <c r="NU5" s="163">
        <v>17704</v>
      </c>
      <c r="NV5" s="163">
        <v>17708</v>
      </c>
      <c r="NW5" s="163">
        <v>17710</v>
      </c>
      <c r="NX5" s="163">
        <v>17721</v>
      </c>
      <c r="NY5" s="163">
        <v>17743</v>
      </c>
      <c r="NZ5" s="163">
        <v>17753</v>
      </c>
      <c r="OA5" s="163">
        <v>17768</v>
      </c>
      <c r="OB5" s="163">
        <v>17768</v>
      </c>
      <c r="OC5" s="163">
        <v>17772</v>
      </c>
      <c r="OD5" s="163"/>
      <c r="OE5" s="163"/>
    </row>
    <row r="6" spans="1:395">
      <c r="A6" t="s">
        <v>477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6">
        <v>32895</v>
      </c>
      <c r="JM6" s="206">
        <v>33366</v>
      </c>
      <c r="JN6" s="206">
        <v>33850</v>
      </c>
      <c r="JO6" s="206">
        <v>34273</v>
      </c>
      <c r="JP6" s="206">
        <v>34644</v>
      </c>
      <c r="JQ6" s="206">
        <v>35140</v>
      </c>
      <c r="JR6" s="206">
        <v>35661</v>
      </c>
      <c r="JS6" s="206">
        <v>36096</v>
      </c>
      <c r="JT6" s="206">
        <v>36870</v>
      </c>
      <c r="JU6" s="206">
        <v>36870</v>
      </c>
      <c r="JV6" s="206">
        <v>37823</v>
      </c>
      <c r="JW6" s="206">
        <v>38393</v>
      </c>
      <c r="JX6" s="206">
        <v>39135</v>
      </c>
      <c r="JY6" s="206">
        <v>39764</v>
      </c>
      <c r="JZ6" s="206">
        <v>40360</v>
      </c>
      <c r="KA6" s="206">
        <v>41044</v>
      </c>
      <c r="KB6" s="206">
        <v>41669</v>
      </c>
      <c r="KC6" s="206">
        <v>41972</v>
      </c>
      <c r="KD6" s="206">
        <v>42618</v>
      </c>
      <c r="KE6" s="206">
        <v>42915</v>
      </c>
      <c r="KF6" s="206">
        <v>43421</v>
      </c>
      <c r="KG6" s="206">
        <v>44173</v>
      </c>
      <c r="KH6" s="206">
        <v>44722</v>
      </c>
      <c r="KI6" s="206">
        <v>45177</v>
      </c>
      <c r="KJ6" s="206">
        <v>45615</v>
      </c>
      <c r="KK6" s="206">
        <v>46491</v>
      </c>
      <c r="KL6" s="206">
        <v>47202</v>
      </c>
      <c r="KM6" s="206">
        <v>48109</v>
      </c>
      <c r="KN6" s="206">
        <v>48540</v>
      </c>
      <c r="KO6" s="206">
        <v>48960</v>
      </c>
      <c r="KP6" s="206">
        <v>49451</v>
      </c>
      <c r="KQ6" s="206">
        <v>49919</v>
      </c>
      <c r="KR6" s="206">
        <v>50564</v>
      </c>
      <c r="KS6" s="206">
        <v>51373</v>
      </c>
      <c r="KT6" s="206">
        <v>52551</v>
      </c>
      <c r="KU6" s="206">
        <v>53512</v>
      </c>
      <c r="KV6" s="206">
        <v>54341</v>
      </c>
      <c r="KW6" s="206">
        <v>54854</v>
      </c>
      <c r="KX6" s="206">
        <v>55116</v>
      </c>
      <c r="KY6" s="206">
        <v>55947</v>
      </c>
      <c r="KZ6" s="206">
        <v>56474</v>
      </c>
      <c r="LA6" s="206">
        <v>57101</v>
      </c>
      <c r="LB6" s="206">
        <v>57544</v>
      </c>
      <c r="LC6" s="206">
        <v>58026</v>
      </c>
      <c r="LD6" s="206">
        <v>58368</v>
      </c>
      <c r="LE6" s="206">
        <v>58636</v>
      </c>
      <c r="LF6" s="206">
        <v>59031</v>
      </c>
      <c r="LG6" s="206">
        <v>59433</v>
      </c>
      <c r="LH6" s="206">
        <v>59766</v>
      </c>
      <c r="LI6" s="206">
        <v>60179</v>
      </c>
      <c r="LJ6" s="206">
        <v>60502</v>
      </c>
      <c r="LK6" s="206">
        <v>60736</v>
      </c>
      <c r="LL6" s="206">
        <v>60899</v>
      </c>
      <c r="LM6" s="206">
        <v>61170</v>
      </c>
      <c r="LN6" s="206">
        <v>61491</v>
      </c>
      <c r="LO6" s="206">
        <v>61707</v>
      </c>
      <c r="LP6" s="206">
        <v>61967</v>
      </c>
      <c r="LQ6" s="206">
        <v>62133</v>
      </c>
      <c r="LR6" s="206">
        <v>62423</v>
      </c>
      <c r="LS6" s="206">
        <v>62301</v>
      </c>
      <c r="LT6" s="206">
        <v>62466</v>
      </c>
      <c r="LU6" s="206">
        <v>62625</v>
      </c>
      <c r="LV6" s="206">
        <v>62770</v>
      </c>
      <c r="LW6" s="206">
        <v>62899</v>
      </c>
      <c r="LX6" s="206">
        <v>62987</v>
      </c>
      <c r="LY6" s="206">
        <v>63053</v>
      </c>
      <c r="LZ6" s="206">
        <v>63107</v>
      </c>
      <c r="MA6" s="206">
        <v>63224</v>
      </c>
      <c r="MB6" s="206">
        <v>63337</v>
      </c>
      <c r="MC6" s="206">
        <v>63415</v>
      </c>
      <c r="MD6" s="206">
        <v>63530</v>
      </c>
      <c r="ME6" s="206">
        <v>63614</v>
      </c>
      <c r="MF6" s="206">
        <v>63670</v>
      </c>
      <c r="MG6" s="206">
        <v>63737</v>
      </c>
      <c r="MH6" s="206">
        <v>63804</v>
      </c>
      <c r="MI6" s="206">
        <v>63845</v>
      </c>
      <c r="MJ6" s="206">
        <v>63898</v>
      </c>
      <c r="MK6" s="206">
        <v>64026</v>
      </c>
      <c r="ML6" s="206">
        <v>64118</v>
      </c>
      <c r="MM6" s="206">
        <v>64173</v>
      </c>
      <c r="MN6" s="206">
        <v>64237</v>
      </c>
      <c r="MO6" s="206">
        <v>64354</v>
      </c>
      <c r="MP6" s="206">
        <v>64438</v>
      </c>
      <c r="MQ6" s="206">
        <v>64514</v>
      </c>
      <c r="MR6" s="206">
        <v>64563</v>
      </c>
      <c r="MS6" s="206">
        <v>64629</v>
      </c>
      <c r="MT6" s="206">
        <v>64590</v>
      </c>
      <c r="MU6" s="233">
        <v>64606</v>
      </c>
      <c r="MV6" s="234">
        <v>64697</v>
      </c>
      <c r="MW6" s="235">
        <v>64747</v>
      </c>
      <c r="MX6" s="235">
        <v>64808</v>
      </c>
      <c r="MY6" s="235">
        <v>64868</v>
      </c>
      <c r="MZ6" s="235">
        <v>64934</v>
      </c>
      <c r="NA6" s="235">
        <v>64998</v>
      </c>
      <c r="NB6" s="235">
        <v>65024</v>
      </c>
      <c r="NC6" s="234">
        <v>65096</v>
      </c>
      <c r="ND6" s="235">
        <v>65157</v>
      </c>
      <c r="NE6" s="235">
        <v>65218</v>
      </c>
      <c r="NF6" s="235">
        <v>65254</v>
      </c>
      <c r="NG6" s="236">
        <v>65280</v>
      </c>
      <c r="NH6" s="163">
        <v>65299</v>
      </c>
      <c r="NI6" s="163">
        <v>65317</v>
      </c>
      <c r="NJ6" s="163">
        <v>65371</v>
      </c>
      <c r="NK6" s="163">
        <v>65408</v>
      </c>
      <c r="NL6" s="163">
        <v>65463</v>
      </c>
      <c r="NM6" s="163">
        <v>65489</v>
      </c>
      <c r="NN6" s="163">
        <v>65512</v>
      </c>
      <c r="NO6" s="163">
        <v>65528</v>
      </c>
      <c r="NP6" s="163">
        <v>65537</v>
      </c>
      <c r="NQ6" s="163">
        <v>65578</v>
      </c>
      <c r="NR6" s="163">
        <v>65615</v>
      </c>
      <c r="NS6" s="163">
        <v>65661</v>
      </c>
      <c r="NT6" s="163">
        <v>65695</v>
      </c>
      <c r="NU6" s="163">
        <v>65738</v>
      </c>
      <c r="NV6" s="163">
        <v>65735</v>
      </c>
      <c r="NW6" s="163">
        <v>65754</v>
      </c>
      <c r="NX6" s="163">
        <v>65790</v>
      </c>
      <c r="NY6" s="163">
        <v>65832</v>
      </c>
      <c r="NZ6" s="163">
        <v>65871</v>
      </c>
      <c r="OA6" s="163">
        <v>65898</v>
      </c>
      <c r="OB6" s="163">
        <v>65938</v>
      </c>
      <c r="OC6" s="163">
        <v>65947</v>
      </c>
      <c r="OD6" s="163"/>
      <c r="OE6" s="163"/>
    </row>
    <row r="7" spans="1:395">
      <c r="A7" t="s">
        <v>478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07">
        <v>1541</v>
      </c>
      <c r="JM7" s="207">
        <v>1543</v>
      </c>
      <c r="JN7" s="207">
        <v>1543</v>
      </c>
      <c r="JO7" s="207">
        <v>1543</v>
      </c>
      <c r="JP7" s="207">
        <v>1564</v>
      </c>
      <c r="JQ7" s="207">
        <v>1578</v>
      </c>
      <c r="JR7" s="207">
        <v>1591</v>
      </c>
      <c r="JS7" s="207">
        <v>1598</v>
      </c>
      <c r="JT7" s="207">
        <v>1600</v>
      </c>
      <c r="JU7" s="207">
        <v>1600</v>
      </c>
      <c r="JV7" s="207">
        <v>1605</v>
      </c>
      <c r="JW7" s="207">
        <v>1608</v>
      </c>
      <c r="JX7" s="207">
        <v>1608</v>
      </c>
      <c r="JY7" s="207">
        <v>1609</v>
      </c>
      <c r="JZ7" s="207">
        <v>1609</v>
      </c>
      <c r="KA7" s="207">
        <v>1623</v>
      </c>
      <c r="KB7" s="207">
        <v>1624</v>
      </c>
      <c r="KC7" s="207">
        <v>1624</v>
      </c>
      <c r="KD7" s="207">
        <v>1627</v>
      </c>
      <c r="KE7" s="207">
        <v>1628</v>
      </c>
      <c r="KF7" s="207">
        <v>1629</v>
      </c>
      <c r="KG7" s="207">
        <v>1629</v>
      </c>
      <c r="KH7" s="207">
        <v>1630</v>
      </c>
      <c r="KI7" s="207">
        <v>1632</v>
      </c>
      <c r="KJ7" s="207">
        <v>1633</v>
      </c>
      <c r="KK7" s="207">
        <v>1634</v>
      </c>
      <c r="KL7" s="207">
        <v>1634</v>
      </c>
      <c r="KM7" s="207">
        <v>1635</v>
      </c>
      <c r="KN7" s="207">
        <v>1636</v>
      </c>
      <c r="KO7" s="207">
        <v>1637</v>
      </c>
      <c r="KP7" s="207">
        <v>1637</v>
      </c>
      <c r="KQ7" s="207">
        <v>1637</v>
      </c>
      <c r="KR7" s="207">
        <v>1637</v>
      </c>
      <c r="KS7" s="207">
        <v>1637</v>
      </c>
      <c r="KT7" s="207">
        <v>1637</v>
      </c>
      <c r="KU7" s="207">
        <v>1637</v>
      </c>
      <c r="KV7" s="207">
        <v>1637</v>
      </c>
      <c r="KW7" s="207">
        <v>1637</v>
      </c>
      <c r="KX7" s="207">
        <v>1637</v>
      </c>
      <c r="KY7" s="207">
        <v>1637</v>
      </c>
      <c r="KZ7" s="207">
        <v>1637</v>
      </c>
      <c r="LA7" s="207">
        <v>1637</v>
      </c>
      <c r="LB7" s="207">
        <v>1638</v>
      </c>
      <c r="LC7" s="207">
        <v>1638</v>
      </c>
      <c r="LD7" s="207">
        <v>1640</v>
      </c>
      <c r="LE7" s="207">
        <v>1655</v>
      </c>
      <c r="LF7" s="207">
        <v>1661</v>
      </c>
      <c r="LG7" s="207">
        <v>1668</v>
      </c>
      <c r="LH7" s="207">
        <v>1673</v>
      </c>
      <c r="LI7" s="207">
        <v>1675</v>
      </c>
      <c r="LJ7" s="207">
        <v>1679</v>
      </c>
      <c r="LK7" s="207">
        <v>1680</v>
      </c>
      <c r="LL7" s="207">
        <v>1691</v>
      </c>
      <c r="LM7" s="207">
        <v>1692</v>
      </c>
      <c r="LN7" s="207">
        <v>1693</v>
      </c>
      <c r="LO7" s="207">
        <v>1695</v>
      </c>
      <c r="LP7" s="207">
        <v>1696</v>
      </c>
      <c r="LQ7" s="207">
        <v>1696</v>
      </c>
      <c r="LR7" s="207">
        <v>1697</v>
      </c>
      <c r="LS7" s="207">
        <v>1698</v>
      </c>
      <c r="LT7" s="207">
        <v>1698</v>
      </c>
      <c r="LU7" s="207">
        <v>1699</v>
      </c>
      <c r="LV7" s="207">
        <v>1700</v>
      </c>
      <c r="LW7" s="207">
        <v>1702</v>
      </c>
      <c r="LX7" s="207">
        <v>1703</v>
      </c>
      <c r="LY7" s="207">
        <v>1703</v>
      </c>
      <c r="LZ7" s="207">
        <v>1705</v>
      </c>
      <c r="MA7" s="207">
        <v>1707</v>
      </c>
      <c r="MB7" s="207">
        <v>1707</v>
      </c>
      <c r="MC7" s="207">
        <v>1707</v>
      </c>
      <c r="MD7" s="207">
        <v>1709</v>
      </c>
      <c r="ME7" s="207">
        <v>1710</v>
      </c>
      <c r="MF7" s="207">
        <v>1710</v>
      </c>
      <c r="MG7" s="207">
        <v>1710</v>
      </c>
      <c r="MH7" s="207">
        <v>1712</v>
      </c>
      <c r="MI7" s="207">
        <v>1713</v>
      </c>
      <c r="MJ7" s="207">
        <v>1728</v>
      </c>
      <c r="MK7" s="207">
        <v>1729</v>
      </c>
      <c r="ML7" s="207">
        <v>1729</v>
      </c>
      <c r="MM7" s="207">
        <v>1778</v>
      </c>
      <c r="MN7" s="207">
        <v>1836</v>
      </c>
      <c r="MO7" s="207">
        <v>1839</v>
      </c>
      <c r="MP7" s="207">
        <v>1959</v>
      </c>
      <c r="MQ7" s="207">
        <v>2027</v>
      </c>
      <c r="MR7" s="207">
        <v>2030</v>
      </c>
      <c r="MS7" s="207">
        <v>2050</v>
      </c>
      <c r="MT7" s="207">
        <v>2051</v>
      </c>
      <c r="MU7" s="237">
        <v>2051</v>
      </c>
      <c r="MV7" s="230">
        <v>2052</v>
      </c>
      <c r="MW7" s="231">
        <v>2082</v>
      </c>
      <c r="MX7" s="231">
        <v>2082</v>
      </c>
      <c r="MY7" s="231">
        <v>2082</v>
      </c>
      <c r="MZ7" s="231">
        <v>2092</v>
      </c>
      <c r="NA7" s="231">
        <v>2093</v>
      </c>
      <c r="NB7" s="231">
        <v>2095</v>
      </c>
      <c r="NC7" s="230">
        <v>2096</v>
      </c>
      <c r="ND7" s="231">
        <v>2099</v>
      </c>
      <c r="NE7" s="231">
        <v>2104</v>
      </c>
      <c r="NF7" s="231">
        <v>2105</v>
      </c>
      <c r="NG7" s="232">
        <v>2109</v>
      </c>
      <c r="NH7" s="163">
        <v>2110</v>
      </c>
      <c r="NI7" s="163">
        <v>2116</v>
      </c>
      <c r="NJ7" s="163">
        <v>2116</v>
      </c>
      <c r="NK7" s="163">
        <v>2116</v>
      </c>
      <c r="NL7" s="163">
        <v>2116</v>
      </c>
      <c r="NM7" s="163">
        <v>2116</v>
      </c>
      <c r="NN7" s="163">
        <v>2117</v>
      </c>
      <c r="NO7" s="163">
        <v>2117</v>
      </c>
      <c r="NP7" s="163">
        <v>2117</v>
      </c>
      <c r="NQ7" s="163">
        <v>2117</v>
      </c>
      <c r="NR7" s="163">
        <v>2123</v>
      </c>
      <c r="NS7" s="163">
        <v>2128</v>
      </c>
      <c r="NT7" s="163">
        <v>2129</v>
      </c>
      <c r="NU7" s="163">
        <v>2128</v>
      </c>
      <c r="NV7" s="163">
        <v>2128</v>
      </c>
      <c r="NW7" s="163">
        <v>2128</v>
      </c>
      <c r="NX7" s="163">
        <v>2131</v>
      </c>
      <c r="NY7" s="163">
        <v>2132</v>
      </c>
      <c r="NZ7" s="163">
        <v>2133</v>
      </c>
      <c r="OA7" s="163">
        <v>2133</v>
      </c>
      <c r="OB7" s="163">
        <v>2133</v>
      </c>
      <c r="OC7" s="163">
        <v>2134</v>
      </c>
      <c r="OD7" s="163"/>
      <c r="OE7" s="163"/>
    </row>
    <row r="8" spans="1:395">
      <c r="A8" t="s">
        <v>479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6">
        <v>4237</v>
      </c>
      <c r="JM8" s="206">
        <v>4300</v>
      </c>
      <c r="JN8" s="206">
        <v>4346</v>
      </c>
      <c r="JO8" s="206">
        <v>4374</v>
      </c>
      <c r="JP8" s="206">
        <v>4419</v>
      </c>
      <c r="JQ8" s="206">
        <v>4461</v>
      </c>
      <c r="JR8" s="206">
        <v>4504</v>
      </c>
      <c r="JS8" s="206">
        <v>4552</v>
      </c>
      <c r="JT8" s="206">
        <v>4618</v>
      </c>
      <c r="JU8" s="206">
        <v>4618</v>
      </c>
      <c r="JV8" s="206">
        <v>4718</v>
      </c>
      <c r="JW8" s="206">
        <v>4767</v>
      </c>
      <c r="JX8" s="206">
        <v>4887</v>
      </c>
      <c r="JY8" s="206">
        <v>4944</v>
      </c>
      <c r="JZ8" s="206">
        <v>5011</v>
      </c>
      <c r="KA8" s="206">
        <v>5052</v>
      </c>
      <c r="KB8" s="206">
        <v>5086</v>
      </c>
      <c r="KC8" s="206">
        <v>5142</v>
      </c>
      <c r="KD8" s="206">
        <v>5195</v>
      </c>
      <c r="KE8" s="206">
        <v>5251</v>
      </c>
      <c r="KF8" s="206">
        <v>5339</v>
      </c>
      <c r="KG8" s="206">
        <v>5393</v>
      </c>
      <c r="KH8" s="206">
        <v>5423</v>
      </c>
      <c r="KI8" s="206">
        <v>5399</v>
      </c>
      <c r="KJ8" s="206">
        <v>5458</v>
      </c>
      <c r="KK8" s="206">
        <v>5633</v>
      </c>
      <c r="KL8" s="206">
        <v>5843</v>
      </c>
      <c r="KM8" s="206">
        <v>6003</v>
      </c>
      <c r="KN8" s="206">
        <v>6085</v>
      </c>
      <c r="KO8" s="206">
        <v>6138</v>
      </c>
      <c r="KP8" s="206">
        <v>6175</v>
      </c>
      <c r="KQ8" s="206">
        <v>6286</v>
      </c>
      <c r="KR8" s="206">
        <v>6420</v>
      </c>
      <c r="KS8" s="206">
        <v>6613</v>
      </c>
      <c r="KT8" s="206">
        <v>5766</v>
      </c>
      <c r="KU8" s="206">
        <v>5831</v>
      </c>
      <c r="KV8" s="206">
        <v>5903</v>
      </c>
      <c r="KW8" s="206">
        <v>5971</v>
      </c>
      <c r="KX8" s="206">
        <v>6037</v>
      </c>
      <c r="KY8" s="206">
        <v>6073</v>
      </c>
      <c r="KZ8" s="206">
        <v>6147</v>
      </c>
      <c r="LA8" s="206">
        <v>6208</v>
      </c>
      <c r="LB8" s="206">
        <v>6257</v>
      </c>
      <c r="LC8" s="206">
        <v>6304</v>
      </c>
      <c r="LD8" s="206">
        <v>6335</v>
      </c>
      <c r="LE8" s="206">
        <v>6368</v>
      </c>
      <c r="LF8" s="206">
        <v>6397</v>
      </c>
      <c r="LG8" s="206">
        <v>6448</v>
      </c>
      <c r="LH8" s="206">
        <v>6474</v>
      </c>
      <c r="LI8" s="206">
        <v>6484</v>
      </c>
      <c r="LJ8" s="206">
        <v>6514</v>
      </c>
      <c r="LK8" s="206">
        <v>6517</v>
      </c>
      <c r="LL8" s="206">
        <v>6532</v>
      </c>
      <c r="LM8" s="206">
        <v>6551</v>
      </c>
      <c r="LN8" s="206">
        <v>6567</v>
      </c>
      <c r="LO8" s="206">
        <v>6583</v>
      </c>
      <c r="LP8" s="206">
        <v>6588</v>
      </c>
      <c r="LQ8" s="206">
        <v>6598</v>
      </c>
      <c r="LR8" s="206">
        <v>6604</v>
      </c>
      <c r="LS8" s="206">
        <v>6619</v>
      </c>
      <c r="LT8" s="206">
        <v>6628</v>
      </c>
      <c r="LU8" s="206">
        <v>6647</v>
      </c>
      <c r="LV8" s="206">
        <v>6663</v>
      </c>
      <c r="LW8" s="206">
        <v>6697</v>
      </c>
      <c r="LX8" s="206">
        <v>6714</v>
      </c>
      <c r="LY8" s="206">
        <v>6726</v>
      </c>
      <c r="LZ8" s="206">
        <v>6735</v>
      </c>
      <c r="MA8" s="206">
        <v>6742</v>
      </c>
      <c r="MB8" s="206">
        <v>6752</v>
      </c>
      <c r="MC8" s="206">
        <v>6755</v>
      </c>
      <c r="MD8" s="206">
        <v>6762</v>
      </c>
      <c r="ME8" s="206">
        <v>6767</v>
      </c>
      <c r="MF8" s="206">
        <v>6773</v>
      </c>
      <c r="MG8" s="206">
        <v>6773</v>
      </c>
      <c r="MH8" s="206">
        <v>6775</v>
      </c>
      <c r="MI8" s="206">
        <v>6777</v>
      </c>
      <c r="MJ8" s="206">
        <v>6782</v>
      </c>
      <c r="MK8" s="206">
        <v>6786</v>
      </c>
      <c r="ML8" s="206">
        <v>6798</v>
      </c>
      <c r="MM8" s="206">
        <v>6803</v>
      </c>
      <c r="MN8" s="206">
        <v>6809</v>
      </c>
      <c r="MO8" s="206">
        <v>6810</v>
      </c>
      <c r="MP8" s="206">
        <v>6816</v>
      </c>
      <c r="MQ8" s="206">
        <v>6818</v>
      </c>
      <c r="MR8" s="206">
        <v>6819</v>
      </c>
      <c r="MS8" s="206">
        <v>6822</v>
      </c>
      <c r="MT8" s="206">
        <v>6827</v>
      </c>
      <c r="MU8" s="233">
        <v>6827</v>
      </c>
      <c r="MV8" s="234">
        <v>6827</v>
      </c>
      <c r="MW8" s="235">
        <v>6830</v>
      </c>
      <c r="MX8" s="235">
        <v>6832</v>
      </c>
      <c r="MY8" s="235">
        <v>6836</v>
      </c>
      <c r="MZ8" s="235">
        <v>6836</v>
      </c>
      <c r="NA8" s="235">
        <v>6839</v>
      </c>
      <c r="NB8" s="235">
        <v>6839</v>
      </c>
      <c r="NC8" s="234">
        <v>6844</v>
      </c>
      <c r="ND8" s="235">
        <v>6844</v>
      </c>
      <c r="NE8" s="235">
        <v>6845</v>
      </c>
      <c r="NF8" s="235">
        <v>6847</v>
      </c>
      <c r="NG8" s="236">
        <v>6849</v>
      </c>
      <c r="NH8" s="163">
        <v>6850</v>
      </c>
      <c r="NI8" s="163">
        <v>6856</v>
      </c>
      <c r="NJ8" s="163">
        <v>6859</v>
      </c>
      <c r="NK8" s="163">
        <v>6860</v>
      </c>
      <c r="NL8" s="163">
        <v>6864</v>
      </c>
      <c r="NM8" s="163">
        <v>6869</v>
      </c>
      <c r="NN8" s="163">
        <v>6870</v>
      </c>
      <c r="NO8" s="163">
        <v>6871</v>
      </c>
      <c r="NP8" s="163">
        <v>6872</v>
      </c>
      <c r="NQ8" s="163">
        <v>6873</v>
      </c>
      <c r="NR8" s="163">
        <v>6875</v>
      </c>
      <c r="NS8" s="163">
        <v>6877</v>
      </c>
      <c r="NT8" s="163">
        <v>6880</v>
      </c>
      <c r="NU8" s="163">
        <v>6882</v>
      </c>
      <c r="NV8" s="163">
        <v>6882</v>
      </c>
      <c r="NW8" s="163">
        <v>6886</v>
      </c>
      <c r="NX8" s="163">
        <v>6893</v>
      </c>
      <c r="NY8" s="163">
        <v>6900</v>
      </c>
      <c r="NZ8" s="163">
        <v>6900</v>
      </c>
      <c r="OA8" s="163">
        <v>6903</v>
      </c>
      <c r="OB8" s="163">
        <v>6907</v>
      </c>
      <c r="OC8" s="163">
        <v>6910</v>
      </c>
      <c r="OD8" s="163"/>
      <c r="OE8" s="163"/>
    </row>
    <row r="9" spans="1:395">
      <c r="A9" t="s">
        <v>480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07">
        <v>83480</v>
      </c>
      <c r="JM9" s="207">
        <v>84722</v>
      </c>
      <c r="JN9" s="207">
        <v>85622</v>
      </c>
      <c r="JO9" s="207">
        <v>86313</v>
      </c>
      <c r="JP9" s="207">
        <v>87432</v>
      </c>
      <c r="JQ9" s="207">
        <v>88292</v>
      </c>
      <c r="JR9" s="207">
        <v>89660</v>
      </c>
      <c r="JS9" s="207">
        <v>91009</v>
      </c>
      <c r="JT9" s="207">
        <v>92429</v>
      </c>
      <c r="JU9" s="207">
        <v>92429</v>
      </c>
      <c r="JV9" s="207">
        <v>94599</v>
      </c>
      <c r="JW9" s="207">
        <v>95784</v>
      </c>
      <c r="JX9" s="207">
        <v>97225</v>
      </c>
      <c r="JY9" s="207">
        <v>99133</v>
      </c>
      <c r="JZ9" s="207">
        <v>100778</v>
      </c>
      <c r="KA9" s="207">
        <v>102618</v>
      </c>
      <c r="KB9" s="207">
        <v>104104</v>
      </c>
      <c r="KC9" s="207">
        <v>104990</v>
      </c>
      <c r="KD9" s="207">
        <v>106719</v>
      </c>
      <c r="KE9" s="207">
        <v>108642</v>
      </c>
      <c r="KF9" s="207">
        <v>110690</v>
      </c>
      <c r="KG9" s="207">
        <v>112257</v>
      </c>
      <c r="KH9" s="207">
        <v>113119</v>
      </c>
      <c r="KI9" s="207">
        <v>114567</v>
      </c>
      <c r="KJ9" s="207">
        <v>115651</v>
      </c>
      <c r="KK9" s="207">
        <v>117830</v>
      </c>
      <c r="KL9" s="207">
        <v>120082</v>
      </c>
      <c r="KM9" s="207">
        <v>122069</v>
      </c>
      <c r="KN9" s="207">
        <v>123526</v>
      </c>
      <c r="KO9" s="207">
        <v>124414</v>
      </c>
      <c r="KP9" s="207">
        <v>125127</v>
      </c>
      <c r="KQ9" s="207">
        <v>126272</v>
      </c>
      <c r="KR9" s="207">
        <v>127931</v>
      </c>
      <c r="KS9" s="207">
        <v>130586</v>
      </c>
      <c r="KT9" s="207">
        <v>133170</v>
      </c>
      <c r="KU9" s="207">
        <v>134987</v>
      </c>
      <c r="KV9" s="207">
        <v>136583</v>
      </c>
      <c r="KW9" s="207">
        <v>137569</v>
      </c>
      <c r="KX9" s="207">
        <v>138441</v>
      </c>
      <c r="KY9" s="207">
        <v>139934</v>
      </c>
      <c r="KZ9" s="207">
        <v>141417</v>
      </c>
      <c r="LA9" s="207">
        <v>142485</v>
      </c>
      <c r="LB9" s="207">
        <v>143364</v>
      </c>
      <c r="LC9" s="207">
        <v>144475</v>
      </c>
      <c r="LD9" s="207">
        <v>145139</v>
      </c>
      <c r="LE9" s="207">
        <v>145588</v>
      </c>
      <c r="LF9" s="207">
        <v>146425</v>
      </c>
      <c r="LG9" s="207">
        <v>147185</v>
      </c>
      <c r="LH9" s="207">
        <v>147958</v>
      </c>
      <c r="LI9" s="207">
        <v>148644</v>
      </c>
      <c r="LJ9" s="207">
        <v>149457</v>
      </c>
      <c r="LK9" s="207">
        <v>149967</v>
      </c>
      <c r="LL9" s="207">
        <v>150285</v>
      </c>
      <c r="LM9" s="207">
        <v>150841</v>
      </c>
      <c r="LN9" s="207">
        <v>151379</v>
      </c>
      <c r="LO9" s="207">
        <v>151816</v>
      </c>
      <c r="LP9" s="207">
        <v>152309</v>
      </c>
      <c r="LQ9" s="207">
        <v>152699</v>
      </c>
      <c r="LR9" s="207">
        <v>152860</v>
      </c>
      <c r="LS9" s="207">
        <v>153238</v>
      </c>
      <c r="LT9" s="207">
        <v>153543</v>
      </c>
      <c r="LU9" s="207">
        <v>153938</v>
      </c>
      <c r="LV9" s="207">
        <v>154274</v>
      </c>
      <c r="LW9" s="207">
        <v>154549</v>
      </c>
      <c r="LX9" s="207">
        <v>154831</v>
      </c>
      <c r="LY9" s="207">
        <v>155008</v>
      </c>
      <c r="LZ9" s="207">
        <v>155143</v>
      </c>
      <c r="MA9" s="207">
        <v>155378</v>
      </c>
      <c r="MB9" s="207">
        <v>155618</v>
      </c>
      <c r="MC9" s="207">
        <v>155763</v>
      </c>
      <c r="MD9" s="207">
        <v>156059</v>
      </c>
      <c r="ME9" s="207">
        <v>156258</v>
      </c>
      <c r="MF9" s="207">
        <v>156387</v>
      </c>
      <c r="MG9" s="207">
        <v>156491</v>
      </c>
      <c r="MH9" s="207">
        <v>156652</v>
      </c>
      <c r="MI9" s="207">
        <v>156768</v>
      </c>
      <c r="MJ9" s="207">
        <v>156888</v>
      </c>
      <c r="MK9" s="207">
        <v>157089</v>
      </c>
      <c r="ML9" s="207">
        <v>157236</v>
      </c>
      <c r="MM9" s="207">
        <v>157327</v>
      </c>
      <c r="MN9" s="207">
        <v>157397</v>
      </c>
      <c r="MO9" s="207">
        <v>157543</v>
      </c>
      <c r="MP9" s="207">
        <v>157713</v>
      </c>
      <c r="MQ9" s="207">
        <v>157816</v>
      </c>
      <c r="MR9" s="207">
        <v>157903</v>
      </c>
      <c r="MS9" s="207">
        <v>158052</v>
      </c>
      <c r="MT9" s="207">
        <v>158180</v>
      </c>
      <c r="MU9" s="237">
        <v>158239</v>
      </c>
      <c r="MV9" s="230">
        <v>158353</v>
      </c>
      <c r="MW9" s="231">
        <v>158491</v>
      </c>
      <c r="MX9" s="231">
        <v>158582</v>
      </c>
      <c r="MY9" s="231">
        <v>158680</v>
      </c>
      <c r="MZ9" s="231">
        <v>158786</v>
      </c>
      <c r="NA9" s="231">
        <v>158821</v>
      </c>
      <c r="NB9" s="231">
        <v>158841</v>
      </c>
      <c r="NC9" s="230">
        <v>158953</v>
      </c>
      <c r="ND9" s="231">
        <v>159739</v>
      </c>
      <c r="NE9" s="231">
        <v>159134</v>
      </c>
      <c r="NF9" s="231">
        <v>159250</v>
      </c>
      <c r="NG9" s="232">
        <v>159325</v>
      </c>
      <c r="NH9" s="163">
        <v>159402</v>
      </c>
      <c r="NI9" s="163">
        <v>159442</v>
      </c>
      <c r="NJ9" s="163">
        <v>159512</v>
      </c>
      <c r="NK9" s="163">
        <v>159630</v>
      </c>
      <c r="NL9" s="163">
        <v>159718</v>
      </c>
      <c r="NM9" s="163">
        <v>159778</v>
      </c>
      <c r="NN9" s="163">
        <v>159876</v>
      </c>
      <c r="NO9" s="163">
        <v>159911</v>
      </c>
      <c r="NP9" s="163">
        <v>159956</v>
      </c>
      <c r="NQ9" s="163">
        <v>160051</v>
      </c>
      <c r="NR9" s="163">
        <v>160163</v>
      </c>
      <c r="NS9" s="163">
        <v>160248</v>
      </c>
      <c r="NT9" s="163">
        <v>160346</v>
      </c>
      <c r="NU9" s="163">
        <v>160452</v>
      </c>
      <c r="NV9" s="163">
        <v>160532</v>
      </c>
      <c r="NW9" s="163">
        <v>160568</v>
      </c>
      <c r="NX9" s="163">
        <v>160688</v>
      </c>
      <c r="NY9" s="163">
        <v>160786</v>
      </c>
      <c r="NZ9" s="163">
        <v>160883</v>
      </c>
      <c r="OA9" s="163">
        <v>160945</v>
      </c>
      <c r="OB9" s="163">
        <v>160001</v>
      </c>
      <c r="OC9" s="163">
        <v>161067</v>
      </c>
      <c r="OD9" s="163"/>
      <c r="OE9" s="163"/>
    </row>
    <row r="10" spans="1:395">
      <c r="A10" t="s">
        <v>481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6">
        <v>5417</v>
      </c>
      <c r="JM10" s="206">
        <v>5597</v>
      </c>
      <c r="JN10" s="206">
        <v>5677</v>
      </c>
      <c r="JO10" s="206">
        <v>5756</v>
      </c>
      <c r="JP10" s="206">
        <v>5837</v>
      </c>
      <c r="JQ10" s="206">
        <v>5920</v>
      </c>
      <c r="JR10" s="206">
        <v>6037</v>
      </c>
      <c r="JS10" s="206">
        <v>6192</v>
      </c>
      <c r="JT10" s="206">
        <v>6305</v>
      </c>
      <c r="JU10" s="206">
        <v>6305</v>
      </c>
      <c r="JV10" s="206">
        <v>6506</v>
      </c>
      <c r="JW10" s="206">
        <v>6630</v>
      </c>
      <c r="JX10" s="206">
        <v>6753</v>
      </c>
      <c r="JY10" s="206">
        <v>6987</v>
      </c>
      <c r="JZ10" s="206">
        <v>7195</v>
      </c>
      <c r="KA10" s="206">
        <v>7366</v>
      </c>
      <c r="KB10" s="206">
        <v>7564</v>
      </c>
      <c r="KC10" s="206">
        <v>7658</v>
      </c>
      <c r="KD10" s="206">
        <v>7827</v>
      </c>
      <c r="KE10" s="206">
        <v>7968</v>
      </c>
      <c r="KF10" s="206">
        <v>8102</v>
      </c>
      <c r="KG10" s="206">
        <v>8195</v>
      </c>
      <c r="KH10" s="206">
        <v>8325</v>
      </c>
      <c r="KI10" s="206">
        <v>8574</v>
      </c>
      <c r="KJ10" s="206">
        <v>8724</v>
      </c>
      <c r="KK10" s="206">
        <v>8981</v>
      </c>
      <c r="KL10" s="206">
        <v>9183</v>
      </c>
      <c r="KM10" s="206">
        <v>9316</v>
      </c>
      <c r="KN10" s="206">
        <v>9475</v>
      </c>
      <c r="KO10" s="206">
        <v>9607</v>
      </c>
      <c r="KP10" s="206">
        <v>9732</v>
      </c>
      <c r="KQ10" s="206">
        <v>9868</v>
      </c>
      <c r="KR10" s="206">
        <v>10133</v>
      </c>
      <c r="KS10" s="206">
        <v>10475</v>
      </c>
      <c r="KT10" s="206">
        <v>10724</v>
      </c>
      <c r="KU10" s="206">
        <v>10961</v>
      </c>
      <c r="KV10" s="206">
        <v>11217</v>
      </c>
      <c r="KW10" s="206">
        <v>11395</v>
      </c>
      <c r="KX10" s="206">
        <v>11621</v>
      </c>
      <c r="KY10" s="206">
        <v>11911</v>
      </c>
      <c r="KZ10" s="206">
        <v>12122</v>
      </c>
      <c r="LA10" s="206">
        <v>12279</v>
      </c>
      <c r="LB10" s="206">
        <v>12383</v>
      </c>
      <c r="LC10" s="206">
        <v>12664</v>
      </c>
      <c r="LD10" s="206">
        <v>12858</v>
      </c>
      <c r="LE10" s="206">
        <v>12964</v>
      </c>
      <c r="LF10" s="206">
        <v>13123</v>
      </c>
      <c r="LG10" s="206">
        <v>13336</v>
      </c>
      <c r="LH10" s="206">
        <v>13469</v>
      </c>
      <c r="LI10" s="206">
        <v>13679</v>
      </c>
      <c r="LJ10" s="206">
        <v>13887</v>
      </c>
      <c r="LK10" s="206">
        <v>13995</v>
      </c>
      <c r="LL10" s="206">
        <v>14049</v>
      </c>
      <c r="LM10" s="206">
        <v>14169</v>
      </c>
      <c r="LN10" s="206">
        <v>14289</v>
      </c>
      <c r="LO10" s="206">
        <v>14395</v>
      </c>
      <c r="LP10" s="206">
        <v>14509</v>
      </c>
      <c r="LQ10" s="206">
        <v>14614</v>
      </c>
      <c r="LR10" s="206">
        <v>14686</v>
      </c>
      <c r="LS10" s="206">
        <v>14726</v>
      </c>
      <c r="LT10" s="206">
        <v>14804</v>
      </c>
      <c r="LU10" s="206">
        <v>14893</v>
      </c>
      <c r="LV10" s="206">
        <v>14976</v>
      </c>
      <c r="LW10" s="206">
        <v>15048</v>
      </c>
      <c r="LX10" s="206">
        <v>15119</v>
      </c>
      <c r="LY10" s="206">
        <v>15171</v>
      </c>
      <c r="LZ10" s="206">
        <v>15215</v>
      </c>
      <c r="MA10" s="206">
        <v>15296</v>
      </c>
      <c r="MB10" s="206">
        <v>15343</v>
      </c>
      <c r="MC10" s="206">
        <v>15397</v>
      </c>
      <c r="MD10" s="206">
        <v>15461</v>
      </c>
      <c r="ME10" s="206">
        <v>15493</v>
      </c>
      <c r="MF10" s="206">
        <v>15542</v>
      </c>
      <c r="MG10" s="206">
        <v>15578</v>
      </c>
      <c r="MH10" s="206">
        <v>15620</v>
      </c>
      <c r="MI10" s="206">
        <v>15638</v>
      </c>
      <c r="MJ10" s="206">
        <v>15683</v>
      </c>
      <c r="MK10" s="206">
        <v>15769</v>
      </c>
      <c r="ML10" s="206">
        <v>15864</v>
      </c>
      <c r="MM10" s="206">
        <v>15892</v>
      </c>
      <c r="MN10" s="206">
        <v>15940</v>
      </c>
      <c r="MO10" s="206">
        <v>15991</v>
      </c>
      <c r="MP10" s="206">
        <v>16048</v>
      </c>
      <c r="MQ10" s="206">
        <v>16088</v>
      </c>
      <c r="MR10" s="206">
        <v>16109</v>
      </c>
      <c r="MS10" s="206">
        <v>16154</v>
      </c>
      <c r="MT10" s="206">
        <v>16183</v>
      </c>
      <c r="MU10" s="233">
        <v>16226</v>
      </c>
      <c r="MV10" s="234">
        <v>16283</v>
      </c>
      <c r="MW10" s="235">
        <v>16307</v>
      </c>
      <c r="MX10" s="235">
        <v>16355</v>
      </c>
      <c r="MY10" s="235">
        <v>16375</v>
      </c>
      <c r="MZ10" s="235">
        <v>16408</v>
      </c>
      <c r="NA10" s="235">
        <v>16420</v>
      </c>
      <c r="NB10" s="235">
        <v>16441</v>
      </c>
      <c r="NC10" s="234">
        <v>16466</v>
      </c>
      <c r="ND10" s="235">
        <v>16490</v>
      </c>
      <c r="NE10" s="235">
        <v>16518</v>
      </c>
      <c r="NF10" s="235">
        <v>16549</v>
      </c>
      <c r="NG10" s="236">
        <v>16561</v>
      </c>
      <c r="NH10" s="163">
        <v>16576</v>
      </c>
      <c r="NI10" s="163">
        <v>16601</v>
      </c>
      <c r="NJ10" s="163">
        <v>16632</v>
      </c>
      <c r="NK10" s="163">
        <v>16653</v>
      </c>
      <c r="NL10" s="163">
        <v>16696</v>
      </c>
      <c r="NM10" s="163">
        <v>16722</v>
      </c>
      <c r="NN10" s="163">
        <v>16744</v>
      </c>
      <c r="NO10" s="163">
        <v>16764</v>
      </c>
      <c r="NP10" s="163">
        <v>16793</v>
      </c>
      <c r="NQ10" s="163">
        <v>16832</v>
      </c>
      <c r="NR10" s="163">
        <v>16838</v>
      </c>
      <c r="NS10" s="163">
        <v>16868</v>
      </c>
      <c r="NT10" s="163">
        <v>16902</v>
      </c>
      <c r="NU10" s="163">
        <v>16927</v>
      </c>
      <c r="NV10" s="163">
        <v>16956</v>
      </c>
      <c r="NW10" s="163">
        <v>16987</v>
      </c>
      <c r="NX10" s="163">
        <v>17032</v>
      </c>
      <c r="NY10" s="163">
        <v>17059</v>
      </c>
      <c r="NZ10" s="163">
        <v>17089</v>
      </c>
      <c r="OA10" s="163">
        <v>17110</v>
      </c>
      <c r="OB10" s="163">
        <v>17120</v>
      </c>
      <c r="OC10" s="163">
        <v>17140</v>
      </c>
      <c r="OD10" s="163"/>
      <c r="OE10" s="163"/>
    </row>
    <row r="11" spans="1:395">
      <c r="A11" t="s">
        <v>482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07">
        <v>2844</v>
      </c>
      <c r="JM11" s="207">
        <v>2886</v>
      </c>
      <c r="JN11" s="207">
        <v>2912</v>
      </c>
      <c r="JO11" s="207">
        <v>2955</v>
      </c>
      <c r="JP11" s="207">
        <v>2998</v>
      </c>
      <c r="JQ11" s="207">
        <v>3047</v>
      </c>
      <c r="JR11" s="207">
        <v>3089</v>
      </c>
      <c r="JS11" s="207">
        <v>3128</v>
      </c>
      <c r="JT11" s="207">
        <v>3167</v>
      </c>
      <c r="JU11" s="207">
        <v>3167</v>
      </c>
      <c r="JV11" s="207">
        <v>3241</v>
      </c>
      <c r="JW11" s="207">
        <v>3296</v>
      </c>
      <c r="JX11" s="207">
        <v>3374</v>
      </c>
      <c r="JY11" s="207">
        <v>3439</v>
      </c>
      <c r="JZ11" s="207">
        <v>3512</v>
      </c>
      <c r="KA11" s="207">
        <v>3584</v>
      </c>
      <c r="KB11" s="207">
        <v>3645</v>
      </c>
      <c r="KC11" s="207">
        <v>3691</v>
      </c>
      <c r="KD11" s="207">
        <v>3798</v>
      </c>
      <c r="KE11" s="207">
        <v>3927</v>
      </c>
      <c r="KF11" s="207">
        <v>4043</v>
      </c>
      <c r="KG11" s="207">
        <v>4139</v>
      </c>
      <c r="KH11" s="207">
        <v>4193</v>
      </c>
      <c r="KI11" s="207">
        <v>4286</v>
      </c>
      <c r="KJ11" s="207">
        <v>4369</v>
      </c>
      <c r="KK11" s="207">
        <v>4555</v>
      </c>
      <c r="KL11" s="207">
        <v>4744</v>
      </c>
      <c r="KM11" s="207">
        <v>4891</v>
      </c>
      <c r="KN11" s="207">
        <v>4958</v>
      </c>
      <c r="KO11" s="207">
        <v>5037</v>
      </c>
      <c r="KP11" s="207">
        <v>5155</v>
      </c>
      <c r="KQ11" s="207">
        <v>5266</v>
      </c>
      <c r="KR11" s="207">
        <v>5363</v>
      </c>
      <c r="KS11" s="207">
        <v>5477</v>
      </c>
      <c r="KT11" s="207">
        <v>5579</v>
      </c>
      <c r="KU11" s="207">
        <v>5741</v>
      </c>
      <c r="KV11" s="207">
        <v>5872</v>
      </c>
      <c r="KW11" s="207">
        <v>5962</v>
      </c>
      <c r="KX11" s="207">
        <v>6053</v>
      </c>
      <c r="KY11" s="207">
        <v>6235</v>
      </c>
      <c r="KZ11" s="207">
        <v>6360</v>
      </c>
      <c r="LA11" s="207">
        <v>6514</v>
      </c>
      <c r="LB11" s="207">
        <v>6595</v>
      </c>
      <c r="LC11" s="207">
        <v>6695</v>
      </c>
      <c r="LD11" s="207">
        <v>6748</v>
      </c>
      <c r="LE11" s="207">
        <v>6811</v>
      </c>
      <c r="LF11" s="207">
        <v>6905</v>
      </c>
      <c r="LG11" s="207">
        <v>7016</v>
      </c>
      <c r="LH11" s="207">
        <v>7099</v>
      </c>
      <c r="LI11" s="207">
        <v>7162</v>
      </c>
      <c r="LJ11" s="207">
        <v>7225</v>
      </c>
      <c r="LK11" s="207">
        <v>7265</v>
      </c>
      <c r="LL11" s="207">
        <v>7310</v>
      </c>
      <c r="LM11" s="207">
        <v>7363</v>
      </c>
      <c r="LN11" s="207">
        <v>7423</v>
      </c>
      <c r="LO11" s="207">
        <v>7493</v>
      </c>
      <c r="LP11" s="207">
        <v>7552</v>
      </c>
      <c r="LQ11" s="207">
        <v>7598</v>
      </c>
      <c r="LR11" s="207">
        <v>7645</v>
      </c>
      <c r="LS11" s="207">
        <v>7679</v>
      </c>
      <c r="LT11" s="207">
        <v>7704</v>
      </c>
      <c r="LU11" s="207">
        <v>7728</v>
      </c>
      <c r="LV11" s="207">
        <v>7764</v>
      </c>
      <c r="LW11" s="207">
        <v>7799</v>
      </c>
      <c r="LX11" s="207">
        <v>7829</v>
      </c>
      <c r="LY11" s="207">
        <v>7839</v>
      </c>
      <c r="LZ11" s="207">
        <v>7855</v>
      </c>
      <c r="MA11" s="207">
        <v>7874</v>
      </c>
      <c r="MB11" s="207">
        <v>7891</v>
      </c>
      <c r="MC11" s="207">
        <v>7911</v>
      </c>
      <c r="MD11" s="207">
        <v>7926</v>
      </c>
      <c r="ME11" s="207">
        <v>7942</v>
      </c>
      <c r="MF11" s="207">
        <v>7949</v>
      </c>
      <c r="MG11" s="207">
        <v>7964</v>
      </c>
      <c r="MH11" s="207">
        <v>7988</v>
      </c>
      <c r="MI11" s="207">
        <v>8003</v>
      </c>
      <c r="MJ11" s="207">
        <v>8014</v>
      </c>
      <c r="MK11" s="207">
        <v>8039</v>
      </c>
      <c r="ML11" s="207">
        <v>8046</v>
      </c>
      <c r="MM11" s="207">
        <v>8058</v>
      </c>
      <c r="MN11" s="207">
        <v>8070</v>
      </c>
      <c r="MO11" s="207">
        <v>8110</v>
      </c>
      <c r="MP11" s="207">
        <v>8131</v>
      </c>
      <c r="MQ11" s="207">
        <v>8149</v>
      </c>
      <c r="MR11" s="207">
        <v>8168</v>
      </c>
      <c r="MS11" s="207">
        <v>8188</v>
      </c>
      <c r="MT11" s="207">
        <v>8223</v>
      </c>
      <c r="MU11" s="237">
        <v>8233</v>
      </c>
      <c r="MV11" s="230">
        <v>8251</v>
      </c>
      <c r="MW11" s="231">
        <v>8269</v>
      </c>
      <c r="MX11" s="231">
        <v>8281</v>
      </c>
      <c r="MY11" s="231">
        <v>8289</v>
      </c>
      <c r="MZ11" s="231">
        <v>8307</v>
      </c>
      <c r="NA11" s="231">
        <v>8309</v>
      </c>
      <c r="NB11" s="231">
        <v>8318</v>
      </c>
      <c r="NC11" s="230">
        <v>8328</v>
      </c>
      <c r="ND11" s="231">
        <v>8334</v>
      </c>
      <c r="NE11" s="231">
        <v>8341</v>
      </c>
      <c r="NF11" s="231">
        <v>8343</v>
      </c>
      <c r="NG11" s="232">
        <v>8348</v>
      </c>
      <c r="NH11" s="163">
        <v>8352</v>
      </c>
      <c r="NI11" s="163">
        <v>8355</v>
      </c>
      <c r="NJ11" s="163">
        <v>8363</v>
      </c>
      <c r="NK11" s="163">
        <v>8367</v>
      </c>
      <c r="NL11" s="163">
        <v>8375</v>
      </c>
      <c r="NM11" s="163">
        <v>8384</v>
      </c>
      <c r="NN11" s="163">
        <v>8399</v>
      </c>
      <c r="NO11" s="163">
        <v>8402</v>
      </c>
      <c r="NP11" s="163">
        <v>8406</v>
      </c>
      <c r="NQ11" s="163">
        <v>8409</v>
      </c>
      <c r="NR11" s="163">
        <v>8417</v>
      </c>
      <c r="NS11" s="163">
        <v>8429</v>
      </c>
      <c r="NT11" s="163">
        <v>8434</v>
      </c>
      <c r="NU11" s="163">
        <v>8442</v>
      </c>
      <c r="NV11" s="163">
        <v>8445</v>
      </c>
      <c r="NW11" s="163">
        <v>8445</v>
      </c>
      <c r="NX11" s="163">
        <v>8454</v>
      </c>
      <c r="NY11" s="163">
        <v>8460</v>
      </c>
      <c r="NZ11" s="163">
        <v>8462</v>
      </c>
      <c r="OA11" s="163">
        <v>8465</v>
      </c>
      <c r="OB11" s="163">
        <v>8468</v>
      </c>
      <c r="OC11" s="163">
        <v>8478</v>
      </c>
      <c r="OD11" s="163"/>
      <c r="OE11" s="163"/>
    </row>
    <row r="12" spans="1:395">
      <c r="A12" t="s">
        <v>483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6">
        <v>1428</v>
      </c>
      <c r="JM12" s="206">
        <v>1441</v>
      </c>
      <c r="JN12" s="206">
        <v>1466</v>
      </c>
      <c r="JO12" s="206">
        <v>1481</v>
      </c>
      <c r="JP12" s="206">
        <v>1491</v>
      </c>
      <c r="JQ12" s="206">
        <v>1503</v>
      </c>
      <c r="JR12" s="206">
        <v>1516</v>
      </c>
      <c r="JS12" s="206">
        <v>1532</v>
      </c>
      <c r="JT12" s="206">
        <v>1569</v>
      </c>
      <c r="JU12" s="206">
        <v>1569</v>
      </c>
      <c r="JV12" s="206">
        <v>1624</v>
      </c>
      <c r="JW12" s="206">
        <v>1656</v>
      </c>
      <c r="JX12" s="206">
        <v>1684</v>
      </c>
      <c r="JY12" s="206">
        <v>1710</v>
      </c>
      <c r="JZ12" s="206">
        <v>1729</v>
      </c>
      <c r="KA12" s="206">
        <v>1758</v>
      </c>
      <c r="KB12" s="206">
        <v>1797</v>
      </c>
      <c r="KC12" s="206">
        <v>1812</v>
      </c>
      <c r="KD12" s="206">
        <v>1835</v>
      </c>
      <c r="KE12" s="206">
        <v>1870</v>
      </c>
      <c r="KF12" s="206">
        <v>1933</v>
      </c>
      <c r="KG12" s="206">
        <v>1974</v>
      </c>
      <c r="KH12" s="206">
        <v>1999</v>
      </c>
      <c r="KI12" s="206">
        <v>2023</v>
      </c>
      <c r="KJ12" s="206">
        <v>2080</v>
      </c>
      <c r="KK12" s="206">
        <v>2142</v>
      </c>
      <c r="KL12" s="206">
        <v>2220</v>
      </c>
      <c r="KM12" s="206">
        <v>2313</v>
      </c>
      <c r="KN12" s="206">
        <v>2361</v>
      </c>
      <c r="KO12" s="206">
        <v>2413</v>
      </c>
      <c r="KP12" s="206">
        <v>2451</v>
      </c>
      <c r="KQ12" s="206">
        <v>2480</v>
      </c>
      <c r="KR12" s="206">
        <v>2544</v>
      </c>
      <c r="KS12" s="206">
        <v>2598</v>
      </c>
      <c r="KT12" s="206">
        <v>2644</v>
      </c>
      <c r="KU12" s="206">
        <v>2691</v>
      </c>
      <c r="KV12" s="206">
        <v>2744</v>
      </c>
      <c r="KW12" s="206">
        <v>2791</v>
      </c>
      <c r="KX12" s="206">
        <v>2847</v>
      </c>
      <c r="KY12" s="206">
        <v>2915</v>
      </c>
      <c r="KZ12" s="206">
        <v>2972</v>
      </c>
      <c r="LA12" s="206">
        <v>3020</v>
      </c>
      <c r="LB12" s="206">
        <v>3074</v>
      </c>
      <c r="LC12" s="206">
        <v>3104</v>
      </c>
      <c r="LD12" s="206">
        <v>3132</v>
      </c>
      <c r="LE12" s="206">
        <v>3168</v>
      </c>
      <c r="LF12" s="206">
        <v>3207</v>
      </c>
      <c r="LG12" s="206">
        <v>3262</v>
      </c>
      <c r="LH12" s="206">
        <v>3289</v>
      </c>
      <c r="LI12" s="206">
        <v>3327</v>
      </c>
      <c r="LJ12" s="206">
        <v>3353</v>
      </c>
      <c r="LK12" s="206">
        <v>3384</v>
      </c>
      <c r="LL12" s="206">
        <v>3406</v>
      </c>
      <c r="LM12" s="206">
        <v>3441</v>
      </c>
      <c r="LN12" s="206">
        <v>3475</v>
      </c>
      <c r="LO12" s="206">
        <v>3495</v>
      </c>
      <c r="LP12" s="206">
        <v>3515</v>
      </c>
      <c r="LQ12" s="206">
        <v>3538</v>
      </c>
      <c r="LR12" s="206">
        <v>3550</v>
      </c>
      <c r="LS12" s="206">
        <v>3563</v>
      </c>
      <c r="LT12" s="206">
        <v>3578</v>
      </c>
      <c r="LU12" s="206">
        <v>3599</v>
      </c>
      <c r="LV12" s="206">
        <v>3618</v>
      </c>
      <c r="LW12" s="206">
        <v>3639</v>
      </c>
      <c r="LX12" s="206">
        <v>3661</v>
      </c>
      <c r="LY12" s="206">
        <v>3673</v>
      </c>
      <c r="LZ12" s="206">
        <v>3678</v>
      </c>
      <c r="MA12" s="206">
        <v>3691</v>
      </c>
      <c r="MB12" s="206">
        <v>3701</v>
      </c>
      <c r="MC12" s="206">
        <v>3717</v>
      </c>
      <c r="MD12" s="206">
        <v>3726</v>
      </c>
      <c r="ME12" s="206">
        <v>3742</v>
      </c>
      <c r="MF12" s="206">
        <v>3751</v>
      </c>
      <c r="MG12" s="206">
        <v>3769</v>
      </c>
      <c r="MH12" s="206">
        <v>3792</v>
      </c>
      <c r="MI12" s="206">
        <v>3814</v>
      </c>
      <c r="MJ12" s="206">
        <v>3831</v>
      </c>
      <c r="MK12" s="206">
        <v>3852</v>
      </c>
      <c r="ML12" s="206">
        <v>3880</v>
      </c>
      <c r="MM12" s="206">
        <v>3896</v>
      </c>
      <c r="MN12" s="206">
        <v>3915</v>
      </c>
      <c r="MO12" s="206">
        <v>3944</v>
      </c>
      <c r="MP12" s="206">
        <v>3962</v>
      </c>
      <c r="MQ12" s="206">
        <v>3982</v>
      </c>
      <c r="MR12" s="206">
        <v>3991</v>
      </c>
      <c r="MS12" s="206">
        <v>4003</v>
      </c>
      <c r="MT12" s="206">
        <v>4008</v>
      </c>
      <c r="MU12" s="233">
        <v>4016</v>
      </c>
      <c r="MV12" s="234">
        <v>4027</v>
      </c>
      <c r="MW12" s="235">
        <v>4036</v>
      </c>
      <c r="MX12" s="235">
        <v>4053</v>
      </c>
      <c r="MY12" s="235">
        <v>4067</v>
      </c>
      <c r="MZ12" s="235">
        <v>4079</v>
      </c>
      <c r="NA12" s="235">
        <v>4086</v>
      </c>
      <c r="NB12" s="235">
        <v>4088</v>
      </c>
      <c r="NC12" s="234">
        <v>4098</v>
      </c>
      <c r="ND12" s="235">
        <v>4107</v>
      </c>
      <c r="NE12" s="235">
        <v>4115</v>
      </c>
      <c r="NF12" s="235">
        <v>4127</v>
      </c>
      <c r="NG12" s="236">
        <v>4131</v>
      </c>
      <c r="NH12" s="163">
        <v>4133</v>
      </c>
      <c r="NI12" s="163">
        <v>4135</v>
      </c>
      <c r="NJ12" s="163">
        <v>4136</v>
      </c>
      <c r="NK12" s="163">
        <v>4140</v>
      </c>
      <c r="NL12" s="163">
        <v>4145</v>
      </c>
      <c r="NM12" s="163">
        <v>4146</v>
      </c>
      <c r="NN12" s="163">
        <v>4150</v>
      </c>
      <c r="NO12" s="163">
        <v>4158</v>
      </c>
      <c r="NP12" s="163">
        <v>4165</v>
      </c>
      <c r="NQ12" s="163">
        <v>4167</v>
      </c>
      <c r="NR12" s="163">
        <v>4168</v>
      </c>
      <c r="NS12" s="163">
        <v>4168</v>
      </c>
      <c r="NT12" s="163">
        <v>4171</v>
      </c>
      <c r="NU12" s="163">
        <v>4172</v>
      </c>
      <c r="NV12" s="163">
        <v>4175</v>
      </c>
      <c r="NW12" s="163">
        <v>4175</v>
      </c>
      <c r="NX12" s="163">
        <v>4178</v>
      </c>
      <c r="NY12" s="163">
        <v>4179</v>
      </c>
      <c r="NZ12" s="163">
        <v>4179</v>
      </c>
      <c r="OA12" s="163">
        <v>4180</v>
      </c>
      <c r="OB12" s="163">
        <v>4180</v>
      </c>
      <c r="OC12" s="163">
        <v>4181</v>
      </c>
      <c r="OD12" s="163"/>
      <c r="OE12" s="163"/>
    </row>
    <row r="13" spans="1:395">
      <c r="A13" t="s">
        <v>484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07">
        <v>9939</v>
      </c>
      <c r="JM13" s="207">
        <v>10010</v>
      </c>
      <c r="JN13" s="207">
        <v>10074</v>
      </c>
      <c r="JO13" s="207">
        <v>10118</v>
      </c>
      <c r="JP13" s="207">
        <v>10163</v>
      </c>
      <c r="JQ13" s="207">
        <v>10233</v>
      </c>
      <c r="JR13" s="207">
        <v>10325</v>
      </c>
      <c r="JS13" s="207">
        <v>10470</v>
      </c>
      <c r="JT13" s="207">
        <v>10596</v>
      </c>
      <c r="JU13" s="207">
        <v>10596</v>
      </c>
      <c r="JV13" s="207">
        <v>10678</v>
      </c>
      <c r="JW13" s="207">
        <v>10755</v>
      </c>
      <c r="JX13" s="207">
        <v>10867</v>
      </c>
      <c r="JY13" s="207">
        <v>10969</v>
      </c>
      <c r="JZ13" s="207">
        <v>11083</v>
      </c>
      <c r="KA13" s="207">
        <v>11212</v>
      </c>
      <c r="KB13" s="207">
        <v>11270</v>
      </c>
      <c r="KC13" s="207">
        <v>11304</v>
      </c>
      <c r="KD13" s="207">
        <v>11419</v>
      </c>
      <c r="KE13" s="207">
        <v>11527</v>
      </c>
      <c r="KF13" s="207">
        <v>11650</v>
      </c>
      <c r="KG13" s="207">
        <v>11750</v>
      </c>
      <c r="KH13" s="207">
        <v>11827</v>
      </c>
      <c r="KI13" s="207">
        <v>11925</v>
      </c>
      <c r="KJ13" s="207">
        <v>12036</v>
      </c>
      <c r="KK13" s="207">
        <v>12352</v>
      </c>
      <c r="KL13" s="207">
        <v>12620</v>
      </c>
      <c r="KM13" s="207">
        <v>12766</v>
      </c>
      <c r="KN13" s="207">
        <v>12972</v>
      </c>
      <c r="KO13" s="207">
        <v>13087</v>
      </c>
      <c r="KP13" s="207">
        <v>13192</v>
      </c>
      <c r="KQ13" s="207">
        <v>13307</v>
      </c>
      <c r="KR13" s="207">
        <v>13445</v>
      </c>
      <c r="KS13" s="207">
        <v>13721</v>
      </c>
      <c r="KT13" s="207">
        <v>13901</v>
      </c>
      <c r="KU13" s="207">
        <v>14062</v>
      </c>
      <c r="KV13" s="207">
        <v>14276</v>
      </c>
      <c r="KW13" s="207">
        <v>14352</v>
      </c>
      <c r="KX13" s="207">
        <v>14472</v>
      </c>
      <c r="KY13" s="207">
        <v>14680</v>
      </c>
      <c r="KZ13" s="207">
        <v>14920</v>
      </c>
      <c r="LA13" s="207">
        <v>15157</v>
      </c>
      <c r="LB13" s="207">
        <v>15394</v>
      </c>
      <c r="LC13" s="207">
        <v>15593</v>
      </c>
      <c r="LD13" s="207">
        <v>15690</v>
      </c>
      <c r="LE13" s="207">
        <v>15783</v>
      </c>
      <c r="LF13" s="207">
        <v>16014</v>
      </c>
      <c r="LG13" s="207">
        <v>16207</v>
      </c>
      <c r="LH13" s="207">
        <v>16367</v>
      </c>
      <c r="LI13" s="207">
        <v>16562</v>
      </c>
      <c r="LJ13" s="207">
        <v>16772</v>
      </c>
      <c r="LK13" s="207">
        <v>16881</v>
      </c>
      <c r="LL13" s="207">
        <v>16980</v>
      </c>
      <c r="LM13" s="207">
        <v>17186</v>
      </c>
      <c r="LN13" s="207">
        <v>17357</v>
      </c>
      <c r="LO13" s="207">
        <v>17539</v>
      </c>
      <c r="LP13" s="207">
        <v>17674</v>
      </c>
      <c r="LQ13" s="207">
        <v>17789</v>
      </c>
      <c r="LR13" s="207">
        <v>17857</v>
      </c>
      <c r="LS13" s="207">
        <v>17925</v>
      </c>
      <c r="LT13" s="207">
        <v>18063</v>
      </c>
      <c r="LU13" s="207">
        <v>18207</v>
      </c>
      <c r="LV13" s="207">
        <v>18345</v>
      </c>
      <c r="LW13" s="207">
        <v>18466</v>
      </c>
      <c r="LX13" s="207">
        <v>18615</v>
      </c>
      <c r="LY13" s="207">
        <v>18693</v>
      </c>
      <c r="LZ13" s="207">
        <v>18766</v>
      </c>
      <c r="MA13" s="207">
        <v>18868</v>
      </c>
      <c r="MB13" s="207">
        <v>19004</v>
      </c>
      <c r="MC13" s="207">
        <v>19115</v>
      </c>
      <c r="MD13" s="207">
        <v>19228</v>
      </c>
      <c r="ME13" s="207">
        <v>19337</v>
      </c>
      <c r="MF13" s="207">
        <v>19366</v>
      </c>
      <c r="MG13" s="207">
        <v>19426</v>
      </c>
      <c r="MH13" s="207">
        <v>19493</v>
      </c>
      <c r="MI13" s="207">
        <v>19540</v>
      </c>
      <c r="MJ13" s="207">
        <v>19658</v>
      </c>
      <c r="MK13" s="207">
        <v>19767</v>
      </c>
      <c r="ML13" s="207">
        <v>19828</v>
      </c>
      <c r="MM13" s="207">
        <v>19869</v>
      </c>
      <c r="MN13" s="207">
        <v>19920</v>
      </c>
      <c r="MO13" s="207">
        <v>19998</v>
      </c>
      <c r="MP13" s="207">
        <v>20094</v>
      </c>
      <c r="MQ13" s="207">
        <v>20190</v>
      </c>
      <c r="MR13" s="207">
        <v>20234</v>
      </c>
      <c r="MS13" s="207">
        <v>20299</v>
      </c>
      <c r="MT13" s="207">
        <v>20332</v>
      </c>
      <c r="MU13" s="237">
        <v>20398</v>
      </c>
      <c r="MV13" s="230">
        <v>20489</v>
      </c>
      <c r="MW13" s="231">
        <v>20653</v>
      </c>
      <c r="MX13" s="231">
        <v>20726</v>
      </c>
      <c r="MY13" s="231">
        <v>20794</v>
      </c>
      <c r="MZ13" s="231">
        <v>20877</v>
      </c>
      <c r="NA13" s="231">
        <v>20938</v>
      </c>
      <c r="NB13" s="231">
        <v>20982</v>
      </c>
      <c r="NC13" s="230">
        <v>21032</v>
      </c>
      <c r="ND13" s="231">
        <v>21137</v>
      </c>
      <c r="NE13" s="231">
        <v>21204</v>
      </c>
      <c r="NF13" s="231">
        <v>21290</v>
      </c>
      <c r="NG13" s="232">
        <v>21359</v>
      </c>
      <c r="NH13" s="163">
        <v>21407</v>
      </c>
      <c r="NI13" s="163">
        <v>21443</v>
      </c>
      <c r="NJ13" s="163">
        <v>21512</v>
      </c>
      <c r="NK13" s="163">
        <v>21589</v>
      </c>
      <c r="NL13" s="163">
        <v>21680</v>
      </c>
      <c r="NM13" s="163">
        <v>21740</v>
      </c>
      <c r="NN13" s="163">
        <v>21847</v>
      </c>
      <c r="NO13" s="163">
        <v>21900</v>
      </c>
      <c r="NP13" s="163">
        <v>21934</v>
      </c>
      <c r="NQ13" s="163">
        <v>22023</v>
      </c>
      <c r="NR13" s="163">
        <v>22067</v>
      </c>
      <c r="NS13" s="163">
        <v>22148</v>
      </c>
      <c r="NT13" s="163">
        <v>22214</v>
      </c>
      <c r="NU13" s="163">
        <v>22308</v>
      </c>
      <c r="NV13" s="163">
        <v>22350</v>
      </c>
      <c r="NW13" s="163">
        <v>22378</v>
      </c>
      <c r="NX13" s="163">
        <v>22453</v>
      </c>
      <c r="NY13" s="163">
        <v>22502</v>
      </c>
      <c r="NZ13" s="163">
        <v>22555</v>
      </c>
      <c r="OA13" s="163">
        <v>22598</v>
      </c>
      <c r="OB13" s="163">
        <v>22636</v>
      </c>
      <c r="OC13" s="163">
        <v>22690</v>
      </c>
      <c r="OD13" s="163"/>
      <c r="OE13" s="163"/>
    </row>
    <row r="14" spans="1:395">
      <c r="A14" t="s">
        <v>485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08">
        <v>16135</v>
      </c>
      <c r="JM14" s="208">
        <v>16269</v>
      </c>
      <c r="JN14" s="208">
        <v>16395</v>
      </c>
      <c r="JO14" s="208">
        <v>16502</v>
      </c>
      <c r="JP14" s="208">
        <v>16640</v>
      </c>
      <c r="JQ14" s="208">
        <v>16753</v>
      </c>
      <c r="JR14" s="208">
        <v>16878</v>
      </c>
      <c r="JS14" s="208">
        <v>16968</v>
      </c>
      <c r="JT14" s="208">
        <v>17092</v>
      </c>
      <c r="JU14" s="208">
        <v>17092</v>
      </c>
      <c r="JV14" s="208">
        <v>17305</v>
      </c>
      <c r="JW14" s="208">
        <v>17484</v>
      </c>
      <c r="JX14" s="208">
        <v>17687</v>
      </c>
      <c r="JY14" s="208">
        <v>17850</v>
      </c>
      <c r="JZ14" s="208">
        <v>18021</v>
      </c>
      <c r="KA14" s="208">
        <v>18193</v>
      </c>
      <c r="KB14" s="208">
        <v>18355</v>
      </c>
      <c r="KC14" s="208">
        <v>18527</v>
      </c>
      <c r="KD14" s="208">
        <v>18728</v>
      </c>
      <c r="KE14" s="208">
        <v>18938</v>
      </c>
      <c r="KF14" s="208">
        <v>19126</v>
      </c>
      <c r="KG14" s="208">
        <v>19293</v>
      </c>
      <c r="KH14" s="208">
        <v>19499</v>
      </c>
      <c r="KI14" s="208">
        <v>19670</v>
      </c>
      <c r="KJ14" s="208">
        <v>19825</v>
      </c>
      <c r="KK14" s="208">
        <v>20154</v>
      </c>
      <c r="KL14" s="208">
        <v>20451</v>
      </c>
      <c r="KM14" s="208">
        <v>20703</v>
      </c>
      <c r="KN14" s="208">
        <v>21031</v>
      </c>
      <c r="KO14" s="208">
        <v>21223</v>
      </c>
      <c r="KP14" s="208">
        <v>21482</v>
      </c>
      <c r="KQ14" s="208">
        <v>21769</v>
      </c>
      <c r="KR14" s="208">
        <v>22124</v>
      </c>
      <c r="KS14" s="208">
        <v>22493</v>
      </c>
      <c r="KT14" s="208">
        <v>22892</v>
      </c>
      <c r="KU14" s="208">
        <v>23187</v>
      </c>
      <c r="KV14" s="208">
        <v>23608</v>
      </c>
      <c r="KW14" s="208">
        <v>23884</v>
      </c>
      <c r="KX14" s="208">
        <v>24210</v>
      </c>
      <c r="KY14" s="208">
        <v>24598</v>
      </c>
      <c r="KZ14" s="208">
        <v>24981</v>
      </c>
      <c r="LA14" s="208">
        <v>25328</v>
      </c>
      <c r="LB14" s="208">
        <v>25589</v>
      </c>
      <c r="LC14" s="208">
        <v>25800</v>
      </c>
      <c r="LD14" s="208">
        <v>26075</v>
      </c>
      <c r="LE14" s="208">
        <v>26279</v>
      </c>
      <c r="LF14" s="208">
        <v>26522</v>
      </c>
      <c r="LG14" s="208">
        <v>26784</v>
      </c>
      <c r="LH14" s="208">
        <v>27065</v>
      </c>
      <c r="LI14" s="208">
        <v>27312</v>
      </c>
      <c r="LJ14" s="208">
        <v>27516</v>
      </c>
      <c r="LK14" s="208">
        <v>27740</v>
      </c>
      <c r="LL14" s="208">
        <v>27865</v>
      </c>
      <c r="LM14" s="208">
        <v>28104</v>
      </c>
      <c r="LN14" s="208">
        <v>28273</v>
      </c>
      <c r="LO14" s="208">
        <v>28491</v>
      </c>
      <c r="LP14" s="208">
        <v>28708</v>
      </c>
      <c r="LQ14" s="208">
        <v>28925</v>
      </c>
      <c r="LR14" s="208">
        <v>29106</v>
      </c>
      <c r="LS14" s="208">
        <v>29346</v>
      </c>
      <c r="LT14" s="208">
        <v>29557</v>
      </c>
      <c r="LU14" s="208">
        <v>29756</v>
      </c>
      <c r="LV14" s="208">
        <v>29991</v>
      </c>
      <c r="LW14" s="208">
        <v>30233</v>
      </c>
      <c r="LX14" s="208">
        <v>30446</v>
      </c>
      <c r="LY14" s="208">
        <v>30626</v>
      </c>
      <c r="LZ14" s="208">
        <v>30795</v>
      </c>
      <c r="MA14" s="208">
        <v>30969</v>
      </c>
      <c r="MB14" s="208">
        <v>31184</v>
      </c>
      <c r="MC14" s="208">
        <v>31386</v>
      </c>
      <c r="MD14" s="208">
        <v>31574</v>
      </c>
      <c r="ME14" s="208">
        <v>31752</v>
      </c>
      <c r="MF14" s="208">
        <v>31907</v>
      </c>
      <c r="MG14" s="208">
        <v>32049</v>
      </c>
      <c r="MH14" s="208">
        <v>32190</v>
      </c>
      <c r="MI14" s="208">
        <v>32394</v>
      </c>
      <c r="MJ14" s="208">
        <v>32641</v>
      </c>
      <c r="MK14" s="208">
        <v>32829</v>
      </c>
      <c r="ML14" s="208">
        <v>32999</v>
      </c>
      <c r="MM14" s="208">
        <v>33129</v>
      </c>
      <c r="MN14" s="208">
        <v>33320</v>
      </c>
      <c r="MO14" s="208">
        <v>33490</v>
      </c>
      <c r="MP14" s="208">
        <v>33715</v>
      </c>
      <c r="MQ14" s="208">
        <v>33890</v>
      </c>
      <c r="MR14" s="208">
        <v>33999</v>
      </c>
      <c r="MS14" s="208">
        <v>34173</v>
      </c>
      <c r="MT14" s="208">
        <v>34355</v>
      </c>
      <c r="MU14" s="238">
        <v>34578</v>
      </c>
      <c r="MV14" s="239">
        <v>34745</v>
      </c>
      <c r="MW14" s="240">
        <v>34917</v>
      </c>
      <c r="MX14" s="240">
        <v>35069</v>
      </c>
      <c r="MY14" s="240">
        <v>35186</v>
      </c>
      <c r="MZ14" s="240">
        <v>35470</v>
      </c>
      <c r="NA14" s="240">
        <v>35592</v>
      </c>
      <c r="NB14" s="240">
        <v>35769</v>
      </c>
      <c r="NC14" s="239">
        <v>35932</v>
      </c>
      <c r="ND14" s="240">
        <v>36075</v>
      </c>
      <c r="NE14" s="240">
        <v>36229</v>
      </c>
      <c r="NF14" s="240">
        <v>36332</v>
      </c>
      <c r="NG14" s="241">
        <v>36459</v>
      </c>
      <c r="NH14" s="163">
        <v>36524</v>
      </c>
      <c r="NI14" s="163">
        <v>36591</v>
      </c>
      <c r="NJ14" s="163">
        <v>36706</v>
      </c>
      <c r="NK14" s="163">
        <v>36799</v>
      </c>
      <c r="NL14" s="163">
        <v>36897</v>
      </c>
      <c r="NM14" s="163">
        <v>37266</v>
      </c>
      <c r="NN14" s="163">
        <v>37377</v>
      </c>
      <c r="NO14" s="163">
        <v>37512</v>
      </c>
      <c r="NP14" s="163">
        <v>37565</v>
      </c>
      <c r="NQ14" s="163">
        <v>37666</v>
      </c>
      <c r="NR14" s="163">
        <v>37765</v>
      </c>
      <c r="NS14" s="163">
        <v>37943</v>
      </c>
      <c r="NT14" s="163">
        <v>38081</v>
      </c>
      <c r="NU14" s="163">
        <v>38214</v>
      </c>
      <c r="NV14" s="163">
        <v>38336</v>
      </c>
      <c r="NW14" s="163">
        <v>38434</v>
      </c>
      <c r="NX14" s="163">
        <v>38601</v>
      </c>
      <c r="NY14" s="163">
        <v>38742</v>
      </c>
      <c r="NZ14" s="163">
        <v>38904</v>
      </c>
      <c r="OA14" s="163">
        <v>39039</v>
      </c>
      <c r="OB14" s="163">
        <v>39095</v>
      </c>
      <c r="OC14" s="163">
        <v>39193</v>
      </c>
      <c r="OD14" s="163"/>
      <c r="OE14" s="16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5A8F-019C-4640-8DBB-9094D1A1FE8F}">
  <dimension ref="A3:E77"/>
  <sheetViews>
    <sheetView topLeftCell="A36" workbookViewId="0">
      <selection activeCell="D4" sqref="D4:E77"/>
    </sheetView>
  </sheetViews>
  <sheetFormatPr defaultRowHeight="15"/>
  <cols>
    <col min="1" max="1" width="27.85546875" bestFit="1" customWidth="1"/>
    <col min="2" max="2" width="19.7109375" bestFit="1" customWidth="1"/>
    <col min="4" max="4" width="27.85546875" bestFit="1" customWidth="1"/>
    <col min="5" max="5" width="12.28515625" bestFit="1" customWidth="1"/>
  </cols>
  <sheetData>
    <row r="3" spans="1:5">
      <c r="A3" s="213" t="s">
        <v>486</v>
      </c>
      <c r="B3" t="s">
        <v>487</v>
      </c>
    </row>
    <row r="4" spans="1:5">
      <c r="A4" t="s">
        <v>488</v>
      </c>
      <c r="B4" s="22">
        <v>1</v>
      </c>
      <c r="D4" t="s">
        <v>486</v>
      </c>
      <c r="E4" t="s">
        <v>489</v>
      </c>
    </row>
    <row r="5" spans="1:5">
      <c r="A5" t="s">
        <v>490</v>
      </c>
      <c r="B5" s="22">
        <v>1</v>
      </c>
      <c r="D5" t="s">
        <v>488</v>
      </c>
      <c r="E5">
        <v>1</v>
      </c>
    </row>
    <row r="6" spans="1:5">
      <c r="A6" t="s">
        <v>491</v>
      </c>
      <c r="B6" s="22">
        <v>2</v>
      </c>
      <c r="D6" t="s">
        <v>490</v>
      </c>
      <c r="E6">
        <v>1</v>
      </c>
    </row>
    <row r="7" spans="1:5">
      <c r="A7" t="s">
        <v>492</v>
      </c>
      <c r="B7" s="22">
        <v>1</v>
      </c>
      <c r="D7" t="s">
        <v>491</v>
      </c>
      <c r="E7">
        <v>2</v>
      </c>
    </row>
    <row r="8" spans="1:5">
      <c r="A8" t="s">
        <v>493</v>
      </c>
      <c r="B8" s="22">
        <v>1</v>
      </c>
      <c r="D8" t="s">
        <v>492</v>
      </c>
      <c r="E8">
        <v>1</v>
      </c>
    </row>
    <row r="9" spans="1:5">
      <c r="A9" t="s">
        <v>494</v>
      </c>
      <c r="B9" s="22">
        <v>2</v>
      </c>
      <c r="D9" t="s">
        <v>493</v>
      </c>
      <c r="E9">
        <v>1</v>
      </c>
    </row>
    <row r="10" spans="1:5">
      <c r="A10" t="s">
        <v>495</v>
      </c>
      <c r="B10" s="22">
        <v>1</v>
      </c>
      <c r="D10" t="s">
        <v>494</v>
      </c>
      <c r="E10">
        <v>2</v>
      </c>
    </row>
    <row r="11" spans="1:5">
      <c r="A11" t="s">
        <v>496</v>
      </c>
      <c r="B11" s="22">
        <v>1</v>
      </c>
      <c r="D11" t="s">
        <v>495</v>
      </c>
      <c r="E11">
        <v>1</v>
      </c>
    </row>
    <row r="12" spans="1:5">
      <c r="A12" t="s">
        <v>497</v>
      </c>
      <c r="B12" s="22">
        <v>1</v>
      </c>
      <c r="D12" t="s">
        <v>496</v>
      </c>
      <c r="E12">
        <v>1</v>
      </c>
    </row>
    <row r="13" spans="1:5">
      <c r="A13" t="s">
        <v>498</v>
      </c>
      <c r="B13" s="22">
        <v>6</v>
      </c>
      <c r="D13" t="s">
        <v>497</v>
      </c>
      <c r="E13">
        <v>1</v>
      </c>
    </row>
    <row r="14" spans="1:5">
      <c r="A14" t="s">
        <v>499</v>
      </c>
      <c r="B14" s="22">
        <v>2</v>
      </c>
      <c r="D14" t="s">
        <v>498</v>
      </c>
      <c r="E14">
        <v>6</v>
      </c>
    </row>
    <row r="15" spans="1:5">
      <c r="A15" t="s">
        <v>500</v>
      </c>
      <c r="B15" s="22">
        <v>1</v>
      </c>
      <c r="D15" t="s">
        <v>499</v>
      </c>
      <c r="E15">
        <v>2</v>
      </c>
    </row>
    <row r="16" spans="1:5">
      <c r="A16" t="s">
        <v>501</v>
      </c>
      <c r="B16" s="22">
        <v>1</v>
      </c>
      <c r="D16" t="s">
        <v>500</v>
      </c>
      <c r="E16">
        <v>1</v>
      </c>
    </row>
    <row r="17" spans="1:5">
      <c r="A17" t="s">
        <v>502</v>
      </c>
      <c r="B17" s="22">
        <v>2</v>
      </c>
      <c r="D17" t="s">
        <v>501</v>
      </c>
      <c r="E17">
        <v>1</v>
      </c>
    </row>
    <row r="18" spans="1:5">
      <c r="A18" t="s">
        <v>503</v>
      </c>
      <c r="B18" s="22">
        <v>1</v>
      </c>
      <c r="D18" t="s">
        <v>502</v>
      </c>
      <c r="E18">
        <v>2</v>
      </c>
    </row>
    <row r="19" spans="1:5">
      <c r="A19" t="s">
        <v>504</v>
      </c>
      <c r="B19" s="22">
        <v>4</v>
      </c>
      <c r="D19" t="s">
        <v>503</v>
      </c>
      <c r="E19">
        <v>1</v>
      </c>
    </row>
    <row r="20" spans="1:5">
      <c r="A20" t="s">
        <v>505</v>
      </c>
      <c r="B20" s="22">
        <v>1</v>
      </c>
      <c r="D20" t="s">
        <v>504</v>
      </c>
      <c r="E20">
        <v>4</v>
      </c>
    </row>
    <row r="21" spans="1:5">
      <c r="A21" t="s">
        <v>506</v>
      </c>
      <c r="B21" s="22">
        <v>6</v>
      </c>
      <c r="D21" t="s">
        <v>505</v>
      </c>
      <c r="E21">
        <v>1</v>
      </c>
    </row>
    <row r="22" spans="1:5">
      <c r="A22" t="s">
        <v>507</v>
      </c>
      <c r="B22" s="22">
        <v>1</v>
      </c>
      <c r="D22" t="s">
        <v>506</v>
      </c>
      <c r="E22">
        <v>6</v>
      </c>
    </row>
    <row r="23" spans="1:5">
      <c r="A23" t="s">
        <v>508</v>
      </c>
      <c r="B23" s="22">
        <v>7</v>
      </c>
      <c r="D23" t="s">
        <v>507</v>
      </c>
      <c r="E23">
        <v>1</v>
      </c>
    </row>
    <row r="24" spans="1:5">
      <c r="A24" t="s">
        <v>509</v>
      </c>
      <c r="B24" s="22">
        <v>4</v>
      </c>
      <c r="D24" t="s">
        <v>508</v>
      </c>
      <c r="E24">
        <v>7</v>
      </c>
    </row>
    <row r="25" spans="1:5">
      <c r="A25" t="s">
        <v>510</v>
      </c>
      <c r="B25" s="22">
        <v>2</v>
      </c>
      <c r="D25" t="s">
        <v>509</v>
      </c>
      <c r="E25">
        <v>4</v>
      </c>
    </row>
    <row r="26" spans="1:5">
      <c r="A26" t="s">
        <v>511</v>
      </c>
      <c r="B26" s="22">
        <v>1</v>
      </c>
      <c r="D26" t="s">
        <v>510</v>
      </c>
      <c r="E26">
        <v>2</v>
      </c>
    </row>
    <row r="27" spans="1:5">
      <c r="A27" t="s">
        <v>512</v>
      </c>
      <c r="B27" s="22">
        <v>1</v>
      </c>
      <c r="D27" t="s">
        <v>511</v>
      </c>
      <c r="E27">
        <v>1</v>
      </c>
    </row>
    <row r="28" spans="1:5">
      <c r="A28" t="s">
        <v>513</v>
      </c>
      <c r="B28" s="22">
        <v>6</v>
      </c>
      <c r="D28" t="s">
        <v>512</v>
      </c>
      <c r="E28">
        <v>1</v>
      </c>
    </row>
    <row r="29" spans="1:5">
      <c r="A29" t="s">
        <v>514</v>
      </c>
      <c r="B29" s="22">
        <v>1</v>
      </c>
      <c r="D29" t="s">
        <v>513</v>
      </c>
      <c r="E29">
        <v>6</v>
      </c>
    </row>
    <row r="30" spans="1:5">
      <c r="A30" t="s">
        <v>515</v>
      </c>
      <c r="B30" s="22">
        <v>1</v>
      </c>
      <c r="D30" t="s">
        <v>514</v>
      </c>
      <c r="E30">
        <v>1</v>
      </c>
    </row>
    <row r="31" spans="1:5">
      <c r="A31" t="s">
        <v>516</v>
      </c>
      <c r="B31" s="22">
        <v>1</v>
      </c>
      <c r="D31" t="s">
        <v>515</v>
      </c>
      <c r="E31">
        <v>1</v>
      </c>
    </row>
    <row r="32" spans="1:5">
      <c r="A32" t="s">
        <v>517</v>
      </c>
      <c r="B32" s="22">
        <v>1</v>
      </c>
      <c r="D32" t="s">
        <v>516</v>
      </c>
      <c r="E32">
        <v>1</v>
      </c>
    </row>
    <row r="33" spans="1:5">
      <c r="A33" t="s">
        <v>518</v>
      </c>
      <c r="B33" s="22">
        <v>2</v>
      </c>
      <c r="D33" t="s">
        <v>517</v>
      </c>
      <c r="E33">
        <v>1</v>
      </c>
    </row>
    <row r="34" spans="1:5">
      <c r="A34" t="s">
        <v>519</v>
      </c>
      <c r="B34" s="22">
        <v>1</v>
      </c>
      <c r="D34" t="s">
        <v>518</v>
      </c>
      <c r="E34">
        <v>2</v>
      </c>
    </row>
    <row r="35" spans="1:5">
      <c r="A35" t="s">
        <v>520</v>
      </c>
      <c r="B35" s="22">
        <v>2</v>
      </c>
      <c r="D35" t="s">
        <v>519</v>
      </c>
      <c r="E35">
        <v>1</v>
      </c>
    </row>
    <row r="36" spans="1:5">
      <c r="A36" t="s">
        <v>521</v>
      </c>
      <c r="B36" s="22">
        <v>1</v>
      </c>
      <c r="D36" t="s">
        <v>520</v>
      </c>
      <c r="E36">
        <v>2</v>
      </c>
    </row>
    <row r="37" spans="1:5">
      <c r="A37" t="s">
        <v>522</v>
      </c>
      <c r="B37" s="22">
        <v>1</v>
      </c>
      <c r="D37" t="s">
        <v>521</v>
      </c>
      <c r="E37">
        <v>1</v>
      </c>
    </row>
    <row r="38" spans="1:5">
      <c r="A38" t="s">
        <v>523</v>
      </c>
      <c r="B38" s="22">
        <v>1</v>
      </c>
      <c r="D38" t="s">
        <v>522</v>
      </c>
      <c r="E38">
        <v>1</v>
      </c>
    </row>
    <row r="39" spans="1:5">
      <c r="A39" t="s">
        <v>524</v>
      </c>
      <c r="B39" s="22">
        <v>2</v>
      </c>
      <c r="D39" t="s">
        <v>523</v>
      </c>
      <c r="E39">
        <v>1</v>
      </c>
    </row>
    <row r="40" spans="1:5">
      <c r="A40" t="s">
        <v>525</v>
      </c>
      <c r="B40" s="22">
        <v>2</v>
      </c>
      <c r="D40" t="s">
        <v>524</v>
      </c>
      <c r="E40">
        <v>2</v>
      </c>
    </row>
    <row r="41" spans="1:5">
      <c r="A41" t="s">
        <v>526</v>
      </c>
      <c r="B41" s="22">
        <v>5</v>
      </c>
      <c r="D41" t="s">
        <v>525</v>
      </c>
      <c r="E41">
        <v>2</v>
      </c>
    </row>
    <row r="42" spans="1:5">
      <c r="A42" t="s">
        <v>527</v>
      </c>
      <c r="B42" s="22">
        <v>1</v>
      </c>
      <c r="D42" t="s">
        <v>526</v>
      </c>
      <c r="E42">
        <v>5</v>
      </c>
    </row>
    <row r="43" spans="1:5">
      <c r="A43" t="s">
        <v>528</v>
      </c>
      <c r="B43" s="22">
        <v>1</v>
      </c>
      <c r="D43" t="s">
        <v>527</v>
      </c>
      <c r="E43">
        <v>1</v>
      </c>
    </row>
    <row r="44" spans="1:5">
      <c r="A44" t="s">
        <v>529</v>
      </c>
      <c r="B44" s="22">
        <v>1</v>
      </c>
      <c r="D44" t="s">
        <v>528</v>
      </c>
      <c r="E44">
        <v>1</v>
      </c>
    </row>
    <row r="45" spans="1:5">
      <c r="A45" t="s">
        <v>530</v>
      </c>
      <c r="B45" s="22">
        <v>3</v>
      </c>
      <c r="D45" t="s">
        <v>529</v>
      </c>
      <c r="E45">
        <v>1</v>
      </c>
    </row>
    <row r="46" spans="1:5">
      <c r="A46" t="s">
        <v>531</v>
      </c>
      <c r="B46" s="22">
        <v>2</v>
      </c>
      <c r="D46" t="s">
        <v>530</v>
      </c>
      <c r="E46">
        <v>3</v>
      </c>
    </row>
    <row r="47" spans="1:5">
      <c r="A47" t="s">
        <v>532</v>
      </c>
      <c r="B47" s="22">
        <v>1</v>
      </c>
      <c r="D47" t="s">
        <v>531</v>
      </c>
      <c r="E47">
        <v>2</v>
      </c>
    </row>
    <row r="48" spans="1:5">
      <c r="A48" t="s">
        <v>533</v>
      </c>
      <c r="B48" s="22">
        <v>4</v>
      </c>
      <c r="D48" t="s">
        <v>532</v>
      </c>
      <c r="E48">
        <v>1</v>
      </c>
    </row>
    <row r="49" spans="1:5">
      <c r="A49" t="s">
        <v>534</v>
      </c>
      <c r="B49" s="22">
        <v>1</v>
      </c>
      <c r="D49" t="s">
        <v>533</v>
      </c>
      <c r="E49">
        <v>4</v>
      </c>
    </row>
    <row r="50" spans="1:5">
      <c r="A50" t="s">
        <v>535</v>
      </c>
      <c r="B50" s="22">
        <v>1</v>
      </c>
      <c r="D50" t="s">
        <v>534</v>
      </c>
      <c r="E50">
        <v>1</v>
      </c>
    </row>
    <row r="51" spans="1:5">
      <c r="A51" t="s">
        <v>536</v>
      </c>
      <c r="B51" s="22">
        <v>1</v>
      </c>
      <c r="D51" t="s">
        <v>535</v>
      </c>
      <c r="E51">
        <v>1</v>
      </c>
    </row>
    <row r="52" spans="1:5">
      <c r="A52" t="s">
        <v>537</v>
      </c>
      <c r="B52" s="22">
        <v>1</v>
      </c>
      <c r="D52" t="s">
        <v>536</v>
      </c>
      <c r="E52">
        <v>1</v>
      </c>
    </row>
    <row r="53" spans="1:5">
      <c r="A53" t="s">
        <v>538</v>
      </c>
      <c r="B53" s="22">
        <v>1</v>
      </c>
      <c r="D53" t="s">
        <v>537</v>
      </c>
      <c r="E53">
        <v>1</v>
      </c>
    </row>
    <row r="54" spans="1:5">
      <c r="A54" t="s">
        <v>539</v>
      </c>
      <c r="B54" s="22">
        <v>3</v>
      </c>
      <c r="D54" t="s">
        <v>538</v>
      </c>
      <c r="E54">
        <v>1</v>
      </c>
    </row>
    <row r="55" spans="1:5">
      <c r="A55" t="s">
        <v>540</v>
      </c>
      <c r="B55" s="22">
        <v>1</v>
      </c>
      <c r="D55" t="s">
        <v>539</v>
      </c>
      <c r="E55">
        <v>3</v>
      </c>
    </row>
    <row r="56" spans="1:5">
      <c r="A56" t="s">
        <v>541</v>
      </c>
      <c r="B56" s="22">
        <v>1</v>
      </c>
      <c r="D56" t="s">
        <v>540</v>
      </c>
      <c r="E56">
        <v>1</v>
      </c>
    </row>
    <row r="57" spans="1:5">
      <c r="A57" t="s">
        <v>542</v>
      </c>
      <c r="B57" s="22">
        <v>1</v>
      </c>
      <c r="D57" t="s">
        <v>541</v>
      </c>
      <c r="E57">
        <v>1</v>
      </c>
    </row>
    <row r="58" spans="1:5">
      <c r="A58" t="s">
        <v>543</v>
      </c>
      <c r="B58" s="22">
        <v>2</v>
      </c>
      <c r="D58" t="s">
        <v>542</v>
      </c>
      <c r="E58">
        <v>1</v>
      </c>
    </row>
    <row r="59" spans="1:5">
      <c r="A59" t="s">
        <v>544</v>
      </c>
      <c r="B59" s="22">
        <v>1</v>
      </c>
      <c r="D59" t="s">
        <v>543</v>
      </c>
      <c r="E59">
        <v>2</v>
      </c>
    </row>
    <row r="60" spans="1:5">
      <c r="A60" t="s">
        <v>545</v>
      </c>
      <c r="B60" s="22">
        <v>2</v>
      </c>
      <c r="D60" t="s">
        <v>544</v>
      </c>
      <c r="E60">
        <v>1</v>
      </c>
    </row>
    <row r="61" spans="1:5">
      <c r="A61" t="s">
        <v>546</v>
      </c>
      <c r="B61" s="22">
        <v>1</v>
      </c>
      <c r="D61" t="s">
        <v>545</v>
      </c>
      <c r="E61">
        <v>2</v>
      </c>
    </row>
    <row r="62" spans="1:5">
      <c r="A62" t="s">
        <v>547</v>
      </c>
      <c r="B62" s="22">
        <v>1</v>
      </c>
      <c r="D62" t="s">
        <v>546</v>
      </c>
      <c r="E62">
        <v>1</v>
      </c>
    </row>
    <row r="63" spans="1:5">
      <c r="A63" t="s">
        <v>548</v>
      </c>
      <c r="B63" s="22">
        <v>2</v>
      </c>
      <c r="D63" t="s">
        <v>547</v>
      </c>
      <c r="E63">
        <v>1</v>
      </c>
    </row>
    <row r="64" spans="1:5">
      <c r="A64" t="s">
        <v>549</v>
      </c>
      <c r="B64" s="22">
        <v>5</v>
      </c>
      <c r="D64" t="s">
        <v>548</v>
      </c>
      <c r="E64">
        <v>2</v>
      </c>
    </row>
    <row r="65" spans="1:5">
      <c r="A65" t="s">
        <v>550</v>
      </c>
      <c r="B65" s="22">
        <v>1</v>
      </c>
      <c r="D65" t="s">
        <v>549</v>
      </c>
      <c r="E65">
        <v>5</v>
      </c>
    </row>
    <row r="66" spans="1:5">
      <c r="A66" t="s">
        <v>551</v>
      </c>
      <c r="B66" s="22">
        <v>1</v>
      </c>
      <c r="D66" t="s">
        <v>550</v>
      </c>
      <c r="E66">
        <v>1</v>
      </c>
    </row>
    <row r="67" spans="1:5">
      <c r="A67" t="s">
        <v>552</v>
      </c>
      <c r="B67" s="22">
        <v>2</v>
      </c>
      <c r="D67" t="s">
        <v>551</v>
      </c>
      <c r="E67">
        <v>1</v>
      </c>
    </row>
    <row r="68" spans="1:5">
      <c r="A68" t="s">
        <v>553</v>
      </c>
      <c r="B68" s="22">
        <v>1</v>
      </c>
      <c r="D68" t="s">
        <v>552</v>
      </c>
      <c r="E68">
        <v>2</v>
      </c>
    </row>
    <row r="69" spans="1:5">
      <c r="A69" t="s">
        <v>554</v>
      </c>
      <c r="B69" s="22">
        <v>1</v>
      </c>
      <c r="D69" t="s">
        <v>553</v>
      </c>
      <c r="E69">
        <v>1</v>
      </c>
    </row>
    <row r="70" spans="1:5">
      <c r="A70" t="s">
        <v>555</v>
      </c>
      <c r="B70" s="22">
        <v>4</v>
      </c>
      <c r="D70" t="s">
        <v>554</v>
      </c>
      <c r="E70">
        <v>1</v>
      </c>
    </row>
    <row r="71" spans="1:5">
      <c r="A71" t="s">
        <v>556</v>
      </c>
      <c r="B71" s="22">
        <v>1</v>
      </c>
      <c r="D71" t="s">
        <v>555</v>
      </c>
      <c r="E71">
        <v>4</v>
      </c>
    </row>
    <row r="72" spans="1:5">
      <c r="A72" t="s">
        <v>557</v>
      </c>
      <c r="B72" s="22">
        <v>5</v>
      </c>
      <c r="D72" t="s">
        <v>556</v>
      </c>
      <c r="E72">
        <v>1</v>
      </c>
    </row>
    <row r="73" spans="1:5">
      <c r="A73" t="s">
        <v>558</v>
      </c>
      <c r="B73" s="22">
        <v>3</v>
      </c>
      <c r="D73" t="s">
        <v>557</v>
      </c>
      <c r="E73">
        <v>5</v>
      </c>
    </row>
    <row r="74" spans="1:5">
      <c r="A74" t="s">
        <v>559</v>
      </c>
      <c r="B74" s="22">
        <v>1</v>
      </c>
      <c r="D74" t="s">
        <v>558</v>
      </c>
      <c r="E74">
        <v>3</v>
      </c>
    </row>
    <row r="75" spans="1:5">
      <c r="A75" t="s">
        <v>560</v>
      </c>
      <c r="B75" s="22">
        <v>1</v>
      </c>
      <c r="D75" t="s">
        <v>559</v>
      </c>
      <c r="E75">
        <v>1</v>
      </c>
    </row>
    <row r="76" spans="1:5">
      <c r="A76" t="s">
        <v>561</v>
      </c>
      <c r="B76" s="22">
        <v>3</v>
      </c>
      <c r="D76" t="s">
        <v>560</v>
      </c>
      <c r="E76">
        <v>1</v>
      </c>
    </row>
    <row r="77" spans="1:5">
      <c r="A77" t="s">
        <v>562</v>
      </c>
      <c r="B77" s="22">
        <v>140</v>
      </c>
      <c r="D77" t="s">
        <v>561</v>
      </c>
      <c r="E77">
        <v>3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N8414"/>
  <sheetViews>
    <sheetView topLeftCell="A8380" workbookViewId="0">
      <selection activeCell="A8395" sqref="A8395:E841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8" max="8" width="29.85546875" bestFit="1" customWidth="1"/>
    <col min="10" max="10" width="27.85546875" bestFit="1" customWidth="1"/>
    <col min="11" max="11" width="14.140625" bestFit="1" customWidth="1"/>
    <col min="13" max="13" width="29.85546875" bestFit="1" customWidth="1"/>
    <col min="14" max="14" width="12.28515625" bestFit="1" customWidth="1"/>
  </cols>
  <sheetData>
    <row r="1" spans="1:8">
      <c r="B1" s="41" t="s">
        <v>1</v>
      </c>
      <c r="C1" s="41" t="s">
        <v>563</v>
      </c>
      <c r="D1" s="41" t="s">
        <v>564</v>
      </c>
      <c r="E1" s="41" t="s">
        <v>565</v>
      </c>
      <c r="F1" s="40"/>
      <c r="G1" s="40"/>
      <c r="H1" s="40"/>
    </row>
    <row r="2" spans="1:8">
      <c r="A2" s="40">
        <v>43997</v>
      </c>
      <c r="B2" s="22">
        <v>43997</v>
      </c>
      <c r="C2" t="s">
        <v>566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567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568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569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570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571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572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573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574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575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576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577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578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579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580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581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582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583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584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585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586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587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588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589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590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591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579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592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593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566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572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571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594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573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595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596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585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597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598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569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577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575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599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566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567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571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569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576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572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575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600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568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590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601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602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570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582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579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573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592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603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578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581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604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575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571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592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579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566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569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568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596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572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577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576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567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573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605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591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594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606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581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597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574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607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600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608</v>
      </c>
      <c r="D88" s="42">
        <f>VLOOKUP(Pag_Inicio_Corr_mas_casos[[#This Row],[Corregimiento]],Hoja3!$A$2:$D$676,4,0)</f>
        <v>40201</v>
      </c>
      <c r="E88">
        <v>10</v>
      </c>
      <c r="G88" t="s">
        <v>609</v>
      </c>
    </row>
    <row r="89" spans="1:7">
      <c r="A89" s="40">
        <v>44000</v>
      </c>
      <c r="B89" s="22">
        <v>44000</v>
      </c>
      <c r="C89" t="s">
        <v>610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572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582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581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579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567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569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571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592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573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566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575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597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587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578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574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568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576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577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588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590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611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607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612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613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614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585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599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615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575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567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581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568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571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572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566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573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590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574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596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579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592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569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607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578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587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576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572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577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616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585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597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612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582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601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611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599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617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575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566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572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567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571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579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568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599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573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577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618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582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569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592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594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581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597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588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585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613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589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566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571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603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572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579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576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569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567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573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575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582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607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592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593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578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568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583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618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574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570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599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587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585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577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616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602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581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596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611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619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597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580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620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594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612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621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615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590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622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482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623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566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579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570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573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572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567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575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571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569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577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624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595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582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616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621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623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596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612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580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588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607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590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566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567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568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578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570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569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611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587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579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601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582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581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588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584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610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571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614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575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600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580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624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607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592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579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582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571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567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592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566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607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619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590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597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577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574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575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587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611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568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572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570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585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594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576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578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618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573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599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583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569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596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581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595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602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601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613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612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604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625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626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603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606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580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615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616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584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627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628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623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588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621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629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630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482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631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632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633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605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634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635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636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637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586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593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638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579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590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571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574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575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592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567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569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608</v>
      </c>
      <c r="D324" s="42">
        <f>VLOOKUP(Pag_Inicio_Corr_mas_casos[[#This Row],[Corregimiento]],Hoja3!$A$2:$D$676,4,0)</f>
        <v>40201</v>
      </c>
      <c r="E324">
        <v>25</v>
      </c>
      <c r="G324" t="s">
        <v>609</v>
      </c>
    </row>
    <row r="325" spans="1:7">
      <c r="A325" s="40">
        <v>44008</v>
      </c>
      <c r="B325" s="22">
        <v>44008</v>
      </c>
      <c r="C325" t="s">
        <v>597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572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584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582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628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596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573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577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589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568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602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601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578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610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599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581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566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594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570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587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599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590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582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566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571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607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580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618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579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567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573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625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578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575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577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602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583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628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572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585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613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587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568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584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581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596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592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601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612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611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616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574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592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576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639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569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615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597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604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608</v>
      </c>
      <c r="D384" s="42">
        <f>VLOOKUP(Pag_Inicio_Corr_mas_casos[[#This Row],[Corregimiento]],Hoja3!$A$2:$D$676,4,0)</f>
        <v>40201</v>
      </c>
      <c r="E384">
        <v>16</v>
      </c>
      <c r="G384" t="s">
        <v>609</v>
      </c>
    </row>
    <row r="385" spans="1:5">
      <c r="A385" s="40">
        <v>44009</v>
      </c>
      <c r="B385" s="22">
        <v>44009</v>
      </c>
      <c r="C385" s="26" t="s">
        <v>640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641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619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593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638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630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635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637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610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588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642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605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482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595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629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573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590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576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567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579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571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574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575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592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566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625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568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587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585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607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618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640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594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643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596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584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577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578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572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621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597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610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602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581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570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644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592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567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579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574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571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568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572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576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590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592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597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573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575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566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569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587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578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582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581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599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594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610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585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570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643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577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607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580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596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621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629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619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602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642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611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618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566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572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567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625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571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608</v>
      </c>
      <c r="D472" s="42">
        <f>VLOOKUP(Pag_Inicio_Corr_mas_casos[[#This Row],[Corregimiento]],Hoja3!$A$2:$D$676,4,0)</f>
        <v>40201</v>
      </c>
      <c r="E472">
        <v>21</v>
      </c>
      <c r="G472" t="s">
        <v>609</v>
      </c>
    </row>
    <row r="473" spans="1:7">
      <c r="A473" s="40">
        <v>44012</v>
      </c>
      <c r="B473" s="22">
        <v>44012</v>
      </c>
      <c r="C473" t="s">
        <v>645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579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568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578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607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581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580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602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574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573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587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623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576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598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569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582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599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643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575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613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571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590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567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568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582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576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579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570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592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566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601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575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578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574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613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607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612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596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621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597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588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646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569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577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587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581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618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482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573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639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622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628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583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572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602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594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647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611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576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625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568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571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575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579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582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578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574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572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567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580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592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596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566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577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588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584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599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581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602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587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605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597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610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566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576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569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592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568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572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579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574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596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571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578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567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621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581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575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582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608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585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602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577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588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570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597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601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611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566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571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578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576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574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568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621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573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567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585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601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597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596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587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579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580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575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608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581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648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592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637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602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577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595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613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572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584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607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623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575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567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568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592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572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579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588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576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581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571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582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596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621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566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597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573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578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580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574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617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614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584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587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613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601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589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630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605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594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570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607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586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569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577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649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602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611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619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616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645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590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579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571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566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594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576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568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567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577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588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575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578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582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621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574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572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573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592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601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597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610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581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596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583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584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569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482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570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589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580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629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608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650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602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612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587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611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630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623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614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586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599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607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566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579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592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602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575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582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571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596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587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572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625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621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607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576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578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567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573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574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585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595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580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577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613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614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581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618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588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584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629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568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597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616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586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612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570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590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573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579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566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592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574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571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596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582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639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569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568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575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567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577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614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594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578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572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602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621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587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607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592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573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576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575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579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596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587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578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571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567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568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581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584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582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588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572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616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569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612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599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585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637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597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610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650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643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651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645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649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614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574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603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571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566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590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568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592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611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579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582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567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652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576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601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575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570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574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572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596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583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607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577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615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580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602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594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587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630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482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612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653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623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618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586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613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575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579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571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596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607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568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592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582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574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587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566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585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578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572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654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576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583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599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618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597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621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616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581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567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594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584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577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613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573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566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579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592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571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611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621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575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568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582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572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614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630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482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647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601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567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655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588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643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569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645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587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581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583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596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650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597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577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574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602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618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612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604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594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570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589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578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656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572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567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582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579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592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621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568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571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576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569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594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596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575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566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574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580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643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578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601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573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611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602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586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588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613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607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605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581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650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597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587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570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614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482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657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585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604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583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618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599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619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649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642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589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629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639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577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612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571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575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579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596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582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567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573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566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572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578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574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568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594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576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577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588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580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658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592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581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659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613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617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592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582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596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571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579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572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567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607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578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584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599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575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597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611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613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566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581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585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580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588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594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577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612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642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587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605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568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621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619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615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570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574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604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639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583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618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573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571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576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578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581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566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615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583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583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572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567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585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637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597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652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594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645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584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569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577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601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660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482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612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570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582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574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573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575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592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611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621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607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579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629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568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488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576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578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581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566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583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572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567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618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585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580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597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614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586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590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588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643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602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622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577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612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570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582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574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596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575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592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611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661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607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579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605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568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571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566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662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572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640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650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594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588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602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577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570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582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663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575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592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611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599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621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607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579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568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571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576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578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619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581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566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583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572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567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585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580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597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614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590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594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588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643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602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569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577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601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612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570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582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574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596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573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575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592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611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607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589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579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658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568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571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576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578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619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566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615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572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567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664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580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590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594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643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584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602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622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648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577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570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582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574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596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663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573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575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592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579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568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571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665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619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566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572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567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618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597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588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643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577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582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644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574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596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573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575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579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605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576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619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566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572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567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597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614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652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590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594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643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584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577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582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574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596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573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575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608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599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607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666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579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568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571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665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619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566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667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583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572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567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597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668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594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584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651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602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569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656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577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601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482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570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582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574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669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575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592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630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653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607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623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579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568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571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576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566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615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583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649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572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567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580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597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614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594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588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643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584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602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622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577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601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482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570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582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574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596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663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575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592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611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599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621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607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628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579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605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568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571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576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572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567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618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637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597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614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590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594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588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584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602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577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582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574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596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575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670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592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608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613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607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604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579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568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671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571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665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576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578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581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566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615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583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572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567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585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637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580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597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614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594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588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643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584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651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602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569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577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601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482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612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570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582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574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596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573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575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592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611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657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621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607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589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579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568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571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576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578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581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566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615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583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572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567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650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580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597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614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586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594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588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643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602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577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601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482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612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570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582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574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596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642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573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575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587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592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630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611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613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621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579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629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568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571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566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585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597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594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588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648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570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582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573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575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587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592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611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599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613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607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579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568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571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576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672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581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566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615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572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567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618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597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614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652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584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577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601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612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570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582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574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669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596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573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575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592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657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599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621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607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604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579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605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568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571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665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576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578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581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566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583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572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567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597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614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643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584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602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577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601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673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570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582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574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596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573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575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587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592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595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611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579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674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568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571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576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578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566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615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583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572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567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618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580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614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594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643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584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651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577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601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570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582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675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669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596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676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575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592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611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621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607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579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568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571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665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576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578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581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566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583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572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567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585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637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580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597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614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594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588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584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602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577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601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582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574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596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573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575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592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630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599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613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607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579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605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568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571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576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566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583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572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567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585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580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597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668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614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586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588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584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602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577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570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582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644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616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574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596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642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573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575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587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592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677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613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621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604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579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605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568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571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576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566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583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572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567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580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597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594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588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584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577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601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612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570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582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596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573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575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587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592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611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613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678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579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629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568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571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576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639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578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566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572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567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580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597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614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588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612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570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582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574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642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573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575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587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595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679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613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607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604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623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579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568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571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576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566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615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572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567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580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597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614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594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588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577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601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570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582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596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573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575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611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621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623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579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568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635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637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568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584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566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614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579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576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575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572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615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592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596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601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574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669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571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573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578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583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592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611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622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587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629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567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663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613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650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588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582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608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599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671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592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571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566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596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568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572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584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665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658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580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601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575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567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574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579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583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585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570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605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629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608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603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578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581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618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623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639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680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579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567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578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592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568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573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575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587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571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605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615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582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584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629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665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572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576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612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596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676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607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668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592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613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571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566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579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592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568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580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596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584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575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597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615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567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573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576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575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592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579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572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584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597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567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681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621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596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585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577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574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669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570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587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682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601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571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650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586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573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589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572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571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579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570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612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576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575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582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592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601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613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597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574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580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577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567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622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630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611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607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615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583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584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683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568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665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566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599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568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579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566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592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572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570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575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576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574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571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567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596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605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594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582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585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599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584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587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578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619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590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603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581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583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580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601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612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573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597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621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568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579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571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592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566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597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580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596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583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570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603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575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684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573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567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582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576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685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602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581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630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686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623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575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597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603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592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571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579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567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601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596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687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582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594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574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599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568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578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566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583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688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621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576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580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623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594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577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571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572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592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576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578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597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482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566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596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567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622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601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592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613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579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571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601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575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568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567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576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566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602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596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572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582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592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597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573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604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689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579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573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612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575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576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690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665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572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594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574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571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584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574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665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592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579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576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577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575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597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651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571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566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594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582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571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568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592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691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576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575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674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582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574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579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605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567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599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578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566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612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596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611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575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568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582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579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607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623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566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597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570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592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574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651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578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587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605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571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585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580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584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603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691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599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613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612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566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570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579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669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692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568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671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568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566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579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575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596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570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586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592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578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581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580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582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573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641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597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571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577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584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585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611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629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567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602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693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572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623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568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566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575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580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579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611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596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570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586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597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571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572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689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601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594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592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567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595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694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690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619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578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607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582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605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576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581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573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612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669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630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629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617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577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583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695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615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597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574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566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683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568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575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584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579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570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585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582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592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613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584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570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641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592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623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582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588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574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579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597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669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596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571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568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572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577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576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575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587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566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584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568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572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582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573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592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607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583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577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578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574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579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567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570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623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594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580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604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576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596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571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581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642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566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576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572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582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619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691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577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581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568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592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580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567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597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579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669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696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697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584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698</v>
      </c>
      <c r="I2084" t="s">
        <v>699</v>
      </c>
    </row>
    <row r="2085" spans="1:9">
      <c r="A2085" s="90">
        <v>44070</v>
      </c>
      <c r="B2085" s="92">
        <v>44070</v>
      </c>
      <c r="C2085" s="92" t="s">
        <v>574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689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601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573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613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612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663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575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595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571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614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604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623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566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592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571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579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577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597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568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572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567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582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574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580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623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583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575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605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700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596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619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578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603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587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607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611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576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585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584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595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628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701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579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572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592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566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573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582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568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619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596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571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575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597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623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586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702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612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578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574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669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601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580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602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567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615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576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570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641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585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674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689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571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597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594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639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577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686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584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669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579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697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578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576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619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607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567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703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570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579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571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594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566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641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575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568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577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576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619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572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675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669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584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582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592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567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585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597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704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574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586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607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578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612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639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580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663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615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482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596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642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587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618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602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705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686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706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614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590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622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573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611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613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707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635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650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708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579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663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592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566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584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596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594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567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582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614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575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703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570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578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613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629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597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568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566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579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597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592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577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596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585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571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568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619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575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566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572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576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705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586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567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583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587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597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574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607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577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594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669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584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482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582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579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663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570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578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580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613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642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623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612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619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568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571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572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579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663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567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586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582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575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566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570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577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574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583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580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584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576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597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669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607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605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594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587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613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577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584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669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709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708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568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619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566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571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575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570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637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607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586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642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612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592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710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597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583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579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572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708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584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572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579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597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674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568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580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619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638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697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711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701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712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482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571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575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577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592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669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590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713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714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586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566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579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695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612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613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485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584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566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715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701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708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663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586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578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581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597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582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623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716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605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577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571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717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659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653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568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575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571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584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566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592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594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601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586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718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588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572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708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596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582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613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568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612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576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623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605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580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632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719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601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568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701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597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675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573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579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575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594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571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584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586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629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720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623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566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586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568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575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571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583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669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663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579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580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584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570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721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574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566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663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575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571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586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701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580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584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577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597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669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579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592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578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706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714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596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594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568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618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582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619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615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613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587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722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723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566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579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608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708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578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623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714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586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572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584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596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570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628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571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592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582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653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580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706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612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714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573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644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724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577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570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725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607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587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584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594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669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576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575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726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708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727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579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582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583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714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601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653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582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728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568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575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571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712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583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719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579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566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675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619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669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586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596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728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729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571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582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568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575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592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579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576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577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584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697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601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730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635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731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602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728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607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571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701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586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628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579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719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712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567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584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592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582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575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597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612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574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573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566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728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580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579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576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601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611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623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597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585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582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583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482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577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578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570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586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732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584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568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733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646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592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566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568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572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571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570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579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628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599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728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575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580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567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695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577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576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616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619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578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712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583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628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732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567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646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723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576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728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570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568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714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568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579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584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577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734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580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586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599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630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566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592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575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579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575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584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705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727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582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568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669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589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567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585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628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597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578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605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566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701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568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584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623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578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628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601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575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596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572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576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571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592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566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585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619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603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579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582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669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583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574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568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566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579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669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735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575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736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567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597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611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733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584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701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568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714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579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566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582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683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584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570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623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585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568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623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566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592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714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669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597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737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738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584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579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674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623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567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580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568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588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592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597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574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573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601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605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596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572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594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577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584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705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571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578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739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632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736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608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568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600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740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582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570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596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741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586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579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573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568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566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586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571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742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623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738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582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579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575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602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574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660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600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611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570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603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740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584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579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582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568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566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607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575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571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614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605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572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588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574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592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584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576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600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743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607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701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575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579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576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583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566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582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695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592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702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741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744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571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568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566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601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579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664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574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583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585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623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576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582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567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584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721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575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571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578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745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602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720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592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582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577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584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585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623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676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597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571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583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709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575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642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708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706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567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701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732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714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579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746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708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582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622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584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747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601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739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568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571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748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749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747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601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607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583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582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584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570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566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745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575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579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576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607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750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568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571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566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601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589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582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573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702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567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584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714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623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577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605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714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623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742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566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584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751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585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615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601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607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583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567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482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570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752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673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582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592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701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721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571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701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623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596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579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597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568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586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570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585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611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732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582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750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577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605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753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701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566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570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571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585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754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747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623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612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587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607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675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692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732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737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567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701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601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615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739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568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586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566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570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593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576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686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585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571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597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570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568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578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567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615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623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721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716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597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570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588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574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585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579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584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721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592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752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741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568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755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584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673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580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574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576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597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637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618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575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607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582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735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571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602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583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611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570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623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714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586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756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671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571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568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618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575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612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614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595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579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572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597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623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584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613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567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586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742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752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611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578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757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587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701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571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568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579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585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570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601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607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592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575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584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602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582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630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566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602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758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578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567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597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568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586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574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599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613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570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586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568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566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623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701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567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572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577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607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584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623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579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582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578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584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613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571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586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602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575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582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578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592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579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574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752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580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701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596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566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575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599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618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568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623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584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570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566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567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571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586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582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579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576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572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741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568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618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759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584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592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607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623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602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613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574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573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611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701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607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576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567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582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571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721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592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597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701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618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573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623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575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613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566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584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685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570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574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568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566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701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576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577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760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582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568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631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575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580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579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750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761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586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597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570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607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582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721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574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762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617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623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579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577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592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701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585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612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570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723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613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567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627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579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567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617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570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582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613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586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597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602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630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627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566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582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721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582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568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575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613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607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567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570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571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577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566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582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627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568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623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584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607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585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741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579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571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586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587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577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572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613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569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605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592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721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580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579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701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582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623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568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566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578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605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585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763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613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607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586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592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570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573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576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567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569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571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584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579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592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623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571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701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577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582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600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584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570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576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566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597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568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618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601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574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613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575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585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611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764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602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587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701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567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582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592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568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571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574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579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583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619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618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577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670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576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580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573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613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607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566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732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579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567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631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613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592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582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618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765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571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584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607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611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568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619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701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623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612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573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638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706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578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572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576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596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701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607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567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584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582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766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577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582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566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579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568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669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578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601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585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627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575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574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576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618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570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582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583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607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657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613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576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602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579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607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576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585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570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701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583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613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617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579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638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582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579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607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578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580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605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612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577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576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573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613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571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575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567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587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618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767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601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570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596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615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623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568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619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585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597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627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583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588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683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630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595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602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642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574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592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638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582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701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568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566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579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592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570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599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595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604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585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607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586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578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587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618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768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571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571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601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607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583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574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579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638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582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568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566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602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572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592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611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577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567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622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613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587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570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615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578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618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584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575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585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709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597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580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630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612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576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583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570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638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579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600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615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582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577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601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574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611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578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567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587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584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613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612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642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603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566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573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568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627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638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582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607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579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587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576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670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600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618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585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568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566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769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675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584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571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574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573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613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578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572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602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612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603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604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627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579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566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583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582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577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572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573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605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576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570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601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638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568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613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578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630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482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574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615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622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607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611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618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580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567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597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585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587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642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586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592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571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683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596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584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595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571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582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587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579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607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623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570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575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612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584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592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617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585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597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613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701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638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574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676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568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618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601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615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567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568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607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582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579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602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566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614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685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587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601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570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574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584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623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577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573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686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618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586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750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575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580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701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481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597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611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599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627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571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576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578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572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612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592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630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600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568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566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583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580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570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770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618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630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582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596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572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579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585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571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771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615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607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586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611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622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575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573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578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631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505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601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574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583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568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627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579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582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570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601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577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615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566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611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768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578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602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622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567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584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675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573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630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607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576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597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596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585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571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586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599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770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592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618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482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574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701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616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595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605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572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612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570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580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627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583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568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615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573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611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607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567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638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601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579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566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571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630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577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622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623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572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582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576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578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584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605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482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587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618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669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612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608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597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588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596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574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566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568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579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582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576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607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612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570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580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623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571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597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577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573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575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587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585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567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627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583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611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586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615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574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613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619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618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601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638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599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566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571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587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579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582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575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482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577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580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607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584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586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568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595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574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576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583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570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615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613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601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578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623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572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638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592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567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618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675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657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597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568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601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579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566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571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583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575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615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567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618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574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584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580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602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582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607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638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576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570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585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572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577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611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578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592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597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573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630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619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622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587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613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612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605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586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596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627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575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582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570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568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566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576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579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580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627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571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583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623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607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567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574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611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585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613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573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618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587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586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769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584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674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612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617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596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588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482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630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615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578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581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577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601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572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568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575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580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638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579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601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607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597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582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576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611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577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578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570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587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585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574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567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623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566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571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602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583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618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592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588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612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738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619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573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595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615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596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630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750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482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613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586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674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592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568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579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566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582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577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611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575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607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615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602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570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574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580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572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571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583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585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482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596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573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613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601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642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586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567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576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578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619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622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605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616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597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587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604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618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702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638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617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579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585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577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570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588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574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576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566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583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572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571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568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575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567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618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612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582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630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772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596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578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580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611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581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669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573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592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568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615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566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583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582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597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607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579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576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575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618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587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571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613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572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577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578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567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585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570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574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580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622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768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638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586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588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611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573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630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612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584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601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596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773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592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579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582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568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613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566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618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570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575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772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602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578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576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572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592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585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580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567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573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571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574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611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599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612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587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601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603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583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577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596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615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597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769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730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623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584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774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619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588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581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775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589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642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586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776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568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571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585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566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576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587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574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577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579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601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570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597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582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583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572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772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618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605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567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592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615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616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611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575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578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613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586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595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580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630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602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482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604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573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622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777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603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599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612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619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584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596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629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581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614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769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617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568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579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592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566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583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611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772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582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578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575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580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586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570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605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577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612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573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571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587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613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576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572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585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601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567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597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595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602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596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618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769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482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615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584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603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778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574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779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780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642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730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629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568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607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582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587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579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572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583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578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566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575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580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585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602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627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597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584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571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577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605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781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611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573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592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576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574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613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601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612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638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630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567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618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482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622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608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596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615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599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773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570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674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782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619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586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568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566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582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573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579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607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580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618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587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592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585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567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602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613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601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570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574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571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576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572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577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612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575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583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611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578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783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596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617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630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595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616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707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778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622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570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627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585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568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578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611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576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577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612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592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567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579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574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566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572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596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571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583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582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622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613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595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580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575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610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603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615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618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586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597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607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784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707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587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589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638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630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482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582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607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579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576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575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571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781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585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572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567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597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574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602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577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592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613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618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587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635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578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568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570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596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605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623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619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573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586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601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599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630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616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566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785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612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603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646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583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595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786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592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580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614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482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638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611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657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566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568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607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570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582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579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601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585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586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571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602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580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613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587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612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572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583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576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575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592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618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574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584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577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573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769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619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596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611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567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578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599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671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597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630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605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595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707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581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604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603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600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615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617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642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568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566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579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582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607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602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570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583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585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587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611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599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613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571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618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580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785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575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576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615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592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567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612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577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573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574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572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642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578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627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619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586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597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605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595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630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601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596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623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581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616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787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617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610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482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769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735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728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568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583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582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566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607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579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585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587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571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576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575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592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580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570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615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572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611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618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602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574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578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567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586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596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573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630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595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597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589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638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635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577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619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601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612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613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482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605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616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623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599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629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622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701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627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617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769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569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730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738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608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788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594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588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584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642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735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604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581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607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566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568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582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572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579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571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597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577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575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587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570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576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573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602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585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578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592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574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618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599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619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613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612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635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580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611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583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567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629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594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595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603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789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638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669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596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617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605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601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604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777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588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623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586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584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615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581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482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569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616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632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787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621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790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622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566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568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579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592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582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607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612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578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572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577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580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571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587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594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596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602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583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570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585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791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638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597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615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611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630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573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599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567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613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619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618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574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595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586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601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622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576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575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482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584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616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591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603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709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646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669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581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568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566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570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612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607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585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578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583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579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611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615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573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572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577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580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575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596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594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582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618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576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601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567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587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571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605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574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630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602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597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614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735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592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792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619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613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622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581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586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589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595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635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692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584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608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482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701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603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632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582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579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597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587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576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575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568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607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618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566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571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613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572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601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585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583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577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570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574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602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578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612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592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793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611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605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615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616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584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573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627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567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599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675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619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594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588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580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595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635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638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482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581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794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692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603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623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591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622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604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630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566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582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570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568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580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583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585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613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579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607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596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618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602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572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574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577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592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597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571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586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599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578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611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587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575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615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612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619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588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603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735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576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642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622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573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595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771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601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581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614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567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737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482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584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627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591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795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579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575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566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568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585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582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607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571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570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612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576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618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587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574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583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578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597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592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580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601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572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602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577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604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613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584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599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615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594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581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586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573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611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605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619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596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623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567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595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616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614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482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638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630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569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622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603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588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657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631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617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796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632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627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629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579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582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607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587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566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618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585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568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567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602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597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571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613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577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583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572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612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578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570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574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575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619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592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596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576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797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630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599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787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605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603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569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611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595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573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580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629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604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615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623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584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642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638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601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616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581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586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482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738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610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798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643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701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635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799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571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607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568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566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582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570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575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579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580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611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577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601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576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585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587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583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602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613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596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574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572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599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567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573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592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603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597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619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586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612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594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615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618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578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584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622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629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482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614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604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630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623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605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735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738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569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595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642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668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588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771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800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660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650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638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589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616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568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566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582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579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587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570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577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572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580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612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578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594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567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618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602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607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611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574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592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585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575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571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584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597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583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599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573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615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601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613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630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586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619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595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622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604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629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482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581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596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646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576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603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588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642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638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616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787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623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635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709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801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600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585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582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612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579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568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578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603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587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607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592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572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597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615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577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571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566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575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602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574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573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613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614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594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596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595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589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576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584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583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570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599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567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618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588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611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619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622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642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630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629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580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586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638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701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616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738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621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601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605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571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582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566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570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579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585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607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568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583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587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575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580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602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592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584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572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618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630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613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611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623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601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574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567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597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612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578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577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605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596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586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615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599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669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735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616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594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573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576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622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603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614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769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588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482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741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569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604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591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568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566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579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576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582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571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597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611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570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607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802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587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577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575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599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613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572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612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580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601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573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592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583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602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585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619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618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567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586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584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581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630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623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588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569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615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578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616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594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622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605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596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604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595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614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629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482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669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646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675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706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635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603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701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803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685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638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795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607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582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804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579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571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613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570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638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577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618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587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574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566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575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602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576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599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612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585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583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597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578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567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601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572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596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595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573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592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580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611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619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615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586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584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623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605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604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629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616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630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805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581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614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588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622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603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769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803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657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806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621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709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643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807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730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691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610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808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809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635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797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810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795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649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669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589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607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579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566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582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568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571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602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576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574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575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587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572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570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567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597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577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599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585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612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592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618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613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578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811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611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583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623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580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586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601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573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605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584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596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619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738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630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604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775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615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614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603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595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589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701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669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812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482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581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813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569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592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588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646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629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616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610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642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622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730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814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591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607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815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579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571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568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566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575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576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816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817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587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602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611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585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597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623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613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570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618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596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818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578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580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567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819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630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595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612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619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592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601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599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569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615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573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763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638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604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605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584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581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603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642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588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769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820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821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822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806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646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735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823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622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787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629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627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600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614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635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824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589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775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568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579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582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607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566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819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570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825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826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545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488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550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497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827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496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828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829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830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831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511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612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832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605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833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584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573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595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834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820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539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531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537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835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836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502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541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837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494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838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540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839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840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539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841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629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787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842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843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635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844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622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845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846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530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847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848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849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614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543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547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850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556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566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607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754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579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572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568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832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573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571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835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851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837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587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511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577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575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574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570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613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585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502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494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612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852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685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531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618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834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539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614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853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854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855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856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653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619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730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638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857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813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669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738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581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787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594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844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700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607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570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579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582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577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578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596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574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571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858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592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587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859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585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612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613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575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860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601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861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568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857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862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567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583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618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573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638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615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863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782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731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541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836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864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865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866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844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867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834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868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831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869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847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556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870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871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838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530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872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873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837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874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846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875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509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876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877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878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510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879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539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547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553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880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582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555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560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881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882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537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488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826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835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531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832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497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495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883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831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884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885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511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502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886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827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887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828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556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830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550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829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523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539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557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866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864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869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836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846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865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874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837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888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867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834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889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494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890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581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877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891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510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878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850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868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892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516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893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894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873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895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547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879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871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541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896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530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847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533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579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582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575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607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897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488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827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539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511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898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826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883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497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830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884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502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832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550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885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545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886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887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831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531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561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899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844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829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865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495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494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557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838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836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556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834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837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867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581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892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896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864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541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900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901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850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868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902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879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890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903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873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869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877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888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846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904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841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905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906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509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907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561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525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560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898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884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832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827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488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539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885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829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826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496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828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575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887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607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497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545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830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550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523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886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511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867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834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502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557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531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495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494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896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541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897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846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864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865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831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871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836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844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838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869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877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547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868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839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900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872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847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908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840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556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533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837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901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850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530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540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509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510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539</v>
      </c>
      <c r="D5527" s="88">
        <v>40607</v>
      </c>
      <c r="E5527" s="88">
        <v>11</v>
      </c>
      <c r="F5527" s="7" t="s">
        <v>909</v>
      </c>
    </row>
    <row r="5528" spans="1:10">
      <c r="A5528" s="86">
        <v>44190</v>
      </c>
      <c r="B5528" s="87">
        <v>44190</v>
      </c>
      <c r="C5528" s="88" t="s">
        <v>910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561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>
      <c r="A5530" s="90">
        <v>44191</v>
      </c>
      <c r="B5530" s="91">
        <v>44191</v>
      </c>
      <c r="C5530" s="92" t="s">
        <v>898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>
      <c r="A5531" s="90">
        <v>44191</v>
      </c>
      <c r="B5531" s="91">
        <v>44191</v>
      </c>
      <c r="C5531" s="92" t="s">
        <v>884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>
      <c r="A5532" s="90">
        <v>44191</v>
      </c>
      <c r="B5532" s="91">
        <v>44191</v>
      </c>
      <c r="C5532" s="92" t="s">
        <v>539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>
      <c r="A5533" s="90">
        <v>44191</v>
      </c>
      <c r="B5533" s="91">
        <v>44191</v>
      </c>
      <c r="C5533" s="92" t="s">
        <v>827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>
      <c r="A5534" s="90">
        <v>44191</v>
      </c>
      <c r="B5534" s="91">
        <v>44191</v>
      </c>
      <c r="C5534" s="92" t="s">
        <v>511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>
      <c r="A5535" s="90">
        <v>44191</v>
      </c>
      <c r="B5535" s="91">
        <v>44191</v>
      </c>
      <c r="C5535" s="92" t="s">
        <v>525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>
      <c r="A5536" s="90">
        <v>44191</v>
      </c>
      <c r="B5536" s="91">
        <v>44191</v>
      </c>
      <c r="C5536" s="92" t="s">
        <v>560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>
      <c r="A5537" s="90">
        <v>44191</v>
      </c>
      <c r="B5537" s="91">
        <v>44191</v>
      </c>
      <c r="C5537" s="92" t="s">
        <v>502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>
      <c r="A5538" s="90">
        <v>44191</v>
      </c>
      <c r="B5538" s="91">
        <v>44191</v>
      </c>
      <c r="C5538" s="92" t="s">
        <v>488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>
      <c r="A5539" s="90">
        <v>44191</v>
      </c>
      <c r="B5539" s="91">
        <v>44191</v>
      </c>
      <c r="C5539" s="92" t="s">
        <v>886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>
      <c r="A5540" s="90">
        <v>44191</v>
      </c>
      <c r="B5540" s="91">
        <v>44191</v>
      </c>
      <c r="C5540" s="92" t="s">
        <v>495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>
      <c r="A5541" s="90">
        <v>44191</v>
      </c>
      <c r="B5541" s="91">
        <v>44191</v>
      </c>
      <c r="C5541" s="92" t="s">
        <v>830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>
      <c r="A5542" s="90">
        <v>44191</v>
      </c>
      <c r="B5542" s="91">
        <v>44191</v>
      </c>
      <c r="C5542" s="92" t="s">
        <v>900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>
      <c r="A5543" s="90">
        <v>44191</v>
      </c>
      <c r="B5543" s="91">
        <v>44191</v>
      </c>
      <c r="C5543" s="92" t="s">
        <v>523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>
      <c r="A5544" s="90">
        <v>44191</v>
      </c>
      <c r="B5544" s="91">
        <v>44191</v>
      </c>
      <c r="C5544" s="92" t="s">
        <v>829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>
      <c r="A5545" s="90">
        <v>44191</v>
      </c>
      <c r="B5545" s="91">
        <v>44191</v>
      </c>
      <c r="C5545" s="92" t="s">
        <v>497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>
      <c r="A5546" s="90">
        <v>44191</v>
      </c>
      <c r="B5546" s="91">
        <v>44191</v>
      </c>
      <c r="C5546" s="92" t="s">
        <v>885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>
      <c r="A5547" s="90">
        <v>44191</v>
      </c>
      <c r="B5547" s="91">
        <v>44191</v>
      </c>
      <c r="C5547" s="92" t="s">
        <v>826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>
      <c r="A5548" s="90">
        <v>44191</v>
      </c>
      <c r="B5548" s="91">
        <v>44191</v>
      </c>
      <c r="C5548" s="92" t="s">
        <v>550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>
      <c r="A5549" s="90">
        <v>44191</v>
      </c>
      <c r="B5549" s="91">
        <v>44191</v>
      </c>
      <c r="C5549" s="92" t="s">
        <v>541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>
      <c r="A5550" s="90">
        <v>44191</v>
      </c>
      <c r="B5550" s="91">
        <v>44191</v>
      </c>
      <c r="C5550" s="92" t="s">
        <v>545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>
      <c r="A5551" s="90">
        <v>44191</v>
      </c>
      <c r="B5551" s="91">
        <v>44191</v>
      </c>
      <c r="C5551" s="92" t="s">
        <v>832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>
      <c r="A5552" s="90">
        <v>44191</v>
      </c>
      <c r="B5552" s="91">
        <v>44191</v>
      </c>
      <c r="C5552" s="92" t="s">
        <v>607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>
      <c r="A5553" s="90">
        <v>44191</v>
      </c>
      <c r="B5553" s="91">
        <v>44191</v>
      </c>
      <c r="C5553" s="92" t="s">
        <v>834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>
      <c r="A5554" s="90">
        <v>44191</v>
      </c>
      <c r="B5554" s="91">
        <v>44191</v>
      </c>
      <c r="C5554" s="92" t="s">
        <v>891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>
      <c r="A5555" s="90">
        <v>44191</v>
      </c>
      <c r="B5555" s="91">
        <v>44191</v>
      </c>
      <c r="C5555" s="92" t="s">
        <v>828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>
      <c r="A5556" s="90">
        <v>44191</v>
      </c>
      <c r="B5556" s="91">
        <v>44191</v>
      </c>
      <c r="C5556" s="92" t="s">
        <v>844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>
      <c r="A5557" s="90">
        <v>44191</v>
      </c>
      <c r="B5557" s="91">
        <v>44191</v>
      </c>
      <c r="C5557" s="92" t="s">
        <v>841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>
      <c r="A5558" s="90">
        <v>44191</v>
      </c>
      <c r="B5558" s="91">
        <v>44191</v>
      </c>
      <c r="C5558" s="92" t="s">
        <v>496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>
      <c r="A5559" s="90">
        <v>44191</v>
      </c>
      <c r="B5559" s="91">
        <v>44191</v>
      </c>
      <c r="C5559" s="92" t="s">
        <v>874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>
      <c r="A5560" s="90">
        <v>44191</v>
      </c>
      <c r="B5560" s="91">
        <v>44191</v>
      </c>
      <c r="C5560" s="92" t="s">
        <v>896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>
      <c r="A5561" s="90">
        <v>44191</v>
      </c>
      <c r="B5561" s="91">
        <v>44191</v>
      </c>
      <c r="C5561" s="92" t="s">
        <v>904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>
      <c r="A5562" s="90">
        <v>44191</v>
      </c>
      <c r="B5562" s="91">
        <v>44191</v>
      </c>
      <c r="C5562" s="92" t="s">
        <v>897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>
      <c r="A5563" s="90">
        <v>44191</v>
      </c>
      <c r="B5563" s="91">
        <v>44191</v>
      </c>
      <c r="C5563" s="92" t="s">
        <v>494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>
      <c r="A5564" s="90">
        <v>44191</v>
      </c>
      <c r="B5564" s="91">
        <v>44191</v>
      </c>
      <c r="C5564" s="92" t="s">
        <v>537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>
      <c r="A5565" s="90">
        <v>44191</v>
      </c>
      <c r="B5565" s="91">
        <v>44191</v>
      </c>
      <c r="C5565" s="92" t="s">
        <v>850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>
      <c r="A5566" s="90">
        <v>44191</v>
      </c>
      <c r="B5566" s="91">
        <v>44191</v>
      </c>
      <c r="C5566" s="92" t="s">
        <v>908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>
      <c r="A5567" s="90">
        <v>44191</v>
      </c>
      <c r="B5567" s="91">
        <v>44191</v>
      </c>
      <c r="C5567" s="92" t="s">
        <v>888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>
      <c r="A5568" s="90">
        <v>44191</v>
      </c>
      <c r="B5568" s="91">
        <v>44191</v>
      </c>
      <c r="C5568" s="92" t="s">
        <v>838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>
      <c r="A5569" s="90">
        <v>44191</v>
      </c>
      <c r="B5569" s="91">
        <v>44191</v>
      </c>
      <c r="C5569" s="92" t="s">
        <v>531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>
      <c r="A5570" s="90">
        <v>44191</v>
      </c>
      <c r="B5570" s="91">
        <v>44191</v>
      </c>
      <c r="C5570" s="92" t="s">
        <v>831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>
      <c r="A5571" s="90">
        <v>44191</v>
      </c>
      <c r="B5571" s="91">
        <v>44191</v>
      </c>
      <c r="C5571" s="92" t="s">
        <v>865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>
      <c r="A5572" s="90">
        <v>44191</v>
      </c>
      <c r="B5572" s="91">
        <v>44191</v>
      </c>
      <c r="C5572" s="92" t="s">
        <v>868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>
      <c r="A5573" s="90">
        <v>44191</v>
      </c>
      <c r="B5573" s="91">
        <v>44191</v>
      </c>
      <c r="C5573" s="92" t="s">
        <v>887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>
      <c r="A5574" s="90">
        <v>44191</v>
      </c>
      <c r="B5574" s="91">
        <v>44191</v>
      </c>
      <c r="C5574" s="92" t="s">
        <v>911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>
      <c r="A5575" s="90">
        <v>44191</v>
      </c>
      <c r="B5575" s="91">
        <v>44191</v>
      </c>
      <c r="C5575" s="92" t="s">
        <v>912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>
      <c r="A5576" s="90">
        <v>44191</v>
      </c>
      <c r="B5576" s="91">
        <v>44191</v>
      </c>
      <c r="C5576" s="92" t="s">
        <v>516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>
      <c r="A5577" s="90">
        <v>44191</v>
      </c>
      <c r="B5577" s="91">
        <v>44191</v>
      </c>
      <c r="C5577" s="92" t="s">
        <v>846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>
      <c r="A5578" s="90">
        <v>44191</v>
      </c>
      <c r="B5578" s="91">
        <v>44191</v>
      </c>
      <c r="C5578" s="92" t="s">
        <v>540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>
      <c r="A5579" s="90">
        <v>44191</v>
      </c>
      <c r="B5579" s="91">
        <v>44191</v>
      </c>
      <c r="C5579" s="92" t="s">
        <v>544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>
      <c r="A5580" s="90">
        <v>44191</v>
      </c>
      <c r="B5580" s="91">
        <v>44191</v>
      </c>
      <c r="C5580" s="92" t="s">
        <v>913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>
      <c r="A5581" s="90">
        <v>44191</v>
      </c>
      <c r="B5581" s="91">
        <v>44191</v>
      </c>
      <c r="C5581" s="92" t="s">
        <v>530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>
      <c r="A5582" s="90">
        <v>44191</v>
      </c>
      <c r="B5582" s="91">
        <v>44191</v>
      </c>
      <c r="C5582" s="92" t="s">
        <v>539</v>
      </c>
      <c r="D5582" s="92">
        <v>40607</v>
      </c>
      <c r="E5582" s="92">
        <v>12</v>
      </c>
      <c r="F5582" s="7" t="s">
        <v>909</v>
      </c>
      <c r="J5582" s="166"/>
    </row>
    <row r="5583" spans="1:10">
      <c r="A5583" s="90">
        <v>44191</v>
      </c>
      <c r="B5583" s="91">
        <v>44191</v>
      </c>
      <c r="C5583" s="92" t="s">
        <v>864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>
      <c r="A5584" s="102">
        <v>44192</v>
      </c>
      <c r="B5584" s="103">
        <v>44192</v>
      </c>
      <c r="C5584" s="104" t="s">
        <v>607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>
      <c r="A5585" s="102">
        <v>44192</v>
      </c>
      <c r="B5585" s="103">
        <v>44192</v>
      </c>
      <c r="C5585" s="104" t="s">
        <v>525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>
      <c r="A5586" s="102">
        <v>44192</v>
      </c>
      <c r="B5586" s="103">
        <v>44192</v>
      </c>
      <c r="C5586" s="104" t="s">
        <v>560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>
      <c r="A5587" s="102">
        <v>44192</v>
      </c>
      <c r="B5587" s="103">
        <v>44192</v>
      </c>
      <c r="C5587" s="104" t="s">
        <v>497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>
      <c r="A5588" s="102">
        <v>44192</v>
      </c>
      <c r="B5588" s="103">
        <v>44192</v>
      </c>
      <c r="C5588" s="104" t="s">
        <v>524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>
      <c r="A5589" s="102">
        <v>44192</v>
      </c>
      <c r="B5589" s="103">
        <v>44192</v>
      </c>
      <c r="C5589" s="104" t="s">
        <v>828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>
      <c r="A5590" s="102">
        <v>44192</v>
      </c>
      <c r="B5590" s="103">
        <v>44192</v>
      </c>
      <c r="C5590" s="104" t="s">
        <v>531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>
      <c r="A5591" s="102">
        <v>44192</v>
      </c>
      <c r="B5591" s="103">
        <v>44192</v>
      </c>
      <c r="C5591" s="104" t="s">
        <v>827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>
      <c r="A5592" s="102">
        <v>44192</v>
      </c>
      <c r="B5592" s="103">
        <v>44192</v>
      </c>
      <c r="C5592" s="104" t="s">
        <v>561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>
      <c r="A5593" s="102">
        <v>44192</v>
      </c>
      <c r="B5593" s="103">
        <v>44192</v>
      </c>
      <c r="C5593" s="104" t="s">
        <v>502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>
      <c r="A5594" s="102">
        <v>44192</v>
      </c>
      <c r="B5594" s="103">
        <v>44192</v>
      </c>
      <c r="C5594" s="104" t="s">
        <v>523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>
      <c r="A5595" s="102">
        <v>44192</v>
      </c>
      <c r="B5595" s="103">
        <v>44192</v>
      </c>
      <c r="C5595" s="104" t="s">
        <v>830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>
      <c r="A5596" s="102">
        <v>44192</v>
      </c>
      <c r="B5596" s="103">
        <v>44192</v>
      </c>
      <c r="C5596" s="104" t="s">
        <v>886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>
      <c r="A5597" s="102">
        <v>44192</v>
      </c>
      <c r="B5597" s="103">
        <v>44192</v>
      </c>
      <c r="C5597" s="104" t="s">
        <v>885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>
      <c r="A5598" s="102">
        <v>44192</v>
      </c>
      <c r="B5598" s="103">
        <v>44192</v>
      </c>
      <c r="C5598" s="104" t="s">
        <v>496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>
      <c r="A5599" s="102">
        <v>44192</v>
      </c>
      <c r="B5599" s="103">
        <v>44192</v>
      </c>
      <c r="C5599" s="104" t="s">
        <v>887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>
      <c r="A5600" s="102">
        <v>44192</v>
      </c>
      <c r="B5600" s="103">
        <v>44192</v>
      </c>
      <c r="C5600" s="104" t="s">
        <v>550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>
      <c r="A5601" s="102">
        <v>44192</v>
      </c>
      <c r="B5601" s="103">
        <v>44192</v>
      </c>
      <c r="C5601" s="104" t="s">
        <v>488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>
      <c r="A5602" s="102">
        <v>44192</v>
      </c>
      <c r="B5602" s="103">
        <v>44192</v>
      </c>
      <c r="C5602" s="104" t="s">
        <v>834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>
      <c r="A5603" s="102">
        <v>44192</v>
      </c>
      <c r="B5603" s="103">
        <v>44192</v>
      </c>
      <c r="C5603" s="104" t="s">
        <v>511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>
      <c r="A5604" s="102">
        <v>44192</v>
      </c>
      <c r="B5604" s="103">
        <v>44192</v>
      </c>
      <c r="C5604" s="104" t="s">
        <v>537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>
      <c r="A5605" s="102">
        <v>44192</v>
      </c>
      <c r="B5605" s="103">
        <v>44192</v>
      </c>
      <c r="C5605" s="104" t="s">
        <v>898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>
      <c r="A5606" s="102">
        <v>44192</v>
      </c>
      <c r="B5606" s="103">
        <v>44192</v>
      </c>
      <c r="C5606" s="104" t="s">
        <v>897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>
      <c r="A5607" s="102">
        <v>44192</v>
      </c>
      <c r="B5607" s="103">
        <v>44192</v>
      </c>
      <c r="C5607" s="104" t="s">
        <v>831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>
      <c r="A5608" s="102">
        <v>44192</v>
      </c>
      <c r="B5608" s="103">
        <v>44192</v>
      </c>
      <c r="C5608" s="104" t="s">
        <v>826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>
      <c r="A5609" s="102">
        <v>44192</v>
      </c>
      <c r="B5609" s="103">
        <v>44192</v>
      </c>
      <c r="C5609" s="104" t="s">
        <v>539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>
      <c r="A5610" s="102">
        <v>44192</v>
      </c>
      <c r="B5610" s="103">
        <v>44192</v>
      </c>
      <c r="C5610" s="104" t="s">
        <v>540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>
      <c r="A5611" s="102">
        <v>44192</v>
      </c>
      <c r="B5611" s="103">
        <v>44192</v>
      </c>
      <c r="C5611" s="104" t="s">
        <v>495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>
      <c r="A5612" s="102">
        <v>44192</v>
      </c>
      <c r="B5612" s="103">
        <v>44192</v>
      </c>
      <c r="C5612" s="104" t="s">
        <v>865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>
      <c r="A5613" s="102">
        <v>44192</v>
      </c>
      <c r="B5613" s="103">
        <v>44192</v>
      </c>
      <c r="C5613" s="104" t="s">
        <v>849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>
      <c r="A5614" s="102">
        <v>44192</v>
      </c>
      <c r="B5614" s="103">
        <v>44192</v>
      </c>
      <c r="C5614" s="104" t="s">
        <v>900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>
      <c r="A5615" s="102">
        <v>44192</v>
      </c>
      <c r="B5615" s="103">
        <v>44192</v>
      </c>
      <c r="C5615" s="104" t="s">
        <v>829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>
      <c r="A5616" s="102">
        <v>44192</v>
      </c>
      <c r="B5616" s="103">
        <v>44192</v>
      </c>
      <c r="C5616" s="104" t="s">
        <v>837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>
      <c r="A5617" s="102">
        <v>44192</v>
      </c>
      <c r="B5617" s="103">
        <v>44192</v>
      </c>
      <c r="C5617" s="104" t="s">
        <v>893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>
      <c r="A5618" s="102">
        <v>44192</v>
      </c>
      <c r="B5618" s="103">
        <v>44192</v>
      </c>
      <c r="C5618" s="104" t="s">
        <v>544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>
      <c r="A5619" s="102">
        <v>44192</v>
      </c>
      <c r="B5619" s="103">
        <v>44192</v>
      </c>
      <c r="C5619" s="104" t="s">
        <v>545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>
      <c r="A5620" s="102">
        <v>44192</v>
      </c>
      <c r="B5620" s="103">
        <v>44192</v>
      </c>
      <c r="C5620" s="104" t="s">
        <v>557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>
      <c r="A5621" s="102">
        <v>44192</v>
      </c>
      <c r="B5621" s="103">
        <v>44192</v>
      </c>
      <c r="C5621" s="104" t="s">
        <v>911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>
      <c r="A5622" s="102">
        <v>44192</v>
      </c>
      <c r="B5622" s="103">
        <v>44192</v>
      </c>
      <c r="C5622" s="104" t="s">
        <v>844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>
      <c r="A5623" s="102">
        <v>44192</v>
      </c>
      <c r="B5623" s="103">
        <v>44192</v>
      </c>
      <c r="C5623" s="104" t="s">
        <v>912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>
      <c r="A5624" s="102">
        <v>44192</v>
      </c>
      <c r="B5624" s="103">
        <v>44192</v>
      </c>
      <c r="C5624" s="104" t="s">
        <v>878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>
      <c r="A5625" s="102">
        <v>44192</v>
      </c>
      <c r="B5625" s="103">
        <v>44192</v>
      </c>
      <c r="C5625" s="104" t="s">
        <v>838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>
      <c r="A5626" s="102">
        <v>44192</v>
      </c>
      <c r="B5626" s="103">
        <v>44192</v>
      </c>
      <c r="C5626" s="104" t="s">
        <v>832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>
      <c r="A5627" s="102">
        <v>44192</v>
      </c>
      <c r="B5627" s="103">
        <v>44192</v>
      </c>
      <c r="C5627" s="104" t="s">
        <v>905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>
      <c r="A5628" s="102">
        <v>44192</v>
      </c>
      <c r="B5628" s="103">
        <v>44192</v>
      </c>
      <c r="C5628" s="165" t="s">
        <v>847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>
      <c r="A5629" s="102">
        <v>44192</v>
      </c>
      <c r="B5629" s="103">
        <v>44192</v>
      </c>
      <c r="C5629" s="104" t="s">
        <v>494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>
      <c r="A5630" s="102">
        <v>44192</v>
      </c>
      <c r="B5630" s="103">
        <v>44192</v>
      </c>
      <c r="C5630" s="104" t="s">
        <v>864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>
      <c r="A5631" s="102">
        <v>44192</v>
      </c>
      <c r="B5631" s="103">
        <v>44192</v>
      </c>
      <c r="C5631" s="104" t="s">
        <v>839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>
      <c r="A5632" s="102">
        <v>44192</v>
      </c>
      <c r="B5632" s="103">
        <v>44192</v>
      </c>
      <c r="C5632" s="104" t="s">
        <v>510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>
      <c r="A5633" s="102">
        <v>44192</v>
      </c>
      <c r="B5633" s="103">
        <v>44192</v>
      </c>
      <c r="C5633" s="104" t="s">
        <v>541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>
      <c r="A5634" s="102">
        <v>44192</v>
      </c>
      <c r="B5634" s="103">
        <v>44192</v>
      </c>
      <c r="C5634" s="104" t="s">
        <v>504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>
      <c r="A5635" s="102">
        <v>44192</v>
      </c>
      <c r="B5635" s="103">
        <v>44192</v>
      </c>
      <c r="C5635" s="104" t="s">
        <v>896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>
      <c r="A5636" s="102">
        <v>44192</v>
      </c>
      <c r="B5636" s="103">
        <v>44192</v>
      </c>
      <c r="C5636" s="104" t="s">
        <v>877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>
      <c r="A5637" s="102">
        <v>44192</v>
      </c>
      <c r="B5637" s="103">
        <v>44192</v>
      </c>
      <c r="C5637" s="104" t="s">
        <v>914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>
      <c r="A5638" s="102">
        <v>44192</v>
      </c>
      <c r="B5638" s="103">
        <v>44192</v>
      </c>
      <c r="C5638" s="104" t="s">
        <v>915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>
      <c r="A5639" s="102">
        <v>44192</v>
      </c>
      <c r="B5639" s="103">
        <v>44192</v>
      </c>
      <c r="C5639" s="104" t="s">
        <v>869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>
      <c r="A5640" s="102">
        <v>44192</v>
      </c>
      <c r="B5640" s="103">
        <v>44192</v>
      </c>
      <c r="C5640" s="104" t="s">
        <v>526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>
      <c r="A5641" s="102">
        <v>44192</v>
      </c>
      <c r="B5641" s="103">
        <v>44192</v>
      </c>
      <c r="C5641" s="104" t="s">
        <v>841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>
      <c r="A5642" s="102">
        <v>44192</v>
      </c>
      <c r="B5642" s="103">
        <v>44192</v>
      </c>
      <c r="C5642" s="104" t="s">
        <v>503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>
      <c r="A5643" s="102">
        <v>44192</v>
      </c>
      <c r="B5643" s="103">
        <v>44192</v>
      </c>
      <c r="C5643" s="104" t="s">
        <v>508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>
      <c r="A5644" s="102">
        <v>44192</v>
      </c>
      <c r="B5644" s="103">
        <v>44192</v>
      </c>
      <c r="C5644" s="104" t="s">
        <v>556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>
      <c r="A5645" s="102">
        <v>44192</v>
      </c>
      <c r="B5645" s="103">
        <v>44192</v>
      </c>
      <c r="C5645" s="104" t="s">
        <v>910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>
      <c r="A5646" s="102">
        <v>44192</v>
      </c>
      <c r="B5646" s="103">
        <v>44192</v>
      </c>
      <c r="C5646" s="104" t="s">
        <v>868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>
      <c r="A5647" s="102">
        <v>44192</v>
      </c>
      <c r="B5647" s="103">
        <v>44192</v>
      </c>
      <c r="C5647" s="104" t="s">
        <v>873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>
      <c r="A5648" s="102">
        <v>44192</v>
      </c>
      <c r="B5648" s="103">
        <v>44192</v>
      </c>
      <c r="C5648" s="104" t="s">
        <v>872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>
      <c r="A5649" s="102">
        <v>44192</v>
      </c>
      <c r="B5649" s="103">
        <v>44192</v>
      </c>
      <c r="C5649" s="104" t="s">
        <v>916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>
      <c r="A5650" s="102">
        <v>44192</v>
      </c>
      <c r="B5650" s="103">
        <v>44192</v>
      </c>
      <c r="C5650" s="104" t="s">
        <v>917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>
      <c r="A5651" s="98">
        <v>44193</v>
      </c>
      <c r="B5651" s="99">
        <v>44193</v>
      </c>
      <c r="C5651" s="100" t="s">
        <v>754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>
      <c r="A5652" s="98">
        <v>44193</v>
      </c>
      <c r="B5652" s="99">
        <v>44193</v>
      </c>
      <c r="C5652" s="100" t="s">
        <v>555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>
      <c r="A5653" s="98">
        <v>44193</v>
      </c>
      <c r="B5653" s="99">
        <v>44193</v>
      </c>
      <c r="C5653" s="100" t="s">
        <v>524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>
      <c r="A5654" s="98">
        <v>44193</v>
      </c>
      <c r="B5654" s="99">
        <v>44193</v>
      </c>
      <c r="C5654" s="100" t="s">
        <v>827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>
      <c r="A5655" s="98">
        <v>44193</v>
      </c>
      <c r="B5655" s="99">
        <v>44193</v>
      </c>
      <c r="C5655" s="100" t="s">
        <v>560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>
      <c r="A5656" s="98">
        <v>44193</v>
      </c>
      <c r="B5656" s="99">
        <v>44193</v>
      </c>
      <c r="C5656" s="100" t="s">
        <v>488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>
      <c r="A5657" s="98">
        <v>44193</v>
      </c>
      <c r="B5657" s="99">
        <v>44193</v>
      </c>
      <c r="C5657" s="100" t="s">
        <v>545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>
      <c r="A5658" s="98">
        <v>44193</v>
      </c>
      <c r="B5658" s="99">
        <v>44193</v>
      </c>
      <c r="C5658" s="100" t="s">
        <v>502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>
      <c r="A5659" s="98">
        <v>44193</v>
      </c>
      <c r="B5659" s="99">
        <v>44193</v>
      </c>
      <c r="C5659" s="100" t="s">
        <v>886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>
      <c r="A5660" s="98">
        <v>44193</v>
      </c>
      <c r="B5660" s="99">
        <v>44193</v>
      </c>
      <c r="C5660" s="100" t="s">
        <v>826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>
      <c r="A5661" s="98">
        <v>44193</v>
      </c>
      <c r="B5661" s="99">
        <v>44193</v>
      </c>
      <c r="C5661" s="100" t="s">
        <v>831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>
      <c r="A5662" s="98">
        <v>44193</v>
      </c>
      <c r="B5662" s="99">
        <v>44193</v>
      </c>
      <c r="C5662" s="100" t="s">
        <v>834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>
      <c r="A5663" s="98">
        <v>44193</v>
      </c>
      <c r="B5663" s="99">
        <v>44193</v>
      </c>
      <c r="C5663" s="100" t="s">
        <v>828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>
      <c r="A5664" s="98">
        <v>44193</v>
      </c>
      <c r="B5664" s="99">
        <v>44193</v>
      </c>
      <c r="C5664" s="100" t="s">
        <v>531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>
      <c r="A5665" s="98">
        <v>44193</v>
      </c>
      <c r="B5665" s="99">
        <v>44193</v>
      </c>
      <c r="C5665" s="100" t="s">
        <v>550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>
      <c r="A5666" s="98">
        <v>44193</v>
      </c>
      <c r="B5666" s="99">
        <v>44193</v>
      </c>
      <c r="C5666" s="100" t="s">
        <v>898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>
      <c r="A5667" s="98">
        <v>44193</v>
      </c>
      <c r="B5667" s="99">
        <v>44193</v>
      </c>
      <c r="C5667" s="100" t="s">
        <v>842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>
      <c r="A5668" s="98">
        <v>44193</v>
      </c>
      <c r="B5668" s="99">
        <v>44193</v>
      </c>
      <c r="C5668" s="100" t="s">
        <v>830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>
      <c r="A5669" s="98">
        <v>44193</v>
      </c>
      <c r="B5669" s="99">
        <v>44193</v>
      </c>
      <c r="C5669" s="100" t="s">
        <v>511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>
      <c r="A5670" s="98">
        <v>44193</v>
      </c>
      <c r="B5670" s="99">
        <v>44193</v>
      </c>
      <c r="C5670" s="100" t="s">
        <v>537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>
      <c r="A5671" s="98">
        <v>44193</v>
      </c>
      <c r="B5671" s="99">
        <v>44193</v>
      </c>
      <c r="C5671" s="100" t="s">
        <v>829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>
      <c r="A5672" s="98">
        <v>44193</v>
      </c>
      <c r="B5672" s="99">
        <v>44193</v>
      </c>
      <c r="C5672" s="100" t="s">
        <v>530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>
      <c r="A5673" s="98">
        <v>44193</v>
      </c>
      <c r="B5673" s="99">
        <v>44193</v>
      </c>
      <c r="C5673" s="100" t="s">
        <v>561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>
      <c r="A5674" s="98">
        <v>44193</v>
      </c>
      <c r="B5674" s="99">
        <v>44193</v>
      </c>
      <c r="C5674" s="100" t="s">
        <v>835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>
      <c r="A5675" s="98">
        <v>44193</v>
      </c>
      <c r="B5675" s="99">
        <v>44193</v>
      </c>
      <c r="C5675" s="100" t="s">
        <v>495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>
      <c r="A5676" s="98">
        <v>44193</v>
      </c>
      <c r="B5676" s="99">
        <v>44193</v>
      </c>
      <c r="C5676" s="100" t="s">
        <v>887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>
      <c r="A5677" s="98">
        <v>44193</v>
      </c>
      <c r="B5677" s="99">
        <v>44193</v>
      </c>
      <c r="C5677" s="100" t="s">
        <v>837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>
      <c r="A5678" s="98">
        <v>44193</v>
      </c>
      <c r="B5678" s="99">
        <v>44193</v>
      </c>
      <c r="C5678" s="100" t="s">
        <v>539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>
      <c r="A5679" s="98">
        <v>44193</v>
      </c>
      <c r="B5679" s="99">
        <v>44193</v>
      </c>
      <c r="C5679" s="100" t="s">
        <v>841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>
      <c r="A5680" s="98">
        <v>44193</v>
      </c>
      <c r="B5680" s="99">
        <v>44193</v>
      </c>
      <c r="C5680" s="100" t="s">
        <v>844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>
      <c r="A5681" s="98">
        <v>44193</v>
      </c>
      <c r="B5681" s="99">
        <v>44193</v>
      </c>
      <c r="C5681" s="100" t="s">
        <v>497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>
      <c r="A5682" s="98">
        <v>44193</v>
      </c>
      <c r="B5682" s="99">
        <v>44193</v>
      </c>
      <c r="C5682" s="100" t="s">
        <v>523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>
      <c r="A5683" s="98">
        <v>44193</v>
      </c>
      <c r="B5683" s="99">
        <v>44193</v>
      </c>
      <c r="C5683" s="100" t="s">
        <v>496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>
      <c r="A5684" s="98">
        <v>44193</v>
      </c>
      <c r="B5684" s="99">
        <v>44193</v>
      </c>
      <c r="C5684" s="100" t="s">
        <v>832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>
      <c r="A5685" s="98">
        <v>44193</v>
      </c>
      <c r="B5685" s="99">
        <v>44193</v>
      </c>
      <c r="C5685" s="100" t="s">
        <v>868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>
      <c r="A5686" s="98">
        <v>44193</v>
      </c>
      <c r="B5686" s="99">
        <v>44193</v>
      </c>
      <c r="C5686" s="100" t="s">
        <v>494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>
      <c r="A5687" s="98">
        <v>44193</v>
      </c>
      <c r="B5687" s="99">
        <v>44193</v>
      </c>
      <c r="C5687" s="100" t="s">
        <v>541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>
      <c r="A5688" s="98">
        <v>44193</v>
      </c>
      <c r="B5688" s="99">
        <v>44193</v>
      </c>
      <c r="C5688" s="100" t="s">
        <v>892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>
      <c r="A5689" s="98">
        <v>44193</v>
      </c>
      <c r="B5689" s="99">
        <v>44193</v>
      </c>
      <c r="C5689" s="100" t="s">
        <v>896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>
      <c r="A5690" s="98">
        <v>44193</v>
      </c>
      <c r="B5690" s="99">
        <v>44193</v>
      </c>
      <c r="C5690" s="100" t="s">
        <v>900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>
      <c r="A5691" s="98">
        <v>44193</v>
      </c>
      <c r="B5691" s="99">
        <v>44193</v>
      </c>
      <c r="C5691" s="100" t="s">
        <v>911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>
      <c r="A5692" s="98">
        <v>44193</v>
      </c>
      <c r="B5692" s="99">
        <v>44193</v>
      </c>
      <c r="C5692" s="100" t="s">
        <v>508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>
      <c r="A5693" s="98">
        <v>44193</v>
      </c>
      <c r="B5693" s="99">
        <v>44193</v>
      </c>
      <c r="C5693" s="100" t="s">
        <v>850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>
      <c r="A5694" s="98">
        <v>44193</v>
      </c>
      <c r="B5694" s="99">
        <v>44193</v>
      </c>
      <c r="C5694" s="100" t="s">
        <v>918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>
      <c r="A5695" s="98">
        <v>44193</v>
      </c>
      <c r="B5695" s="99">
        <v>44193</v>
      </c>
      <c r="C5695" s="100" t="s">
        <v>885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>
      <c r="A5696" s="98">
        <v>44193</v>
      </c>
      <c r="B5696" s="99">
        <v>44193</v>
      </c>
      <c r="C5696" s="100" t="s">
        <v>846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>
      <c r="A5697" s="98">
        <v>44193</v>
      </c>
      <c r="B5697" s="99">
        <v>44193</v>
      </c>
      <c r="C5697" s="100" t="s">
        <v>526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>
      <c r="A5698" s="98">
        <v>44193</v>
      </c>
      <c r="B5698" s="99">
        <v>44193</v>
      </c>
      <c r="C5698" s="100" t="s">
        <v>838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>
      <c r="A5699" s="98">
        <v>44193</v>
      </c>
      <c r="B5699" s="99">
        <v>44193</v>
      </c>
      <c r="C5699" s="100" t="s">
        <v>509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>
      <c r="A5700" s="98">
        <v>44193</v>
      </c>
      <c r="B5700" s="99">
        <v>44193</v>
      </c>
      <c r="C5700" s="100" t="s">
        <v>919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>
      <c r="A5701" s="98">
        <v>44193</v>
      </c>
      <c r="B5701" s="99">
        <v>44193</v>
      </c>
      <c r="C5701" s="100" t="s">
        <v>920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>
      <c r="A5702" s="98">
        <v>44193</v>
      </c>
      <c r="B5702" s="99">
        <v>44193</v>
      </c>
      <c r="C5702" s="100" t="s">
        <v>502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>
      <c r="A5703" s="98">
        <v>44193</v>
      </c>
      <c r="B5703" s="99">
        <v>44193</v>
      </c>
      <c r="C5703" s="100" t="s">
        <v>876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>
      <c r="A5704" s="98">
        <v>44193</v>
      </c>
      <c r="B5704" s="99">
        <v>44193</v>
      </c>
      <c r="C5704" s="100" t="s">
        <v>921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>
      <c r="A5705" s="98">
        <v>44193</v>
      </c>
      <c r="B5705" s="99">
        <v>44193</v>
      </c>
      <c r="C5705" s="100" t="s">
        <v>847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>
      <c r="A5706" s="98">
        <v>44193</v>
      </c>
      <c r="B5706" s="99">
        <v>44193</v>
      </c>
      <c r="C5706" s="100" t="s">
        <v>540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>
      <c r="A5707" s="98">
        <v>44193</v>
      </c>
      <c r="B5707" s="99">
        <v>44193</v>
      </c>
      <c r="C5707" s="100" t="s">
        <v>865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>
      <c r="A5708" s="98">
        <v>44193</v>
      </c>
      <c r="B5708" s="99">
        <v>44193</v>
      </c>
      <c r="C5708" s="100" t="s">
        <v>848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>
      <c r="A5709" s="98">
        <v>44193</v>
      </c>
      <c r="B5709" s="99">
        <v>44193</v>
      </c>
      <c r="C5709" s="100" t="s">
        <v>922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>
      <c r="A5710" s="98">
        <v>44193</v>
      </c>
      <c r="B5710" s="99">
        <v>44193</v>
      </c>
      <c r="C5710" s="100" t="s">
        <v>912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>
      <c r="A5711" s="98">
        <v>44193</v>
      </c>
      <c r="B5711" s="99">
        <v>44193</v>
      </c>
      <c r="C5711" s="100" t="s">
        <v>888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>
      <c r="A5712" s="169">
        <v>44194</v>
      </c>
      <c r="B5712" s="170">
        <v>44194</v>
      </c>
      <c r="C5712" s="171" t="s">
        <v>525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>
      <c r="A5713" s="169">
        <v>44194</v>
      </c>
      <c r="B5713" s="170">
        <v>44194</v>
      </c>
      <c r="C5713" s="171" t="s">
        <v>560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>
      <c r="A5714" s="169">
        <v>44194</v>
      </c>
      <c r="B5714" s="170">
        <v>44194</v>
      </c>
      <c r="C5714" s="171" t="s">
        <v>832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>
      <c r="A5715" s="169">
        <v>44194</v>
      </c>
      <c r="B5715" s="170">
        <v>44194</v>
      </c>
      <c r="C5715" s="171" t="s">
        <v>561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>
      <c r="A5716" s="169">
        <v>44194</v>
      </c>
      <c r="B5716" s="170">
        <v>44194</v>
      </c>
      <c r="C5716" s="171" t="s">
        <v>550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>
      <c r="A5717" s="169">
        <v>44194</v>
      </c>
      <c r="B5717" s="170">
        <v>44194</v>
      </c>
      <c r="C5717" s="171" t="s">
        <v>557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>
      <c r="A5718" s="169">
        <v>44194</v>
      </c>
      <c r="B5718" s="170">
        <v>44194</v>
      </c>
      <c r="C5718" s="171" t="s">
        <v>488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>
      <c r="A5719" s="169">
        <v>44194</v>
      </c>
      <c r="B5719" s="170">
        <v>44194</v>
      </c>
      <c r="C5719" s="171" t="s">
        <v>491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>
      <c r="A5720" s="169">
        <v>44194</v>
      </c>
      <c r="B5720" s="170">
        <v>44194</v>
      </c>
      <c r="C5720" s="171" t="s">
        <v>537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>
      <c r="A5721" s="169">
        <v>44194</v>
      </c>
      <c r="B5721" s="170">
        <v>44194</v>
      </c>
      <c r="C5721" s="171" t="s">
        <v>555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>
      <c r="A5722" s="169">
        <v>44194</v>
      </c>
      <c r="B5722" s="170">
        <v>44194</v>
      </c>
      <c r="C5722" s="171" t="s">
        <v>497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>
      <c r="A5723" s="169">
        <v>44194</v>
      </c>
      <c r="B5723" s="170">
        <v>44194</v>
      </c>
      <c r="C5723" s="171" t="s">
        <v>502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>
      <c r="A5724" s="169">
        <v>44194</v>
      </c>
      <c r="B5724" s="170">
        <v>44194</v>
      </c>
      <c r="C5724" s="171" t="s">
        <v>523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>
      <c r="A5725" s="169">
        <v>44194</v>
      </c>
      <c r="B5725" s="170">
        <v>44194</v>
      </c>
      <c r="C5725" s="171" t="s">
        <v>835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>
      <c r="A5726" s="169">
        <v>44194</v>
      </c>
      <c r="B5726" s="170">
        <v>44194</v>
      </c>
      <c r="C5726" s="171" t="s">
        <v>495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>
      <c r="A5727" s="169">
        <v>44194</v>
      </c>
      <c r="B5727" s="170">
        <v>44194</v>
      </c>
      <c r="C5727" s="171" t="s">
        <v>827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>
      <c r="A5728" s="169">
        <v>44194</v>
      </c>
      <c r="B5728" s="170">
        <v>44194</v>
      </c>
      <c r="C5728" s="171" t="s">
        <v>826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>
      <c r="A5729" s="169">
        <v>44194</v>
      </c>
      <c r="B5729" s="170">
        <v>44194</v>
      </c>
      <c r="C5729" s="171" t="s">
        <v>524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>
      <c r="A5730" s="169">
        <v>44194</v>
      </c>
      <c r="B5730" s="170">
        <v>44194</v>
      </c>
      <c r="C5730" s="171" t="s">
        <v>886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>
      <c r="A5731" s="169">
        <v>44194</v>
      </c>
      <c r="B5731" s="170">
        <v>44194</v>
      </c>
      <c r="C5731" s="171" t="s">
        <v>511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>
      <c r="A5732" s="169">
        <v>44194</v>
      </c>
      <c r="B5732" s="170">
        <v>44194</v>
      </c>
      <c r="C5732" s="171" t="s">
        <v>828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>
      <c r="A5733" s="169">
        <v>44194</v>
      </c>
      <c r="B5733" s="170">
        <v>44194</v>
      </c>
      <c r="C5733" s="171" t="s">
        <v>496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>
      <c r="A5734" s="169">
        <v>44194</v>
      </c>
      <c r="B5734" s="170">
        <v>44194</v>
      </c>
      <c r="C5734" s="171" t="s">
        <v>834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>
      <c r="A5735" s="169">
        <v>44194</v>
      </c>
      <c r="B5735" s="170">
        <v>44194</v>
      </c>
      <c r="C5735" s="171" t="s">
        <v>887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>
      <c r="A5736" s="169">
        <v>44194</v>
      </c>
      <c r="B5736" s="170">
        <v>44194</v>
      </c>
      <c r="C5736" s="171" t="s">
        <v>830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>
      <c r="A5737" s="169">
        <v>44194</v>
      </c>
      <c r="B5737" s="170">
        <v>44194</v>
      </c>
      <c r="C5737" s="171" t="s">
        <v>829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>
      <c r="A5738" s="169">
        <v>44194</v>
      </c>
      <c r="B5738" s="170">
        <v>44194</v>
      </c>
      <c r="C5738" s="171" t="s">
        <v>885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>
      <c r="A5739" s="169">
        <v>44194</v>
      </c>
      <c r="B5739" s="170">
        <v>44194</v>
      </c>
      <c r="C5739" s="171" t="s">
        <v>867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>
      <c r="A5740" s="169">
        <v>44194</v>
      </c>
      <c r="B5740" s="170">
        <v>44194</v>
      </c>
      <c r="C5740" s="171" t="s">
        <v>545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>
      <c r="A5741" s="169">
        <v>44194</v>
      </c>
      <c r="B5741" s="170">
        <v>44194</v>
      </c>
      <c r="C5741" s="171" t="s">
        <v>539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>
      <c r="A5742" s="169">
        <v>44194</v>
      </c>
      <c r="B5742" s="170">
        <v>44194</v>
      </c>
      <c r="C5742" s="171" t="s">
        <v>494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>
      <c r="A5743" s="169">
        <v>44194</v>
      </c>
      <c r="B5743" s="170">
        <v>44194</v>
      </c>
      <c r="C5743" s="171" t="s">
        <v>541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>
      <c r="A5744" s="169">
        <v>44194</v>
      </c>
      <c r="B5744" s="170">
        <v>44194</v>
      </c>
      <c r="C5744" s="171" t="s">
        <v>508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>
      <c r="A5745" s="169">
        <v>44194</v>
      </c>
      <c r="B5745" s="170">
        <v>44194</v>
      </c>
      <c r="C5745" s="171" t="s">
        <v>864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>
      <c r="A5746" s="169">
        <v>44194</v>
      </c>
      <c r="B5746" s="170">
        <v>44194</v>
      </c>
      <c r="C5746" s="171" t="s">
        <v>900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>
      <c r="A5747" s="169">
        <v>44194</v>
      </c>
      <c r="B5747" s="170">
        <v>44194</v>
      </c>
      <c r="C5747" s="171" t="s">
        <v>540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>
      <c r="A5748" s="169">
        <v>44194</v>
      </c>
      <c r="B5748" s="170">
        <v>44194</v>
      </c>
      <c r="C5748" s="171" t="s">
        <v>844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>
      <c r="A5749" s="169">
        <v>44194</v>
      </c>
      <c r="B5749" s="170">
        <v>44194</v>
      </c>
      <c r="C5749" s="171" t="s">
        <v>531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>
      <c r="A5750" s="169">
        <v>44194</v>
      </c>
      <c r="B5750" s="170">
        <v>44194</v>
      </c>
      <c r="C5750" s="171" t="s">
        <v>865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>
      <c r="A5751" s="169">
        <v>44194</v>
      </c>
      <c r="B5751" s="170">
        <v>44194</v>
      </c>
      <c r="C5751" s="171" t="s">
        <v>503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>
      <c r="A5752" s="169">
        <v>44194</v>
      </c>
      <c r="B5752" s="170">
        <v>44194</v>
      </c>
      <c r="C5752" s="171" t="s">
        <v>846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>
      <c r="A5753" s="169">
        <v>44194</v>
      </c>
      <c r="B5753" s="170">
        <v>44194</v>
      </c>
      <c r="C5753" s="171" t="s">
        <v>839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>
      <c r="A5754" s="169">
        <v>44194</v>
      </c>
      <c r="B5754" s="170">
        <v>44194</v>
      </c>
      <c r="C5754" s="171" t="s">
        <v>869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>
      <c r="A5755" s="169">
        <v>44194</v>
      </c>
      <c r="B5755" s="170">
        <v>44194</v>
      </c>
      <c r="C5755" s="171" t="s">
        <v>916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>
      <c r="A5756" s="169">
        <v>44194</v>
      </c>
      <c r="B5756" s="170">
        <v>44194</v>
      </c>
      <c r="C5756" s="171" t="s">
        <v>878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>
      <c r="A5757" s="169">
        <v>44194</v>
      </c>
      <c r="B5757" s="170">
        <v>44194</v>
      </c>
      <c r="C5757" s="171" t="s">
        <v>526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>
      <c r="A5758" s="169">
        <v>44194</v>
      </c>
      <c r="B5758" s="170">
        <v>44194</v>
      </c>
      <c r="C5758" s="171" t="s">
        <v>837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>
      <c r="A5759" s="169">
        <v>44194</v>
      </c>
      <c r="B5759" s="170">
        <v>44194</v>
      </c>
      <c r="C5759" s="171" t="s">
        <v>556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>
      <c r="A5760" s="169">
        <v>44194</v>
      </c>
      <c r="B5760" s="170">
        <v>44194</v>
      </c>
      <c r="C5760" s="171" t="s">
        <v>831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>
      <c r="A5761" s="169">
        <v>44194</v>
      </c>
      <c r="B5761" s="170">
        <v>44194</v>
      </c>
      <c r="C5761" s="171" t="s">
        <v>896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>
      <c r="A5762" s="169">
        <v>44194</v>
      </c>
      <c r="B5762" s="170">
        <v>44194</v>
      </c>
      <c r="C5762" s="171" t="s">
        <v>509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>
      <c r="A5763" s="169">
        <v>44194</v>
      </c>
      <c r="B5763" s="170">
        <v>44194</v>
      </c>
      <c r="C5763" s="171" t="s">
        <v>892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>
      <c r="A5764" s="169">
        <v>44194</v>
      </c>
      <c r="B5764" s="170">
        <v>44194</v>
      </c>
      <c r="C5764" s="171" t="s">
        <v>838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>
      <c r="A5765" s="169">
        <v>44194</v>
      </c>
      <c r="B5765" s="170">
        <v>44194</v>
      </c>
      <c r="C5765" s="171" t="s">
        <v>850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>
      <c r="A5766" s="169">
        <v>44194</v>
      </c>
      <c r="B5766" s="170">
        <v>44194</v>
      </c>
      <c r="C5766" s="171" t="s">
        <v>923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>
      <c r="A5767" s="169">
        <v>44194</v>
      </c>
      <c r="B5767" s="170">
        <v>44194</v>
      </c>
      <c r="C5767" s="171" t="s">
        <v>924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>
      <c r="A5768" s="169">
        <v>44194</v>
      </c>
      <c r="B5768" s="170">
        <v>44194</v>
      </c>
      <c r="C5768" s="171" t="s">
        <v>873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>
      <c r="A5769" s="169">
        <v>44194</v>
      </c>
      <c r="B5769" s="170">
        <v>44194</v>
      </c>
      <c r="C5769" s="171" t="s">
        <v>872</v>
      </c>
      <c r="D5769" s="172">
        <f>VLOOKUP(Pag_Inicio_Corr_mas_casos[[#This Row],[Corregimiento]],Hoja3!$A$2:$D$676,4,0)</f>
        <v>60104</v>
      </c>
      <c r="E5769" s="171">
        <v>18</v>
      </c>
    </row>
    <row r="5770" spans="1:10">
      <c r="A5770" s="169">
        <v>44194</v>
      </c>
      <c r="B5770" s="170">
        <v>44194</v>
      </c>
      <c r="C5770" s="171" t="s">
        <v>877</v>
      </c>
      <c r="D5770" s="172">
        <f>VLOOKUP(Pag_Inicio_Corr_mas_casos[[#This Row],[Corregimiento]],Hoja3!$A$2:$D$676,4,0)</f>
        <v>60103</v>
      </c>
      <c r="E5770" s="171">
        <v>18</v>
      </c>
    </row>
    <row r="5771" spans="1:10">
      <c r="A5771" s="169">
        <v>44194</v>
      </c>
      <c r="B5771" s="170">
        <v>44194</v>
      </c>
      <c r="C5771" s="171" t="s">
        <v>539</v>
      </c>
      <c r="D5771" s="171">
        <v>40607</v>
      </c>
      <c r="E5771" s="171">
        <v>18</v>
      </c>
      <c r="F5771" s="7" t="s">
        <v>909</v>
      </c>
    </row>
    <row r="5772" spans="1:10">
      <c r="A5772" s="169">
        <v>44194</v>
      </c>
      <c r="B5772" s="170">
        <v>44194</v>
      </c>
      <c r="C5772" s="171" t="s">
        <v>868</v>
      </c>
      <c r="D5772" s="172">
        <f>VLOOKUP(Pag_Inicio_Corr_mas_casos[[#This Row],[Corregimiento]],Hoja3!$A$2:$D$676,4,0)</f>
        <v>81005</v>
      </c>
      <c r="E5772" s="171">
        <v>18</v>
      </c>
    </row>
    <row r="5773" spans="1:10">
      <c r="A5773" s="169">
        <v>44194</v>
      </c>
      <c r="B5773" s="170">
        <v>44194</v>
      </c>
      <c r="C5773" s="171" t="s">
        <v>895</v>
      </c>
      <c r="D5773" s="172">
        <f>VLOOKUP(Pag_Inicio_Corr_mas_casos[[#This Row],[Corregimiento]],Hoja3!$A$2:$D$676,4,0)</f>
        <v>60102</v>
      </c>
      <c r="E5773" s="171">
        <v>17</v>
      </c>
    </row>
    <row r="5774" spans="1:10">
      <c r="A5774" s="169">
        <v>44194</v>
      </c>
      <c r="B5774" s="170">
        <v>44194</v>
      </c>
      <c r="C5774" s="171" t="s">
        <v>914</v>
      </c>
      <c r="D5774" s="172">
        <f>VLOOKUP(Pag_Inicio_Corr_mas_casos[[#This Row],[Corregimiento]],Hoja3!$A$2:$D$676,4,0)</f>
        <v>90605</v>
      </c>
      <c r="E5774" s="171">
        <v>16</v>
      </c>
    </row>
    <row r="5775" spans="1:10">
      <c r="A5775" s="169">
        <v>44194</v>
      </c>
      <c r="B5775" s="170">
        <v>44194</v>
      </c>
      <c r="C5775" s="171" t="s">
        <v>925</v>
      </c>
      <c r="D5775" s="172">
        <f>VLOOKUP(Pag_Inicio_Corr_mas_casos[[#This Row],[Corregimiento]],Hoja3!$A$2:$D$676,4,0)</f>
        <v>130718</v>
      </c>
      <c r="E5775" s="171">
        <v>16</v>
      </c>
    </row>
    <row r="5776" spans="1:10">
      <c r="A5776" s="169">
        <v>44194</v>
      </c>
      <c r="B5776" s="170">
        <v>44194</v>
      </c>
      <c r="C5776" s="171" t="s">
        <v>911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510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525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926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547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888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927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516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903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530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876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918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492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928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533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553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929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930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531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871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847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849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560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525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555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524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488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491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561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550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537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826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828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886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557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887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539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496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531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835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831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502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844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523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497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830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832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511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827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865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867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545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896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838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495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556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834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885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869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839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841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540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864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494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829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916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911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878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871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918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924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541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547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530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846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877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900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892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533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868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509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503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872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915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873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926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888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544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501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893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492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923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558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539</v>
      </c>
      <c r="D5869" s="160">
        <v>40607</v>
      </c>
      <c r="E5869" s="160">
        <v>12</v>
      </c>
      <c r="F5869" s="7" t="s">
        <v>909</v>
      </c>
    </row>
    <row r="5870" spans="1:6">
      <c r="A5870" s="158">
        <v>44195</v>
      </c>
      <c r="B5870" s="159">
        <v>44195</v>
      </c>
      <c r="C5870" s="160" t="s">
        <v>922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931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507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510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903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932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920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491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560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525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488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524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537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832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835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826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561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829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555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827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531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550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886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502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828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887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557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830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523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834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495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497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556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844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496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900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885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539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831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838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846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511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508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864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545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896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892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911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494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878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865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847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541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868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839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871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869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837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877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540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933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934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502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935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903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888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503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873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923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936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530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841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924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921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509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937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938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912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939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533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920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928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579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525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488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539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940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491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561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555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828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827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887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885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523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511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832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496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835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537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502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826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886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830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497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896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508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526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550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495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524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829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865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867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844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831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849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541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504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556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530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877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494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869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834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545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531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553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547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509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839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533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540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915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941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850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838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841</v>
      </c>
      <c r="D6007" s="105">
        <f>VLOOKUP(Pag_Inicio_Corr_mas_casos[[#This Row],[Corregimiento]],Hoja3!$A$2:$D$676,4,0)</f>
        <v>30113</v>
      </c>
      <c r="E6007" s="104">
        <v>14</v>
      </c>
      <c r="F6007" s="92" t="s">
        <v>942</v>
      </c>
    </row>
    <row r="6008" spans="1:6">
      <c r="A6008" s="102">
        <v>44197</v>
      </c>
      <c r="B6008" s="103">
        <v>44197</v>
      </c>
      <c r="C6008" s="104" t="s">
        <v>535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503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868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900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903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871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539</v>
      </c>
      <c r="D6014" s="104">
        <v>40607</v>
      </c>
      <c r="E6014" s="104">
        <v>12</v>
      </c>
      <c r="F6014" s="92" t="s">
        <v>909</v>
      </c>
    </row>
    <row r="6015" spans="1:6">
      <c r="A6015" s="102">
        <v>44197</v>
      </c>
      <c r="B6015" s="103">
        <v>44197</v>
      </c>
      <c r="C6015" s="104" t="s">
        <v>876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864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544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943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944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892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921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945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555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497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560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491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524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502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827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531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886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828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885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887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834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835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488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558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829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508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900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911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830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539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495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511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523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537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545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525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918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850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494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946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892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838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837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541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868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864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839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496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526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912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826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871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877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540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550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831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865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924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557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896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844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549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947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901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832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850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843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560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525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524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508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887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545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835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945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491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496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550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495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502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541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826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494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829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846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526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900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555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488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539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864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523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838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834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497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844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828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830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886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511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531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885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924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922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557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503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510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847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832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547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901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509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877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916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948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827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543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868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539</v>
      </c>
      <c r="D6133" s="141">
        <v>40607</v>
      </c>
      <c r="E6133" s="141">
        <v>12</v>
      </c>
      <c r="F6133" s="7" t="s">
        <v>949</v>
      </c>
    </row>
    <row r="6134" spans="1:6">
      <c r="A6134" s="139">
        <v>44199</v>
      </c>
      <c r="B6134" s="140">
        <v>44199</v>
      </c>
      <c r="C6134" s="141" t="s">
        <v>950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831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951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875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871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918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921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754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886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497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560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827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555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835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491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834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537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531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511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488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561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830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545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829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828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495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885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900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539</v>
      </c>
      <c r="D6162" s="100">
        <v>40607</v>
      </c>
      <c r="E6162" s="100">
        <v>31</v>
      </c>
      <c r="F6162" s="7" t="s">
        <v>909</v>
      </c>
    </row>
    <row r="6163" spans="1:6">
      <c r="A6163" s="98">
        <v>44200</v>
      </c>
      <c r="B6163" s="99">
        <v>44200</v>
      </c>
      <c r="C6163" s="100" t="s">
        <v>539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496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826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523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530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832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550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887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911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874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524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510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831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912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557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502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508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865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494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943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533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877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918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541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868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952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509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848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896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864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871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916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540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490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924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838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878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844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846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936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547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913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839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928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950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953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888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524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754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488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491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560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561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835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550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827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826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497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555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502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537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511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828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508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523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844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886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830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496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885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495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887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829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547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831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539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541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531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545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834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494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900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864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557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869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896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832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892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509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540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865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837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918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839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530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539</v>
      </c>
      <c r="D6258" s="129">
        <v>40607</v>
      </c>
      <c r="E6258" s="129">
        <v>21</v>
      </c>
      <c r="F6258" t="s">
        <v>909</v>
      </c>
    </row>
    <row r="6259" spans="1:6">
      <c r="A6259" s="127">
        <v>44201</v>
      </c>
      <c r="B6259" s="128">
        <v>44201</v>
      </c>
      <c r="C6259" s="129" t="s">
        <v>874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556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846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954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915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877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955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867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838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878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868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912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510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872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956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873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903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922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957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864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847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958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910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503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911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521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946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544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558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560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525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488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835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555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497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537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539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524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828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511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491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826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827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550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832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496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830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531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557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523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831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502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885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829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887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561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888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508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844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886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834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896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495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911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494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545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526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540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868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838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900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865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912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841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877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846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869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503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541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556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837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864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867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920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547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873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943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510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871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892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918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530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839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905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946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927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922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959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509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558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960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961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903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930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533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928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924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962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915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876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952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963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933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964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535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965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878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875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954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931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916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923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560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491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561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525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488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887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835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827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537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830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886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524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555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885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539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828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502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826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829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508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497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511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523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550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900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496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839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557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531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526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832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545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896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865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834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494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495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878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844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831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540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864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541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530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547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534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920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888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510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911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871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873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837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867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838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509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868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924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933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946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962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850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521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876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905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544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501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918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848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556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503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966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533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543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539</v>
      </c>
      <c r="D6455" s="100">
        <v>40607</v>
      </c>
      <c r="E6455" s="100">
        <v>13</v>
      </c>
      <c r="F6455" s="7" t="s">
        <v>909</v>
      </c>
    </row>
    <row r="6456" spans="1:6">
      <c r="A6456" s="98">
        <v>44203</v>
      </c>
      <c r="B6456" s="99">
        <v>44203</v>
      </c>
      <c r="C6456" s="100" t="s">
        <v>912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892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921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869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954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910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877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967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893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560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524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835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829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827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491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561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555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525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502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511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830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488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537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495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828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494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887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497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531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885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834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508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864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886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550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826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523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541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831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539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556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496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545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900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846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832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557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844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896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911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526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838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877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839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867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869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876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865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847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547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871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558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540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968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878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510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916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893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509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530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918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539</v>
      </c>
      <c r="D6527" s="129">
        <v>40607</v>
      </c>
      <c r="E6527" s="129">
        <v>19</v>
      </c>
      <c r="F6527" t="s">
        <v>909</v>
      </c>
    </row>
    <row r="6528" spans="1:6">
      <c r="A6528" s="127">
        <v>44204</v>
      </c>
      <c r="B6528" s="128">
        <v>44204</v>
      </c>
      <c r="C6528" s="129" t="s">
        <v>888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837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943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948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868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912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503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873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950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850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922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892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850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921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951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935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957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966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963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920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910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754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561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488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827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560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491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829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539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828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524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494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886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502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497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885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511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496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508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555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550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495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537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830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887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826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545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523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557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832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834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540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839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900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892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835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526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924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838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510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531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846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837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918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864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530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509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539</v>
      </c>
      <c r="D6595" s="92">
        <v>40607</v>
      </c>
      <c r="E6595" s="92">
        <v>25</v>
      </c>
      <c r="F6595" t="s">
        <v>909</v>
      </c>
    </row>
    <row r="6596" spans="1:6">
      <c r="A6596" s="90">
        <v>44205</v>
      </c>
      <c r="B6596" s="91">
        <v>44205</v>
      </c>
      <c r="C6596" s="92" t="s">
        <v>544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878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547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844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877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541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868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501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865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841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921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922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912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876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910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831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503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556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504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911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873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915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969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705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936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533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938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558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867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913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966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543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555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561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830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886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524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525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827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531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560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488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887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829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491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828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495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896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835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539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497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834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970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545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911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530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508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841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537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892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502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864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550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511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494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900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526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893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831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837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885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826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523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503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844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543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971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868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839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541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547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878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840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972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557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888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838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846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872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496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501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509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864</v>
      </c>
      <c r="D6688" s="10">
        <v>20605</v>
      </c>
      <c r="E6688" s="10">
        <v>13</v>
      </c>
      <c r="F6688" t="s">
        <v>966</v>
      </c>
    </row>
    <row r="6689" spans="1:6">
      <c r="A6689" s="173">
        <v>44206</v>
      </c>
      <c r="B6689" s="55">
        <v>44206</v>
      </c>
      <c r="C6689" s="10" t="s">
        <v>539</v>
      </c>
      <c r="D6689" s="10">
        <v>40607</v>
      </c>
      <c r="E6689" s="10">
        <v>13</v>
      </c>
      <c r="F6689" t="s">
        <v>909</v>
      </c>
    </row>
    <row r="6690" spans="1:6">
      <c r="A6690" s="173">
        <v>44206</v>
      </c>
      <c r="B6690" s="55">
        <v>44206</v>
      </c>
      <c r="C6690" s="10" t="s">
        <v>865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832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973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974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847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975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540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962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850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488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555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539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511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491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560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525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537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832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540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510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497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908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502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531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830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827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496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835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844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912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924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910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831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834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509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524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911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918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886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976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539</v>
      </c>
      <c r="D6730" s="100">
        <v>40607</v>
      </c>
      <c r="E6730" s="100">
        <v>19</v>
      </c>
      <c r="F6730" s="7" t="s">
        <v>909</v>
      </c>
    </row>
    <row r="6731" spans="1:6">
      <c r="A6731" s="98">
        <v>44207</v>
      </c>
      <c r="B6731" s="99">
        <v>44207</v>
      </c>
      <c r="C6731" s="100" t="s">
        <v>544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557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561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837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845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828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943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541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839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977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887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846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530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885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501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978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900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903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494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878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872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877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926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826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946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954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838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865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558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896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979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829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841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579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561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525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524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488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827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835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537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491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555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539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829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830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511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502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834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886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826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828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887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491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488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560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525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829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555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502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827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561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826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550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537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886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844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887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539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557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830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508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511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980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488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945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560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557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524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525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537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531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539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829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555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827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495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826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885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900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835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508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980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561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537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525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557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560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508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488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835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555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830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545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511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502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887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886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494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495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524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885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488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561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828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560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827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835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830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557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537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886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885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502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508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525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524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491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887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497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832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915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525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561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491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524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560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488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511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531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495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835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886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827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834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539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540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844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502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953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557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830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488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560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524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886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491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829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530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830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557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887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531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544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555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494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526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540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850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835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878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827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557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561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531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560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488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835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524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555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924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502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525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539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827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844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508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540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497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537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887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869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491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488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557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561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560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959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539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525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829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827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508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537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835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523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550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828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524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497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502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495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525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828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560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561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508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488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502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491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497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555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826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550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496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835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531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832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896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557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886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844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560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561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508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495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827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525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886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829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557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835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524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494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830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497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541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488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502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523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545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491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981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982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983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488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508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827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525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829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555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494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835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828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523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491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531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893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834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826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841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497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488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835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557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502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531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508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524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537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560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511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530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827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525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830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844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547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494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826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539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555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488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560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531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524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984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508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494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835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537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497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892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886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491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523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525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561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502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829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830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496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491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508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557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495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561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560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835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555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525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488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510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531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502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844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826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832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502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540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888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828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945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491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835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827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508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560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494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557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502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488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829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497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886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524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555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887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495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525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828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504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782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488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508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560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494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525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555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524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835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531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886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497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495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834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827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561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844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829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502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865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488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508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827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561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502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835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828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524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537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560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508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844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495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510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525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555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829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531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846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494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985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488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525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555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502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986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560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844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509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827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557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524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893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531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539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545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835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503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510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828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508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827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835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828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502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987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885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539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844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537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560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502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531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488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830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497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892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533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900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986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508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557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530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560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509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874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531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835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502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988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539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827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844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557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508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561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502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539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560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524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495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503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491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555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510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537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488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525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835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829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540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544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560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508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557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844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502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488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525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491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504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828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537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509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829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555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561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511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835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526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540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531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557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508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560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864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844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502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509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540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827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526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497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539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924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488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965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496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561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537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832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521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508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989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491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531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557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524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509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560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494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537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561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488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510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953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495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504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526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835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539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543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782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508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502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844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826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510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830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525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488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560</v>
      </c>
      <c r="D7264" s="89">
        <f>VLOOKUP(Pag_Inicio_Corr_mas_casos[[#This Row],[Corregimiento]],Hoja3!$A$2:$D$676,4,0)</f>
        <v>80819</v>
      </c>
      <c r="E7264" s="88">
        <v>15</v>
      </c>
    </row>
    <row r="7265" spans="1:5">
      <c r="A7265" s="86">
        <v>44233</v>
      </c>
      <c r="B7265" s="87">
        <v>44233</v>
      </c>
      <c r="C7265" s="88" t="s">
        <v>544</v>
      </c>
      <c r="D7265" s="89">
        <f>VLOOKUP(Pag_Inicio_Corr_mas_casos[[#This Row],[Corregimiento]],Hoja3!$A$2:$D$676,4,0)</f>
        <v>40201</v>
      </c>
      <c r="E7265" s="88">
        <v>15</v>
      </c>
    </row>
    <row r="7266" spans="1:5">
      <c r="A7266" s="86">
        <v>44233</v>
      </c>
      <c r="B7266" s="87">
        <v>44233</v>
      </c>
      <c r="C7266" s="88" t="s">
        <v>550</v>
      </c>
      <c r="D7266" s="89">
        <f>VLOOKUP(Pag_Inicio_Corr_mas_casos[[#This Row],[Corregimiento]],Hoja3!$A$2:$D$676,4,0)</f>
        <v>81009</v>
      </c>
      <c r="E7266" s="88">
        <v>14</v>
      </c>
    </row>
    <row r="7267" spans="1:5">
      <c r="A7267" s="86">
        <v>44233</v>
      </c>
      <c r="B7267" s="87">
        <v>44233</v>
      </c>
      <c r="C7267" s="88" t="s">
        <v>555</v>
      </c>
      <c r="D7267" s="89">
        <f>VLOOKUP(Pag_Inicio_Corr_mas_casos[[#This Row],[Corregimiento]],Hoja3!$A$2:$D$676,4,0)</f>
        <v>80809</v>
      </c>
      <c r="E7267" s="88">
        <v>13</v>
      </c>
    </row>
    <row r="7268" spans="1:5">
      <c r="A7268" s="86">
        <v>44233</v>
      </c>
      <c r="B7268" s="87">
        <v>44233</v>
      </c>
      <c r="C7268" s="88" t="s">
        <v>497</v>
      </c>
      <c r="D7268" s="89">
        <f>VLOOKUP(Pag_Inicio_Corr_mas_casos[[#This Row],[Corregimiento]],Hoja3!$A$2:$D$676,4,0)</f>
        <v>80806</v>
      </c>
      <c r="E7268" s="88">
        <v>13</v>
      </c>
    </row>
    <row r="7269" spans="1:5">
      <c r="A7269" s="86">
        <v>44233</v>
      </c>
      <c r="B7269" s="87">
        <v>44233</v>
      </c>
      <c r="C7269" s="88" t="s">
        <v>723</v>
      </c>
      <c r="D7269" s="89">
        <f>VLOOKUP(Pag_Inicio_Corr_mas_casos[[#This Row],[Corregimiento]],Hoja3!$A$2:$D$676,4,0)</f>
        <v>40205</v>
      </c>
      <c r="E7269" s="88">
        <v>12</v>
      </c>
    </row>
    <row r="7270" spans="1:5">
      <c r="A7270" s="86">
        <v>44233</v>
      </c>
      <c r="B7270" s="87">
        <v>44233</v>
      </c>
      <c r="C7270" s="88" t="s">
        <v>543</v>
      </c>
      <c r="D7270" s="89">
        <f>VLOOKUP(Pag_Inicio_Corr_mas_casos[[#This Row],[Corregimiento]],Hoja3!$A$2:$D$676,4,0)</f>
        <v>40203</v>
      </c>
      <c r="E7270" s="88">
        <v>12</v>
      </c>
    </row>
    <row r="7271" spans="1:5">
      <c r="A7271" s="86">
        <v>44233</v>
      </c>
      <c r="B7271" s="87">
        <v>44233</v>
      </c>
      <c r="C7271" s="88" t="s">
        <v>864</v>
      </c>
      <c r="D7271" s="89">
        <f>VLOOKUP(Pag_Inicio_Corr_mas_casos[[#This Row],[Corregimiento]],Hoja3!$A$2:$D$676,4,0)</f>
        <v>130706</v>
      </c>
      <c r="E7271" s="88">
        <v>11</v>
      </c>
    </row>
    <row r="7272" spans="1:5">
      <c r="A7272" s="86">
        <v>44233</v>
      </c>
      <c r="B7272" s="87">
        <v>44233</v>
      </c>
      <c r="C7272" s="88" t="s">
        <v>885</v>
      </c>
      <c r="D7272" s="89">
        <f>VLOOKUP(Pag_Inicio_Corr_mas_casos[[#This Row],[Corregimiento]],Hoja3!$A$2:$D$676,4,0)</f>
        <v>81008</v>
      </c>
      <c r="E7272" s="88">
        <v>11</v>
      </c>
    </row>
    <row r="7273" spans="1:5">
      <c r="A7273" s="86">
        <v>44233</v>
      </c>
      <c r="B7273" s="87">
        <v>44233</v>
      </c>
      <c r="C7273" s="88" t="s">
        <v>530</v>
      </c>
      <c r="D7273" s="89">
        <f>VLOOKUP(Pag_Inicio_Corr_mas_casos[[#This Row],[Corregimiento]],Hoja3!$A$2:$D$676,4,0)</f>
        <v>40606</v>
      </c>
      <c r="E7273" s="88">
        <v>11</v>
      </c>
    </row>
    <row r="7274" spans="1:5">
      <c r="A7274" s="86">
        <v>44233</v>
      </c>
      <c r="B7274" s="87">
        <v>44233</v>
      </c>
      <c r="C7274" s="88" t="s">
        <v>509</v>
      </c>
      <c r="D7274" s="89">
        <f>VLOOKUP(Pag_Inicio_Corr_mas_casos[[#This Row],[Corregimiento]],Hoja3!$A$2:$D$676,4,0)</f>
        <v>40611</v>
      </c>
      <c r="E7274" s="88">
        <v>11</v>
      </c>
    </row>
    <row r="7275" spans="1:5">
      <c r="A7275" s="90">
        <v>44234</v>
      </c>
      <c r="B7275" s="91">
        <v>44234</v>
      </c>
      <c r="C7275" s="92" t="s">
        <v>508</v>
      </c>
      <c r="D7275" s="93">
        <f>VLOOKUP(Pag_Inicio_Corr_mas_casos[[#This Row],[Corregimiento]],Hoja3!$A$2:$D$676,4,0)</f>
        <v>40601</v>
      </c>
      <c r="E7275" s="92">
        <v>32</v>
      </c>
    </row>
    <row r="7276" spans="1:5">
      <c r="A7276" s="90">
        <v>44234</v>
      </c>
      <c r="B7276" s="91">
        <v>44234</v>
      </c>
      <c r="C7276" s="92" t="s">
        <v>557</v>
      </c>
      <c r="D7276" s="93">
        <f>VLOOKUP(Pag_Inicio_Corr_mas_casos[[#This Row],[Corregimiento]],Hoja3!$A$2:$D$676,4,0)</f>
        <v>91001</v>
      </c>
      <c r="E7276" s="92">
        <v>27</v>
      </c>
    </row>
    <row r="7277" spans="1:5">
      <c r="A7277" s="90">
        <v>44234</v>
      </c>
      <c r="B7277" s="91">
        <v>44234</v>
      </c>
      <c r="C7277" s="92" t="s">
        <v>835</v>
      </c>
      <c r="D7277" s="93">
        <f>VLOOKUP(Pag_Inicio_Corr_mas_casos[[#This Row],[Corregimiento]],Hoja3!$A$2:$D$676,4,0)</f>
        <v>80822</v>
      </c>
      <c r="E7277" s="92">
        <v>18</v>
      </c>
    </row>
    <row r="7278" spans="1:5">
      <c r="A7278" s="90">
        <v>44234</v>
      </c>
      <c r="B7278" s="91">
        <v>44234</v>
      </c>
      <c r="C7278" s="92" t="s">
        <v>510</v>
      </c>
      <c r="D7278" s="93">
        <f>VLOOKUP(Pag_Inicio_Corr_mas_casos[[#This Row],[Corregimiento]],Hoja3!$A$2:$D$676,4,0)</f>
        <v>40612</v>
      </c>
      <c r="E7278" s="92">
        <v>16</v>
      </c>
    </row>
    <row r="7279" spans="1:5">
      <c r="A7279" s="90">
        <v>44234</v>
      </c>
      <c r="B7279" s="91">
        <v>44234</v>
      </c>
      <c r="C7279" s="92" t="s">
        <v>488</v>
      </c>
      <c r="D7279" s="93">
        <f>VLOOKUP(Pag_Inicio_Corr_mas_casos[[#This Row],[Corregimiento]],Hoja3!$A$2:$D$676,4,0)</f>
        <v>80821</v>
      </c>
      <c r="E7279" s="92">
        <v>14</v>
      </c>
    </row>
    <row r="7280" spans="1:5">
      <c r="A7280" s="90">
        <v>44234</v>
      </c>
      <c r="B7280" s="91">
        <v>44234</v>
      </c>
      <c r="C7280" s="92" t="s">
        <v>525</v>
      </c>
      <c r="D7280" s="93">
        <f>VLOOKUP(Pag_Inicio_Corr_mas_casos[[#This Row],[Corregimiento]],Hoja3!$A$2:$D$676,4,0)</f>
        <v>80812</v>
      </c>
      <c r="E7280" s="92">
        <v>13</v>
      </c>
    </row>
    <row r="7281" spans="1:5">
      <c r="A7281" s="90">
        <v>44234</v>
      </c>
      <c r="B7281" s="91">
        <v>44234</v>
      </c>
      <c r="C7281" s="92" t="s">
        <v>885</v>
      </c>
      <c r="D7281" s="93">
        <f>VLOOKUP(Pag_Inicio_Corr_mas_casos[[#This Row],[Corregimiento]],Hoja3!$A$2:$D$676,4,0)</f>
        <v>81008</v>
      </c>
      <c r="E7281" s="92">
        <v>11</v>
      </c>
    </row>
    <row r="7282" spans="1:5">
      <c r="A7282" s="90">
        <v>44234</v>
      </c>
      <c r="B7282" s="91">
        <v>44234</v>
      </c>
      <c r="C7282" s="92" t="s">
        <v>550</v>
      </c>
      <c r="D7282" s="93">
        <f>VLOOKUP(Pag_Inicio_Corr_mas_casos[[#This Row],[Corregimiento]],Hoja3!$A$2:$D$676,4,0)</f>
        <v>81009</v>
      </c>
      <c r="E7282" s="92">
        <v>10</v>
      </c>
    </row>
    <row r="7283" spans="1:5">
      <c r="A7283" s="90">
        <v>44234</v>
      </c>
      <c r="B7283" s="91">
        <v>44234</v>
      </c>
      <c r="C7283" s="92" t="s">
        <v>530</v>
      </c>
      <c r="D7283" s="93">
        <f>VLOOKUP(Pag_Inicio_Corr_mas_casos[[#This Row],[Corregimiento]],Hoja3!$A$2:$D$676,4,0)</f>
        <v>40606</v>
      </c>
      <c r="E7283" s="92">
        <v>10</v>
      </c>
    </row>
    <row r="7284" spans="1:5">
      <c r="A7284" s="90">
        <v>44234</v>
      </c>
      <c r="B7284" s="91">
        <v>44234</v>
      </c>
      <c r="C7284" s="92" t="s">
        <v>531</v>
      </c>
      <c r="D7284" s="93">
        <f>VLOOKUP(Pag_Inicio_Corr_mas_casos[[#This Row],[Corregimiento]],Hoja3!$A$2:$D$676,4,0)</f>
        <v>80820</v>
      </c>
      <c r="E7284" s="92">
        <v>8</v>
      </c>
    </row>
    <row r="7285" spans="1:5">
      <c r="A7285" s="90">
        <v>44234</v>
      </c>
      <c r="B7285" s="91">
        <v>44234</v>
      </c>
      <c r="C7285" s="92" t="s">
        <v>509</v>
      </c>
      <c r="D7285" s="93">
        <f>VLOOKUP(Pag_Inicio_Corr_mas_casos[[#This Row],[Corregimiento]],Hoja3!$A$2:$D$676,4,0)</f>
        <v>40611</v>
      </c>
      <c r="E7285" s="92">
        <v>8</v>
      </c>
    </row>
    <row r="7286" spans="1:5">
      <c r="A7286" s="90">
        <v>44234</v>
      </c>
      <c r="B7286" s="91">
        <v>44234</v>
      </c>
      <c r="C7286" s="92" t="s">
        <v>527</v>
      </c>
      <c r="D7286" s="93">
        <f>VLOOKUP(Pag_Inicio_Corr_mas_casos[[#This Row],[Corregimiento]],Hoja3!$A$2:$D$676,4,0)</f>
        <v>40506</v>
      </c>
      <c r="E7286" s="92">
        <v>8</v>
      </c>
    </row>
    <row r="7287" spans="1:5">
      <c r="A7287" s="90">
        <v>44234</v>
      </c>
      <c r="B7287" s="91">
        <v>44234</v>
      </c>
      <c r="C7287" s="92" t="s">
        <v>497</v>
      </c>
      <c r="D7287" s="93">
        <f>VLOOKUP(Pag_Inicio_Corr_mas_casos[[#This Row],[Corregimiento]],Hoja3!$A$2:$D$676,4,0)</f>
        <v>80806</v>
      </c>
      <c r="E7287" s="92">
        <v>8</v>
      </c>
    </row>
    <row r="7288" spans="1:5">
      <c r="A7288" s="90">
        <v>44234</v>
      </c>
      <c r="B7288" s="91">
        <v>44234</v>
      </c>
      <c r="C7288" s="92" t="s">
        <v>560</v>
      </c>
      <c r="D7288" s="93">
        <f>VLOOKUP(Pag_Inicio_Corr_mas_casos[[#This Row],[Corregimiento]],Hoja3!$A$2:$D$676,4,0)</f>
        <v>80819</v>
      </c>
      <c r="E7288" s="92">
        <v>8</v>
      </c>
    </row>
    <row r="7289" spans="1:5">
      <c r="A7289" s="90">
        <v>44234</v>
      </c>
      <c r="B7289" s="91">
        <v>44234</v>
      </c>
      <c r="C7289" s="92" t="s">
        <v>900</v>
      </c>
      <c r="D7289" s="93">
        <f>VLOOKUP(Pag_Inicio_Corr_mas_casos[[#This Row],[Corregimiento]],Hoja3!$A$2:$D$676,4,0)</f>
        <v>130108</v>
      </c>
      <c r="E7289" s="92">
        <v>8</v>
      </c>
    </row>
    <row r="7290" spans="1:5">
      <c r="A7290" s="90">
        <v>44234</v>
      </c>
      <c r="B7290" s="91">
        <v>44234</v>
      </c>
      <c r="C7290" s="92" t="s">
        <v>990</v>
      </c>
      <c r="D7290" s="93">
        <f>VLOOKUP(Pag_Inicio_Corr_mas_casos[[#This Row],[Corregimiento]],Hoja3!$A$2:$D$676,4,0)</f>
        <v>90903</v>
      </c>
      <c r="E7290" s="92">
        <v>8</v>
      </c>
    </row>
    <row r="7291" spans="1:5">
      <c r="A7291" s="90">
        <v>44234</v>
      </c>
      <c r="B7291" s="91">
        <v>44234</v>
      </c>
      <c r="C7291" s="92" t="s">
        <v>561</v>
      </c>
      <c r="D7291" s="93">
        <f>VLOOKUP(Pag_Inicio_Corr_mas_casos[[#This Row],[Corregimiento]],Hoja3!$A$2:$D$676,4,0)</f>
        <v>130106</v>
      </c>
      <c r="E7291" s="92">
        <v>7</v>
      </c>
    </row>
    <row r="7292" spans="1:5">
      <c r="A7292" s="90">
        <v>44234</v>
      </c>
      <c r="B7292" s="91">
        <v>44234</v>
      </c>
      <c r="C7292" s="92" t="s">
        <v>893</v>
      </c>
      <c r="D7292" s="93">
        <f>VLOOKUP(Pag_Inicio_Corr_mas_casos[[#This Row],[Corregimiento]],Hoja3!$A$2:$D$676,4,0)</f>
        <v>20609</v>
      </c>
      <c r="E7292" s="92">
        <v>7</v>
      </c>
    </row>
    <row r="7293" spans="1:5">
      <c r="A7293" s="90">
        <v>44234</v>
      </c>
      <c r="B7293" s="91">
        <v>44234</v>
      </c>
      <c r="C7293" s="92" t="s">
        <v>991</v>
      </c>
      <c r="D7293" s="93">
        <f>VLOOKUP(Pag_Inicio_Corr_mas_casos[[#This Row],[Corregimiento]],Hoja3!$A$2:$D$676,4,0)</f>
        <v>20301</v>
      </c>
      <c r="E7293" s="92">
        <v>7</v>
      </c>
    </row>
    <row r="7294" spans="1:5">
      <c r="A7294" s="90">
        <v>44234</v>
      </c>
      <c r="B7294" s="91">
        <v>44234</v>
      </c>
      <c r="C7294" s="92" t="s">
        <v>539</v>
      </c>
      <c r="D7294" s="93">
        <f>VLOOKUP(Pag_Inicio_Corr_mas_casos[[#This Row],[Corregimiento]],Hoja3!$A$2:$D$676,4,0)</f>
        <v>80813</v>
      </c>
      <c r="E7294" s="92">
        <v>6</v>
      </c>
    </row>
    <row r="7295" spans="1:5">
      <c r="A7295" s="102">
        <v>44235</v>
      </c>
      <c r="B7295" s="103">
        <v>44235</v>
      </c>
      <c r="C7295" s="104" t="s">
        <v>508</v>
      </c>
      <c r="D7295" s="105">
        <f>VLOOKUP(Pag_Inicio_Corr_mas_casos[[#This Row],[Corregimiento]],Hoja3!$A$2:$D$676,4,0)</f>
        <v>40601</v>
      </c>
      <c r="E7295" s="104">
        <v>26</v>
      </c>
    </row>
    <row r="7296" spans="1:5">
      <c r="A7296" s="102">
        <v>44235</v>
      </c>
      <c r="B7296" s="103">
        <v>44235</v>
      </c>
      <c r="C7296" s="104" t="s">
        <v>526</v>
      </c>
      <c r="D7296" s="105">
        <f>VLOOKUP(Pag_Inicio_Corr_mas_casos[[#This Row],[Corregimiento]],Hoja3!$A$2:$D$676,4,0)</f>
        <v>40501</v>
      </c>
      <c r="E7296" s="104">
        <v>17</v>
      </c>
    </row>
    <row r="7297" spans="1:5">
      <c r="A7297" s="102">
        <v>44235</v>
      </c>
      <c r="B7297" s="103">
        <v>44235</v>
      </c>
      <c r="C7297" s="104" t="s">
        <v>557</v>
      </c>
      <c r="D7297" s="105">
        <f>VLOOKUP(Pag_Inicio_Corr_mas_casos[[#This Row],[Corregimiento]],Hoja3!$A$2:$D$676,4,0)</f>
        <v>91001</v>
      </c>
      <c r="E7297" s="104">
        <v>13</v>
      </c>
    </row>
    <row r="7298" spans="1:5">
      <c r="A7298" s="102">
        <v>44235</v>
      </c>
      <c r="B7298" s="103">
        <v>44235</v>
      </c>
      <c r="C7298" s="104" t="s">
        <v>835</v>
      </c>
      <c r="D7298" s="105">
        <f>VLOOKUP(Pag_Inicio_Corr_mas_casos[[#This Row],[Corregimiento]],Hoja3!$A$2:$D$676,4,0)</f>
        <v>80822</v>
      </c>
      <c r="E7298" s="104">
        <v>12</v>
      </c>
    </row>
    <row r="7299" spans="1:5">
      <c r="A7299" s="102">
        <v>44235</v>
      </c>
      <c r="B7299" s="103">
        <v>44235</v>
      </c>
      <c r="C7299" s="104" t="s">
        <v>525</v>
      </c>
      <c r="D7299" s="105">
        <f>VLOOKUP(Pag_Inicio_Corr_mas_casos[[#This Row],[Corregimiento]],Hoja3!$A$2:$D$676,4,0)</f>
        <v>80812</v>
      </c>
      <c r="E7299" s="104">
        <v>11</v>
      </c>
    </row>
    <row r="7300" spans="1:5">
      <c r="A7300" s="102">
        <v>44235</v>
      </c>
      <c r="B7300" s="103">
        <v>44235</v>
      </c>
      <c r="C7300" s="104" t="s">
        <v>510</v>
      </c>
      <c r="D7300" s="105">
        <f>VLOOKUP(Pag_Inicio_Corr_mas_casos[[#This Row],[Corregimiento]],Hoja3!$A$2:$D$676,4,0)</f>
        <v>40612</v>
      </c>
      <c r="E7300" s="104">
        <v>9</v>
      </c>
    </row>
    <row r="7301" spans="1:5">
      <c r="A7301" s="102">
        <v>44235</v>
      </c>
      <c r="B7301" s="103">
        <v>44235</v>
      </c>
      <c r="C7301" s="104" t="s">
        <v>530</v>
      </c>
      <c r="D7301" s="105">
        <f>VLOOKUP(Pag_Inicio_Corr_mas_casos[[#This Row],[Corregimiento]],Hoja3!$A$2:$D$676,4,0)</f>
        <v>40606</v>
      </c>
      <c r="E7301" s="104">
        <v>9</v>
      </c>
    </row>
    <row r="7302" spans="1:5">
      <c r="A7302" s="102">
        <v>44235</v>
      </c>
      <c r="B7302" s="103">
        <v>44235</v>
      </c>
      <c r="C7302" s="104" t="s">
        <v>560</v>
      </c>
      <c r="D7302" s="105">
        <f>VLOOKUP(Pag_Inicio_Corr_mas_casos[[#This Row],[Corregimiento]],Hoja3!$A$2:$D$676,4,0)</f>
        <v>80819</v>
      </c>
      <c r="E7302" s="104">
        <v>9</v>
      </c>
    </row>
    <row r="7303" spans="1:5">
      <c r="A7303" s="102">
        <v>44235</v>
      </c>
      <c r="B7303" s="103">
        <v>44235</v>
      </c>
      <c r="C7303" s="104" t="s">
        <v>992</v>
      </c>
      <c r="D7303" s="105">
        <f>VLOOKUP(Pag_Inicio_Corr_mas_casos[[#This Row],[Corregimiento]],Hoja3!$A$2:$D$676,4,0)</f>
        <v>40205</v>
      </c>
      <c r="E7303" s="104">
        <v>8</v>
      </c>
    </row>
    <row r="7304" spans="1:5">
      <c r="A7304" s="102">
        <v>44235</v>
      </c>
      <c r="B7304" s="103">
        <v>44235</v>
      </c>
      <c r="C7304" s="104" t="s">
        <v>537</v>
      </c>
      <c r="D7304" s="105">
        <f>VLOOKUP(Pag_Inicio_Corr_mas_casos[[#This Row],[Corregimiento]],Hoja3!$A$2:$D$676,4,0)</f>
        <v>80817</v>
      </c>
      <c r="E7304" s="104">
        <v>8</v>
      </c>
    </row>
    <row r="7305" spans="1:5">
      <c r="A7305" s="102">
        <v>44235</v>
      </c>
      <c r="B7305" s="103">
        <v>44235</v>
      </c>
      <c r="C7305" s="104" t="s">
        <v>993</v>
      </c>
      <c r="D7305" s="105">
        <f>VLOOKUP(Pag_Inicio_Corr_mas_casos[[#This Row],[Corregimiento]],Hoja3!$A$2:$D$676,4,0)</f>
        <v>91202</v>
      </c>
      <c r="E7305" s="104">
        <v>8</v>
      </c>
    </row>
    <row r="7306" spans="1:5">
      <c r="A7306" s="102">
        <v>44235</v>
      </c>
      <c r="B7306" s="103">
        <v>44235</v>
      </c>
      <c r="C7306" s="104" t="s">
        <v>956</v>
      </c>
      <c r="D7306" s="105">
        <f>VLOOKUP(Pag_Inicio_Corr_mas_casos[[#This Row],[Corregimiento]],Hoja3!$A$2:$D$676,4,0)</f>
        <v>40301</v>
      </c>
      <c r="E7306" s="104">
        <v>8</v>
      </c>
    </row>
    <row r="7307" spans="1:5">
      <c r="A7307" s="102">
        <v>44235</v>
      </c>
      <c r="B7307" s="103">
        <v>44235</v>
      </c>
      <c r="C7307" s="104" t="s">
        <v>544</v>
      </c>
      <c r="D7307" s="105">
        <f>VLOOKUP(Pag_Inicio_Corr_mas_casos[[#This Row],[Corregimiento]],Hoja3!$A$2:$D$676,4,0)</f>
        <v>40201</v>
      </c>
      <c r="E7307" s="104">
        <v>8</v>
      </c>
    </row>
    <row r="7308" spans="1:5">
      <c r="A7308" s="102">
        <v>44235</v>
      </c>
      <c r="B7308" s="103">
        <v>44235</v>
      </c>
      <c r="C7308" s="104" t="s">
        <v>906</v>
      </c>
      <c r="D7308" s="105">
        <f>VLOOKUP(Pag_Inicio_Corr_mas_casos[[#This Row],[Corregimiento]],Hoja3!$A$2:$D$676,4,0)</f>
        <v>90301</v>
      </c>
      <c r="E7308" s="104">
        <v>8</v>
      </c>
    </row>
    <row r="7309" spans="1:5">
      <c r="A7309" s="102">
        <v>44235</v>
      </c>
      <c r="B7309" s="103">
        <v>44235</v>
      </c>
      <c r="C7309" s="104" t="s">
        <v>513</v>
      </c>
      <c r="D7309" s="105">
        <f>VLOOKUP(Pag_Inicio_Corr_mas_casos[[#This Row],[Corregimiento]],Hoja3!$A$2:$D$676,4,0)</f>
        <v>10206</v>
      </c>
      <c r="E7309" s="104">
        <v>8</v>
      </c>
    </row>
    <row r="7310" spans="1:5">
      <c r="A7310" s="102">
        <v>44235</v>
      </c>
      <c r="B7310" s="103">
        <v>44235</v>
      </c>
      <c r="C7310" s="104" t="s">
        <v>555</v>
      </c>
      <c r="D7310" s="105">
        <f>VLOOKUP(Pag_Inicio_Corr_mas_casos[[#This Row],[Corregimiento]],Hoja3!$A$2:$D$676,4,0)</f>
        <v>80809</v>
      </c>
      <c r="E7310" s="104">
        <v>8</v>
      </c>
    </row>
    <row r="7311" spans="1:5">
      <c r="A7311" s="102">
        <v>44235</v>
      </c>
      <c r="B7311" s="103">
        <v>44235</v>
      </c>
      <c r="C7311" s="104" t="s">
        <v>539</v>
      </c>
      <c r="D7311" s="105">
        <f>VLOOKUP(Pag_Inicio_Corr_mas_casos[[#This Row],[Corregimiento]],Hoja3!$A$2:$D$676,4,0)</f>
        <v>80813</v>
      </c>
      <c r="E7311" s="104">
        <v>7</v>
      </c>
    </row>
    <row r="7312" spans="1:5">
      <c r="A7312" s="102">
        <v>44235</v>
      </c>
      <c r="B7312" s="103">
        <v>44235</v>
      </c>
      <c r="C7312" s="104" t="s">
        <v>509</v>
      </c>
      <c r="D7312" s="105">
        <f>VLOOKUP(Pag_Inicio_Corr_mas_casos[[#This Row],[Corregimiento]],Hoja3!$A$2:$D$676,4,0)</f>
        <v>40611</v>
      </c>
      <c r="E7312" s="104">
        <v>7</v>
      </c>
    </row>
    <row r="7313" spans="1:5">
      <c r="A7313" s="102">
        <v>44235</v>
      </c>
      <c r="B7313" s="103">
        <v>44235</v>
      </c>
      <c r="C7313" s="104" t="s">
        <v>550</v>
      </c>
      <c r="D7313" s="105">
        <f>VLOOKUP(Pag_Inicio_Corr_mas_casos[[#This Row],[Corregimiento]],Hoja3!$A$2:$D$676,4,0)</f>
        <v>81009</v>
      </c>
      <c r="E7313" s="104">
        <v>7</v>
      </c>
    </row>
    <row r="7314" spans="1:5">
      <c r="A7314" s="102">
        <v>44235</v>
      </c>
      <c r="B7314" s="103">
        <v>44235</v>
      </c>
      <c r="C7314" s="104" t="s">
        <v>495</v>
      </c>
      <c r="D7314" s="105">
        <f>VLOOKUP(Pag_Inicio_Corr_mas_casos[[#This Row],[Corregimiento]],Hoja3!$A$2:$D$676,4,0)</f>
        <v>130702</v>
      </c>
      <c r="E7314" s="104">
        <v>7</v>
      </c>
    </row>
    <row r="7315" spans="1:5">
      <c r="A7315" s="73">
        <v>44236</v>
      </c>
      <c r="B7315" s="70">
        <v>44236</v>
      </c>
      <c r="C7315" s="71" t="s">
        <v>508</v>
      </c>
      <c r="D7315" s="72">
        <f>VLOOKUP(Pag_Inicio_Corr_mas_casos[[#This Row],[Corregimiento]],Hoja3!$A$2:$D$676,4,0)</f>
        <v>40601</v>
      </c>
      <c r="E7315" s="71">
        <v>31</v>
      </c>
    </row>
    <row r="7316" spans="1:5">
      <c r="A7316" s="73">
        <v>44236</v>
      </c>
      <c r="B7316" s="70">
        <v>44236</v>
      </c>
      <c r="C7316" s="71" t="s">
        <v>782</v>
      </c>
      <c r="D7316" s="72">
        <f>VLOOKUP(Pag_Inicio_Corr_mas_casos[[#This Row],[Corregimiento]],Hoja3!$A$2:$D$676,4,0)</f>
        <v>91001</v>
      </c>
      <c r="E7316" s="71">
        <v>25</v>
      </c>
    </row>
    <row r="7317" spans="1:5">
      <c r="A7317" s="73">
        <v>44236</v>
      </c>
      <c r="B7317" s="70">
        <v>44236</v>
      </c>
      <c r="C7317" s="71" t="s">
        <v>685</v>
      </c>
      <c r="D7317" s="72">
        <f>VLOOKUP(Pag_Inicio_Corr_mas_casos[[#This Row],[Corregimiento]],Hoja3!$A$2:$D$676,4,0)</f>
        <v>40612</v>
      </c>
      <c r="E7317" s="71">
        <v>18</v>
      </c>
    </row>
    <row r="7318" spans="1:5">
      <c r="A7318" s="73">
        <v>44236</v>
      </c>
      <c r="B7318" s="70">
        <v>44236</v>
      </c>
      <c r="C7318" s="71" t="s">
        <v>560</v>
      </c>
      <c r="D7318" s="72">
        <f>VLOOKUP(Pag_Inicio_Corr_mas_casos[[#This Row],[Corregimiento]],Hoja3!$A$2:$D$676,4,0)</f>
        <v>80819</v>
      </c>
      <c r="E7318" s="71">
        <v>16</v>
      </c>
    </row>
    <row r="7319" spans="1:5">
      <c r="A7319" s="73">
        <v>44236</v>
      </c>
      <c r="B7319" s="70">
        <v>44236</v>
      </c>
      <c r="C7319" s="71" t="s">
        <v>537</v>
      </c>
      <c r="D7319" s="72">
        <f>VLOOKUP(Pag_Inicio_Corr_mas_casos[[#This Row],[Corregimiento]],Hoja3!$A$2:$D$676,4,0)</f>
        <v>80817</v>
      </c>
      <c r="E7319" s="71">
        <v>15</v>
      </c>
    </row>
    <row r="7320" spans="1:5">
      <c r="A7320" s="73">
        <v>44236</v>
      </c>
      <c r="B7320" s="70">
        <v>44236</v>
      </c>
      <c r="C7320" s="71" t="s">
        <v>835</v>
      </c>
      <c r="D7320" s="72">
        <f>VLOOKUP(Pag_Inicio_Corr_mas_casos[[#This Row],[Corregimiento]],Hoja3!$A$2:$D$676,4,0)</f>
        <v>80822</v>
      </c>
      <c r="E7320" s="71">
        <v>15</v>
      </c>
    </row>
    <row r="7321" spans="1:5">
      <c r="A7321" s="73">
        <v>44236</v>
      </c>
      <c r="B7321" s="70">
        <v>44236</v>
      </c>
      <c r="C7321" s="71" t="s">
        <v>491</v>
      </c>
      <c r="D7321" s="72">
        <f>VLOOKUP(Pag_Inicio_Corr_mas_casos[[#This Row],[Corregimiento]],Hoja3!$A$2:$D$676,4,0)</f>
        <v>130101</v>
      </c>
      <c r="E7321" s="71">
        <v>14</v>
      </c>
    </row>
    <row r="7322" spans="1:5">
      <c r="A7322" s="73">
        <v>44236</v>
      </c>
      <c r="B7322" s="70">
        <v>44236</v>
      </c>
      <c r="C7322" s="71" t="s">
        <v>497</v>
      </c>
      <c r="D7322" s="72">
        <f>VLOOKUP(Pag_Inicio_Corr_mas_casos[[#This Row],[Corregimiento]],Hoja3!$A$2:$D$676,4,0)</f>
        <v>80806</v>
      </c>
      <c r="E7322" s="71">
        <v>14</v>
      </c>
    </row>
    <row r="7323" spans="1:5">
      <c r="A7323" s="73">
        <v>44236</v>
      </c>
      <c r="B7323" s="70">
        <v>44236</v>
      </c>
      <c r="C7323" s="71" t="s">
        <v>828</v>
      </c>
      <c r="D7323" s="72">
        <f>VLOOKUP(Pag_Inicio_Corr_mas_casos[[#This Row],[Corregimiento]],Hoja3!$A$2:$D$676,4,0)</f>
        <v>80816</v>
      </c>
      <c r="E7323" s="71">
        <v>13</v>
      </c>
    </row>
    <row r="7324" spans="1:5">
      <c r="A7324" s="73">
        <v>44236</v>
      </c>
      <c r="B7324" s="70">
        <v>44236</v>
      </c>
      <c r="C7324" s="71" t="s">
        <v>849</v>
      </c>
      <c r="D7324" s="72">
        <f>VLOOKUP(Pag_Inicio_Corr_mas_casos[[#This Row],[Corregimiento]],Hoja3!$A$2:$D$676,4,0)</f>
        <v>20606</v>
      </c>
      <c r="E7324" s="71">
        <v>12</v>
      </c>
    </row>
    <row r="7325" spans="1:5">
      <c r="A7325" s="73">
        <v>44236</v>
      </c>
      <c r="B7325" s="70">
        <v>44236</v>
      </c>
      <c r="C7325" s="71" t="s">
        <v>509</v>
      </c>
      <c r="D7325" s="72">
        <f>VLOOKUP(Pag_Inicio_Corr_mas_casos[[#This Row],[Corregimiento]],Hoja3!$A$2:$D$676,4,0)</f>
        <v>40611</v>
      </c>
      <c r="E7325" s="71">
        <v>12</v>
      </c>
    </row>
    <row r="7326" spans="1:5">
      <c r="A7326" s="73">
        <v>44236</v>
      </c>
      <c r="B7326" s="70">
        <v>44236</v>
      </c>
      <c r="C7326" s="71" t="s">
        <v>527</v>
      </c>
      <c r="D7326" s="72">
        <f>VLOOKUP(Pag_Inicio_Corr_mas_casos[[#This Row],[Corregimiento]],Hoja3!$A$2:$D$676,4,0)</f>
        <v>40506</v>
      </c>
      <c r="E7326" s="71">
        <v>12</v>
      </c>
    </row>
    <row r="7327" spans="1:5">
      <c r="A7327" s="73">
        <v>44236</v>
      </c>
      <c r="B7327" s="70">
        <v>44236</v>
      </c>
      <c r="C7327" s="71" t="s">
        <v>545</v>
      </c>
      <c r="D7327" s="72">
        <f>VLOOKUP(Pag_Inicio_Corr_mas_casos[[#This Row],[Corregimiento]],Hoja3!$A$2:$D$676,4,0)</f>
        <v>130717</v>
      </c>
      <c r="E7327" s="71">
        <v>11</v>
      </c>
    </row>
    <row r="7328" spans="1:5">
      <c r="A7328" s="73">
        <v>44236</v>
      </c>
      <c r="B7328" s="70">
        <v>44236</v>
      </c>
      <c r="C7328" s="71" t="s">
        <v>539</v>
      </c>
      <c r="D7328" s="72">
        <f>VLOOKUP(Pag_Inicio_Corr_mas_casos[[#This Row],[Corregimiento]],Hoja3!$A$2:$D$676,4,0)</f>
        <v>80813</v>
      </c>
      <c r="E7328" s="71">
        <v>11</v>
      </c>
    </row>
    <row r="7329" spans="1:5">
      <c r="A7329" s="73">
        <v>44236</v>
      </c>
      <c r="B7329" s="70">
        <v>44236</v>
      </c>
      <c r="C7329" s="71" t="s">
        <v>827</v>
      </c>
      <c r="D7329" s="72">
        <f>VLOOKUP(Pag_Inicio_Corr_mas_casos[[#This Row],[Corregimiento]],Hoja3!$A$2:$D$676,4,0)</f>
        <v>80823</v>
      </c>
      <c r="E7329" s="71">
        <v>10</v>
      </c>
    </row>
    <row r="7330" spans="1:5">
      <c r="A7330" s="73">
        <v>44236</v>
      </c>
      <c r="B7330" s="70">
        <v>44236</v>
      </c>
      <c r="C7330" s="71" t="s">
        <v>548</v>
      </c>
      <c r="D7330" s="72">
        <f>VLOOKUP(Pag_Inicio_Corr_mas_casos[[#This Row],[Corregimiento]],Hoja3!$A$2:$D$676,4,0)</f>
        <v>41001</v>
      </c>
      <c r="E7330" s="71">
        <v>10</v>
      </c>
    </row>
    <row r="7331" spans="1:5">
      <c r="A7331" s="73">
        <v>44236</v>
      </c>
      <c r="B7331" s="70">
        <v>44236</v>
      </c>
      <c r="C7331" s="71" t="s">
        <v>495</v>
      </c>
      <c r="D7331" s="72">
        <f>VLOOKUP(Pag_Inicio_Corr_mas_casos[[#This Row],[Corregimiento]],Hoja3!$A$2:$D$676,4,0)</f>
        <v>130702</v>
      </c>
      <c r="E7331" s="71">
        <v>10</v>
      </c>
    </row>
    <row r="7332" spans="1:5">
      <c r="A7332" s="73">
        <v>44236</v>
      </c>
      <c r="B7332" s="70">
        <v>44236</v>
      </c>
      <c r="C7332" s="71" t="s">
        <v>829</v>
      </c>
      <c r="D7332" s="72">
        <f>VLOOKUP(Pag_Inicio_Corr_mas_casos[[#This Row],[Corregimiento]],Hoja3!$A$2:$D$676,4,0)</f>
        <v>130708</v>
      </c>
      <c r="E7332" s="71">
        <v>9</v>
      </c>
    </row>
    <row r="7333" spans="1:5">
      <c r="A7333" s="73">
        <v>44236</v>
      </c>
      <c r="B7333" s="70">
        <v>44236</v>
      </c>
      <c r="C7333" s="71" t="s">
        <v>864</v>
      </c>
      <c r="D7333" s="72">
        <f>VLOOKUP(Pag_Inicio_Corr_mas_casos[[#This Row],[Corregimiento]],Hoja3!$A$2:$D$676,4,0)</f>
        <v>130706</v>
      </c>
      <c r="E7333" s="71">
        <v>9</v>
      </c>
    </row>
    <row r="7334" spans="1:5">
      <c r="A7334" s="73">
        <v>44236</v>
      </c>
      <c r="B7334" s="70">
        <v>44236</v>
      </c>
      <c r="C7334" s="71" t="s">
        <v>496</v>
      </c>
      <c r="D7334" s="72">
        <f>VLOOKUP(Pag_Inicio_Corr_mas_casos[[#This Row],[Corregimiento]],Hoja3!$A$2:$D$676,4,0)</f>
        <v>80807</v>
      </c>
      <c r="E7334" s="71">
        <v>9</v>
      </c>
    </row>
    <row r="7335" spans="1:5">
      <c r="A7335" s="139">
        <v>44237</v>
      </c>
      <c r="B7335" s="140">
        <v>44237</v>
      </c>
      <c r="C7335" s="141" t="s">
        <v>508</v>
      </c>
      <c r="D7335" s="142">
        <f>VLOOKUP(Pag_Inicio_Corr_mas_casos[[#This Row],[Corregimiento]],Hoja3!$A$2:$D$676,4,0)</f>
        <v>40601</v>
      </c>
      <c r="E7335" s="141">
        <v>40</v>
      </c>
    </row>
    <row r="7336" spans="1:5">
      <c r="A7336" s="139">
        <v>44237</v>
      </c>
      <c r="B7336" s="140">
        <v>44237</v>
      </c>
      <c r="C7336" s="141" t="s">
        <v>994</v>
      </c>
      <c r="D7336" s="142">
        <f>VLOOKUP(Pag_Inicio_Corr_mas_casos[[#This Row],[Corregimiento]],Hoja3!$A$2:$D$676,4,0)</f>
        <v>80602</v>
      </c>
      <c r="E7336" s="141">
        <v>19</v>
      </c>
    </row>
    <row r="7337" spans="1:5">
      <c r="A7337" s="139">
        <v>44237</v>
      </c>
      <c r="B7337" s="140">
        <v>44237</v>
      </c>
      <c r="C7337" s="141" t="s">
        <v>504</v>
      </c>
      <c r="D7337" s="142">
        <f>VLOOKUP(Pag_Inicio_Corr_mas_casos[[#This Row],[Corregimiento]],Hoja3!$A$2:$D$676,4,0)</f>
        <v>90301</v>
      </c>
      <c r="E7337" s="141">
        <v>18</v>
      </c>
    </row>
    <row r="7338" spans="1:5">
      <c r="A7338" s="139">
        <v>44237</v>
      </c>
      <c r="B7338" s="140">
        <v>44237</v>
      </c>
      <c r="C7338" s="141" t="s">
        <v>560</v>
      </c>
      <c r="D7338" s="142">
        <f>VLOOKUP(Pag_Inicio_Corr_mas_casos[[#This Row],[Corregimiento]],Hoja3!$A$2:$D$676,4,0)</f>
        <v>80819</v>
      </c>
      <c r="E7338" s="141">
        <v>17</v>
      </c>
    </row>
    <row r="7339" spans="1:5">
      <c r="A7339" s="139">
        <v>44237</v>
      </c>
      <c r="B7339" s="140">
        <v>44237</v>
      </c>
      <c r="C7339" s="141" t="s">
        <v>549</v>
      </c>
      <c r="D7339" s="142">
        <f>VLOOKUP(Pag_Inicio_Corr_mas_casos[[#This Row],[Corregimiento]],Hoja3!$A$2:$D$676,4,0)</f>
        <v>40205</v>
      </c>
      <c r="E7339" s="141">
        <v>16</v>
      </c>
    </row>
    <row r="7340" spans="1:5">
      <c r="A7340" s="139">
        <v>44237</v>
      </c>
      <c r="B7340" s="140">
        <v>44237</v>
      </c>
      <c r="C7340" s="141" t="s">
        <v>844</v>
      </c>
      <c r="D7340" s="142">
        <f>VLOOKUP(Pag_Inicio_Corr_mas_casos[[#This Row],[Corregimiento]],Hoja3!$A$2:$D$676,4,0)</f>
        <v>30107</v>
      </c>
      <c r="E7340" s="141">
        <v>16</v>
      </c>
    </row>
    <row r="7341" spans="1:5">
      <c r="A7341" s="139">
        <v>44237</v>
      </c>
      <c r="B7341" s="140">
        <v>44237</v>
      </c>
      <c r="C7341" s="141" t="s">
        <v>524</v>
      </c>
      <c r="D7341" s="142">
        <f>VLOOKUP(Pag_Inicio_Corr_mas_casos[[#This Row],[Corregimiento]],Hoja3!$A$2:$D$676,4,0)</f>
        <v>130102</v>
      </c>
      <c r="E7341" s="141">
        <v>16</v>
      </c>
    </row>
    <row r="7342" spans="1:5">
      <c r="A7342" s="139">
        <v>44237</v>
      </c>
      <c r="B7342" s="140">
        <v>44237</v>
      </c>
      <c r="C7342" s="141" t="s">
        <v>501</v>
      </c>
      <c r="D7342" s="142">
        <f>VLOOKUP(Pag_Inicio_Corr_mas_casos[[#This Row],[Corregimiento]],Hoja3!$A$2:$D$676,4,0)</f>
        <v>40503</v>
      </c>
      <c r="E7342" s="141">
        <v>15</v>
      </c>
    </row>
    <row r="7343" spans="1:5">
      <c r="A7343" s="139">
        <v>44237</v>
      </c>
      <c r="B7343" s="140">
        <v>44237</v>
      </c>
      <c r="C7343" s="141" t="s">
        <v>488</v>
      </c>
      <c r="D7343" s="142">
        <f>VLOOKUP(Pag_Inicio_Corr_mas_casos[[#This Row],[Corregimiento]],Hoja3!$A$2:$D$676,4,0)</f>
        <v>80821</v>
      </c>
      <c r="E7343" s="141">
        <v>15</v>
      </c>
    </row>
    <row r="7344" spans="1:5">
      <c r="A7344" s="139">
        <v>44237</v>
      </c>
      <c r="B7344" s="140">
        <v>44237</v>
      </c>
      <c r="C7344" s="141" t="s">
        <v>924</v>
      </c>
      <c r="D7344" s="142">
        <f>VLOOKUP(Pag_Inicio_Corr_mas_casos[[#This Row],[Corregimiento]],Hoja3!$A$2:$D$676,4,0)</f>
        <v>91011</v>
      </c>
      <c r="E7344" s="141">
        <v>14</v>
      </c>
    </row>
    <row r="7345" spans="1:5">
      <c r="A7345" s="139">
        <v>44237</v>
      </c>
      <c r="B7345" s="140">
        <v>44237</v>
      </c>
      <c r="C7345" s="141" t="s">
        <v>956</v>
      </c>
      <c r="D7345" s="142">
        <f>VLOOKUP(Pag_Inicio_Corr_mas_casos[[#This Row],[Corregimiento]],Hoja3!$A$2:$D$676,4,0)</f>
        <v>40301</v>
      </c>
      <c r="E7345" s="141">
        <v>13</v>
      </c>
    </row>
    <row r="7346" spans="1:5">
      <c r="A7346" s="139">
        <v>44237</v>
      </c>
      <c r="B7346" s="140">
        <v>44237</v>
      </c>
      <c r="C7346" s="141" t="s">
        <v>537</v>
      </c>
      <c r="D7346" s="142">
        <f>VLOOKUP(Pag_Inicio_Corr_mas_casos[[#This Row],[Corregimiento]],Hoja3!$A$2:$D$676,4,0)</f>
        <v>80817</v>
      </c>
      <c r="E7346" s="141">
        <v>13</v>
      </c>
    </row>
    <row r="7347" spans="1:5">
      <c r="A7347" s="139">
        <v>44237</v>
      </c>
      <c r="B7347" s="140">
        <v>44237</v>
      </c>
      <c r="C7347" s="141" t="s">
        <v>557</v>
      </c>
      <c r="D7347" s="142">
        <f>VLOOKUP(Pag_Inicio_Corr_mas_casos[[#This Row],[Corregimiento]],Hoja3!$A$2:$D$676,4,0)</f>
        <v>91001</v>
      </c>
      <c r="E7347" s="141">
        <v>12</v>
      </c>
    </row>
    <row r="7348" spans="1:5">
      <c r="A7348" s="139">
        <v>44237</v>
      </c>
      <c r="B7348" s="140">
        <v>44237</v>
      </c>
      <c r="C7348" s="141" t="s">
        <v>885</v>
      </c>
      <c r="D7348" s="142">
        <f>VLOOKUP(Pag_Inicio_Corr_mas_casos[[#This Row],[Corregimiento]],Hoja3!$A$2:$D$676,4,0)</f>
        <v>81008</v>
      </c>
      <c r="E7348" s="141">
        <v>12</v>
      </c>
    </row>
    <row r="7349" spans="1:5">
      <c r="A7349" s="139">
        <v>44237</v>
      </c>
      <c r="B7349" s="140">
        <v>44237</v>
      </c>
      <c r="C7349" s="141" t="s">
        <v>561</v>
      </c>
      <c r="D7349" s="142">
        <f>VLOOKUP(Pag_Inicio_Corr_mas_casos[[#This Row],[Corregimiento]],Hoja3!$A$2:$D$676,4,0)</f>
        <v>130106</v>
      </c>
      <c r="E7349" s="141">
        <v>11</v>
      </c>
    </row>
    <row r="7350" spans="1:5">
      <c r="A7350" s="139">
        <v>44237</v>
      </c>
      <c r="B7350" s="140">
        <v>44237</v>
      </c>
      <c r="C7350" s="141" t="s">
        <v>888</v>
      </c>
      <c r="D7350" s="142">
        <f>VLOOKUP(Pag_Inicio_Corr_mas_casos[[#This Row],[Corregimiento]],Hoja3!$A$2:$D$676,4,0)</f>
        <v>30111</v>
      </c>
      <c r="E7350" s="141">
        <v>11</v>
      </c>
    </row>
    <row r="7351" spans="1:5">
      <c r="A7351" s="139">
        <v>44237</v>
      </c>
      <c r="B7351" s="140">
        <v>44237</v>
      </c>
      <c r="C7351" s="141" t="s">
        <v>495</v>
      </c>
      <c r="D7351" s="142">
        <f>VLOOKUP(Pag_Inicio_Corr_mas_casos[[#This Row],[Corregimiento]],Hoja3!$A$2:$D$676,4,0)</f>
        <v>130702</v>
      </c>
      <c r="E7351" s="141">
        <v>11</v>
      </c>
    </row>
    <row r="7352" spans="1:5">
      <c r="A7352" s="139">
        <v>44237</v>
      </c>
      <c r="B7352" s="140">
        <v>44237</v>
      </c>
      <c r="C7352" s="141" t="s">
        <v>492</v>
      </c>
      <c r="D7352" s="142">
        <f>VLOOKUP(Pag_Inicio_Corr_mas_casos[[#This Row],[Corregimiento]],Hoja3!$A$2:$D$676,4,0)</f>
        <v>90101</v>
      </c>
      <c r="E7352" s="141">
        <v>11</v>
      </c>
    </row>
    <row r="7353" spans="1:5">
      <c r="A7353" s="139">
        <v>44237</v>
      </c>
      <c r="B7353" s="140">
        <v>44237</v>
      </c>
      <c r="C7353" s="141" t="s">
        <v>827</v>
      </c>
      <c r="D7353" s="142">
        <f>VLOOKUP(Pag_Inicio_Corr_mas_casos[[#This Row],[Corregimiento]],Hoja3!$A$2:$D$676,4,0)</f>
        <v>80823</v>
      </c>
      <c r="E7353" s="141">
        <v>11</v>
      </c>
    </row>
    <row r="7354" spans="1:5">
      <c r="A7354" s="139">
        <v>44237</v>
      </c>
      <c r="B7354" s="140">
        <v>44237</v>
      </c>
      <c r="C7354" s="141" t="s">
        <v>826</v>
      </c>
      <c r="D7354" s="142">
        <f>VLOOKUP(Pag_Inicio_Corr_mas_casos[[#This Row],[Corregimiento]],Hoja3!$A$2:$D$676,4,0)</f>
        <v>80810</v>
      </c>
      <c r="E7354" s="141">
        <v>11</v>
      </c>
    </row>
    <row r="7355" spans="1:5">
      <c r="A7355" s="209">
        <v>44238</v>
      </c>
      <c r="B7355" s="210">
        <v>44238</v>
      </c>
      <c r="C7355" s="211" t="s">
        <v>508</v>
      </c>
      <c r="D7355" s="212">
        <f>VLOOKUP(Pag_Inicio_Corr_mas_casos[[#This Row],[Corregimiento]],Hoja3!$A$2:$D$676,4,0)</f>
        <v>40601</v>
      </c>
      <c r="E7355" s="211">
        <v>28</v>
      </c>
    </row>
    <row r="7356" spans="1:5">
      <c r="A7356" s="209">
        <v>44238</v>
      </c>
      <c r="B7356" s="210">
        <v>44238</v>
      </c>
      <c r="C7356" s="211" t="s">
        <v>557</v>
      </c>
      <c r="D7356" s="212">
        <f>VLOOKUP(Pag_Inicio_Corr_mas_casos[[#This Row],[Corregimiento]],Hoja3!$A$2:$D$676,4,0)</f>
        <v>91001</v>
      </c>
      <c r="E7356" s="211">
        <v>25</v>
      </c>
    </row>
    <row r="7357" spans="1:5">
      <c r="A7357" s="209">
        <v>44238</v>
      </c>
      <c r="B7357" s="210">
        <v>44238</v>
      </c>
      <c r="C7357" s="211" t="s">
        <v>544</v>
      </c>
      <c r="D7357" s="212">
        <f>VLOOKUP(Pag_Inicio_Corr_mas_casos[[#This Row],[Corregimiento]],Hoja3!$A$2:$D$676,4,0)</f>
        <v>40201</v>
      </c>
      <c r="E7357" s="211">
        <v>19</v>
      </c>
    </row>
    <row r="7358" spans="1:5">
      <c r="A7358" s="209">
        <v>44238</v>
      </c>
      <c r="B7358" s="210">
        <v>44238</v>
      </c>
      <c r="C7358" s="211" t="s">
        <v>995</v>
      </c>
      <c r="D7358" s="212">
        <f>VLOOKUP(Pag_Inicio_Corr_mas_casos[[#This Row],[Corregimiento]],Hoja3!$A$2:$D$676,4,0)</f>
        <v>20601</v>
      </c>
      <c r="E7358" s="211">
        <v>15</v>
      </c>
    </row>
    <row r="7359" spans="1:5">
      <c r="A7359" s="209">
        <v>44238</v>
      </c>
      <c r="B7359" s="210">
        <v>44238</v>
      </c>
      <c r="C7359" s="211" t="s">
        <v>906</v>
      </c>
      <c r="D7359" s="212">
        <f>VLOOKUP(Pag_Inicio_Corr_mas_casos[[#This Row],[Corregimiento]],Hoja3!$A$2:$D$676,4,0)</f>
        <v>90301</v>
      </c>
      <c r="E7359" s="211">
        <v>15</v>
      </c>
    </row>
    <row r="7360" spans="1:5">
      <c r="A7360" s="209">
        <v>44238</v>
      </c>
      <c r="B7360" s="210">
        <v>44238</v>
      </c>
      <c r="C7360" s="211" t="s">
        <v>996</v>
      </c>
      <c r="D7360" s="212">
        <f>VLOOKUP(Pag_Inicio_Corr_mas_casos[[#This Row],[Corregimiento]],Hoja3!$A$2:$D$676,4,0)</f>
        <v>40612</v>
      </c>
      <c r="E7360" s="211">
        <v>14</v>
      </c>
    </row>
    <row r="7361" spans="1:5">
      <c r="A7361" s="209">
        <v>44238</v>
      </c>
      <c r="B7361" s="210">
        <v>44238</v>
      </c>
      <c r="C7361" s="211" t="s">
        <v>560</v>
      </c>
      <c r="D7361" s="212">
        <f>VLOOKUP(Pag_Inicio_Corr_mas_casos[[#This Row],[Corregimiento]],Hoja3!$A$2:$D$676,4,0)</f>
        <v>80819</v>
      </c>
      <c r="E7361" s="211">
        <v>14</v>
      </c>
    </row>
    <row r="7362" spans="1:5">
      <c r="A7362" s="209">
        <v>44238</v>
      </c>
      <c r="B7362" s="210">
        <v>44238</v>
      </c>
      <c r="C7362" s="211" t="s">
        <v>509</v>
      </c>
      <c r="D7362" s="212">
        <f>VLOOKUP(Pag_Inicio_Corr_mas_casos[[#This Row],[Corregimiento]],Hoja3!$A$2:$D$676,4,0)</f>
        <v>40611</v>
      </c>
      <c r="E7362" s="211">
        <v>14</v>
      </c>
    </row>
    <row r="7363" spans="1:5">
      <c r="A7363" s="209">
        <v>44238</v>
      </c>
      <c r="B7363" s="210">
        <v>44238</v>
      </c>
      <c r="C7363" s="211" t="s">
        <v>585</v>
      </c>
      <c r="D7363" s="212">
        <f>VLOOKUP(Pag_Inicio_Corr_mas_casos[[#This Row],[Corregimiento]],Hoja3!$A$2:$D$676,4,0)</f>
        <v>80806</v>
      </c>
      <c r="E7363" s="211">
        <v>11</v>
      </c>
    </row>
    <row r="7364" spans="1:5">
      <c r="A7364" s="209">
        <v>44238</v>
      </c>
      <c r="B7364" s="210">
        <v>44238</v>
      </c>
      <c r="C7364" s="211" t="s">
        <v>539</v>
      </c>
      <c r="D7364" s="212">
        <f>VLOOKUP(Pag_Inicio_Corr_mas_casos[[#This Row],[Corregimiento]],Hoja3!$A$2:$D$676,4,0)</f>
        <v>80813</v>
      </c>
      <c r="E7364" s="211">
        <v>11</v>
      </c>
    </row>
    <row r="7365" spans="1:5">
      <c r="A7365" s="209">
        <v>44238</v>
      </c>
      <c r="B7365" s="210">
        <v>44238</v>
      </c>
      <c r="C7365" s="211" t="s">
        <v>997</v>
      </c>
      <c r="D7365" s="212">
        <f>VLOOKUP(Pag_Inicio_Corr_mas_casos[[#This Row],[Corregimiento]],Hoja3!$A$2:$D$676,4,0)</f>
        <v>30103</v>
      </c>
      <c r="E7365" s="211">
        <v>10</v>
      </c>
    </row>
    <row r="7366" spans="1:5">
      <c r="A7366" s="209">
        <v>44238</v>
      </c>
      <c r="B7366" s="210">
        <v>44238</v>
      </c>
      <c r="C7366" s="211" t="s">
        <v>555</v>
      </c>
      <c r="D7366" s="212">
        <f>VLOOKUP(Pag_Inicio_Corr_mas_casos[[#This Row],[Corregimiento]],Hoja3!$A$2:$D$676,4,0)</f>
        <v>80809</v>
      </c>
      <c r="E7366" s="211">
        <v>9</v>
      </c>
    </row>
    <row r="7367" spans="1:5">
      <c r="A7367" s="209">
        <v>44238</v>
      </c>
      <c r="B7367" s="210">
        <v>44238</v>
      </c>
      <c r="C7367" s="211" t="s">
        <v>488</v>
      </c>
      <c r="D7367" s="212">
        <f>VLOOKUP(Pag_Inicio_Corr_mas_casos[[#This Row],[Corregimiento]],Hoja3!$A$2:$D$676,4,0)</f>
        <v>80821</v>
      </c>
      <c r="E7367" s="211">
        <v>9</v>
      </c>
    </row>
    <row r="7368" spans="1:5">
      <c r="A7368" s="209">
        <v>44238</v>
      </c>
      <c r="B7368" s="210">
        <v>44238</v>
      </c>
      <c r="C7368" s="211" t="s">
        <v>856</v>
      </c>
      <c r="D7368" s="212">
        <f>VLOOKUP(Pag_Inicio_Corr_mas_casos[[#This Row],[Corregimiento]],Hoja3!$A$2:$D$676,4,0)</f>
        <v>130716</v>
      </c>
      <c r="E7368" s="211">
        <v>8</v>
      </c>
    </row>
    <row r="7369" spans="1:5">
      <c r="A7369" s="209">
        <v>44238</v>
      </c>
      <c r="B7369" s="210">
        <v>44238</v>
      </c>
      <c r="C7369" s="211" t="s">
        <v>998</v>
      </c>
      <c r="D7369" s="212">
        <f>VLOOKUP(Pag_Inicio_Corr_mas_casos[[#This Row],[Corregimiento]],Hoja3!$A$2:$D$676,4,0)</f>
        <v>20203</v>
      </c>
      <c r="E7369" s="211">
        <v>8</v>
      </c>
    </row>
    <row r="7370" spans="1:5">
      <c r="A7370" s="209">
        <v>44238</v>
      </c>
      <c r="B7370" s="210">
        <v>44238</v>
      </c>
      <c r="C7370" s="211" t="s">
        <v>999</v>
      </c>
      <c r="D7370" s="212">
        <f>VLOOKUP(Pag_Inicio_Corr_mas_casos[[#This Row],[Corregimiento]],Hoja3!$A$2:$D$676,4,0)</f>
        <v>60101</v>
      </c>
      <c r="E7370" s="211">
        <v>8</v>
      </c>
    </row>
    <row r="7371" spans="1:5">
      <c r="A7371" s="209">
        <v>44238</v>
      </c>
      <c r="B7371" s="210">
        <v>44238</v>
      </c>
      <c r="C7371" s="211" t="s">
        <v>1000</v>
      </c>
      <c r="D7371" s="212">
        <f>VLOOKUP(Pag_Inicio_Corr_mas_casos[[#This Row],[Corregimiento]],Hoja3!$A$2:$D$676,4,0)</f>
        <v>10201</v>
      </c>
      <c r="E7371" s="211">
        <v>7</v>
      </c>
    </row>
    <row r="7372" spans="1:5">
      <c r="A7372" s="209">
        <v>44238</v>
      </c>
      <c r="B7372" s="210">
        <v>44238</v>
      </c>
      <c r="C7372" s="211" t="s">
        <v>1001</v>
      </c>
      <c r="D7372" s="212">
        <f>VLOOKUP(Pag_Inicio_Corr_mas_casos[[#This Row],[Corregimiento]],Hoja3!$A$2:$D$676,4,0)</f>
        <v>40606</v>
      </c>
      <c r="E7372" s="211">
        <v>7</v>
      </c>
    </row>
    <row r="7373" spans="1:5">
      <c r="A7373" s="209">
        <v>44238</v>
      </c>
      <c r="B7373" s="210">
        <v>44238</v>
      </c>
      <c r="C7373" s="211" t="s">
        <v>1002</v>
      </c>
      <c r="D7373" s="212">
        <f>VLOOKUP(Pag_Inicio_Corr_mas_casos[[#This Row],[Corregimiento]],Hoja3!$A$2:$D$676,4,0)</f>
        <v>81008</v>
      </c>
      <c r="E7373" s="211">
        <v>7</v>
      </c>
    </row>
    <row r="7374" spans="1:5">
      <c r="A7374" s="209">
        <v>44238</v>
      </c>
      <c r="B7374" s="210">
        <v>44238</v>
      </c>
      <c r="C7374" s="211" t="s">
        <v>718</v>
      </c>
      <c r="D7374" s="212">
        <f>VLOOKUP(Pag_Inicio_Corr_mas_casos[[#This Row],[Corregimiento]],Hoja3!$A$2:$D$676,4,0)</f>
        <v>40514</v>
      </c>
      <c r="E7374" s="211">
        <v>7</v>
      </c>
    </row>
    <row r="7375" spans="1:5">
      <c r="A7375" s="90">
        <v>44239</v>
      </c>
      <c r="B7375" s="91">
        <v>44239</v>
      </c>
      <c r="C7375" s="92" t="s">
        <v>852</v>
      </c>
      <c r="D7375" s="93">
        <f>VLOOKUP(Pag_Inicio_Corr_mas_casos[[#This Row],[Corregimiento]],Hoja3!$A$2:$D$676,4,0)</f>
        <v>81002</v>
      </c>
      <c r="E7375" s="92">
        <v>49</v>
      </c>
    </row>
    <row r="7376" spans="1:5">
      <c r="A7376" s="90">
        <v>44239</v>
      </c>
      <c r="B7376" s="91">
        <v>44239</v>
      </c>
      <c r="C7376" s="92" t="s">
        <v>508</v>
      </c>
      <c r="D7376" s="93">
        <f>VLOOKUP(Pag_Inicio_Corr_mas_casos[[#This Row],[Corregimiento]],Hoja3!$A$2:$D$676,4,0)</f>
        <v>40601</v>
      </c>
      <c r="E7376" s="92">
        <v>34</v>
      </c>
    </row>
    <row r="7377" spans="1:5">
      <c r="A7377" s="90">
        <v>44239</v>
      </c>
      <c r="B7377" s="91">
        <v>44239</v>
      </c>
      <c r="C7377" s="92" t="s">
        <v>557</v>
      </c>
      <c r="D7377" s="93">
        <f>VLOOKUP(Pag_Inicio_Corr_mas_casos[[#This Row],[Corregimiento]],Hoja3!$A$2:$D$676,4,0)</f>
        <v>91001</v>
      </c>
      <c r="E7377" s="92">
        <v>24</v>
      </c>
    </row>
    <row r="7378" spans="1:5">
      <c r="A7378" s="90">
        <v>44239</v>
      </c>
      <c r="B7378" s="91">
        <v>44239</v>
      </c>
      <c r="C7378" s="92" t="s">
        <v>579</v>
      </c>
      <c r="D7378" s="93">
        <f>VLOOKUP(Pag_Inicio_Corr_mas_casos[[#This Row],[Corregimiento]],Hoja3!$A$2:$D$676,4,0)</f>
        <v>80819</v>
      </c>
      <c r="E7378" s="92">
        <v>22</v>
      </c>
    </row>
    <row r="7379" spans="1:5">
      <c r="A7379" s="90">
        <v>44239</v>
      </c>
      <c r="B7379" s="91">
        <v>44239</v>
      </c>
      <c r="C7379" s="92" t="s">
        <v>495</v>
      </c>
      <c r="D7379" s="93">
        <f>VLOOKUP(Pag_Inicio_Corr_mas_casos[[#This Row],[Corregimiento]],Hoja3!$A$2:$D$676,4,0)</f>
        <v>130702</v>
      </c>
      <c r="E7379" s="92">
        <v>22</v>
      </c>
    </row>
    <row r="7380" spans="1:5">
      <c r="A7380" s="90">
        <v>44239</v>
      </c>
      <c r="B7380" s="91">
        <v>44239</v>
      </c>
      <c r="C7380" s="92" t="s">
        <v>839</v>
      </c>
      <c r="D7380" s="93">
        <f>VLOOKUP(Pag_Inicio_Corr_mas_casos[[#This Row],[Corregimiento]],Hoja3!$A$2:$D$676,4,0)</f>
        <v>81006</v>
      </c>
      <c r="E7380" s="92">
        <v>18</v>
      </c>
    </row>
    <row r="7381" spans="1:5">
      <c r="A7381" s="90">
        <v>44239</v>
      </c>
      <c r="B7381" s="91">
        <v>44239</v>
      </c>
      <c r="C7381" s="92" t="s">
        <v>523</v>
      </c>
      <c r="D7381" s="93">
        <f>VLOOKUP(Pag_Inicio_Corr_mas_casos[[#This Row],[Corregimiento]],Hoja3!$A$2:$D$676,4,0)</f>
        <v>81003</v>
      </c>
      <c r="E7381" s="92">
        <v>14</v>
      </c>
    </row>
    <row r="7382" spans="1:5">
      <c r="A7382" s="90">
        <v>44239</v>
      </c>
      <c r="B7382" s="91">
        <v>44239</v>
      </c>
      <c r="C7382" s="92" t="s">
        <v>886</v>
      </c>
      <c r="D7382" s="93">
        <f>VLOOKUP(Pag_Inicio_Corr_mas_casos[[#This Row],[Corregimiento]],Hoja3!$A$2:$D$676,4,0)</f>
        <v>81001</v>
      </c>
      <c r="E7382" s="92">
        <v>14</v>
      </c>
    </row>
    <row r="7383" spans="1:5">
      <c r="A7383" s="90">
        <v>44239</v>
      </c>
      <c r="B7383" s="91">
        <v>44239</v>
      </c>
      <c r="C7383" s="92" t="s">
        <v>510</v>
      </c>
      <c r="D7383" s="93">
        <f>VLOOKUP(Pag_Inicio_Corr_mas_casos[[#This Row],[Corregimiento]],Hoja3!$A$2:$D$676,4,0)</f>
        <v>40612</v>
      </c>
      <c r="E7383" s="92">
        <v>14</v>
      </c>
    </row>
    <row r="7384" spans="1:5">
      <c r="A7384" s="90">
        <v>44239</v>
      </c>
      <c r="B7384" s="91">
        <v>44239</v>
      </c>
      <c r="C7384" s="92" t="s">
        <v>491</v>
      </c>
      <c r="D7384" s="93">
        <f>VLOOKUP(Pag_Inicio_Corr_mas_casos[[#This Row],[Corregimiento]],Hoja3!$A$2:$D$676,4,0)</f>
        <v>130101</v>
      </c>
      <c r="E7384" s="92">
        <v>13</v>
      </c>
    </row>
    <row r="7385" spans="1:5">
      <c r="A7385" s="90">
        <v>44239</v>
      </c>
      <c r="B7385" s="91">
        <v>44239</v>
      </c>
      <c r="C7385" s="92" t="s">
        <v>488</v>
      </c>
      <c r="D7385" s="93">
        <f>VLOOKUP(Pag_Inicio_Corr_mas_casos[[#This Row],[Corregimiento]],Hoja3!$A$2:$D$676,4,0)</f>
        <v>80821</v>
      </c>
      <c r="E7385" s="92">
        <v>13</v>
      </c>
    </row>
    <row r="7386" spans="1:5">
      <c r="A7386" s="90">
        <v>44239</v>
      </c>
      <c r="B7386" s="91">
        <v>44239</v>
      </c>
      <c r="C7386" s="92" t="s">
        <v>509</v>
      </c>
      <c r="D7386" s="93">
        <f>VLOOKUP(Pag_Inicio_Corr_mas_casos[[#This Row],[Corregimiento]],Hoja3!$A$2:$D$676,4,0)</f>
        <v>40611</v>
      </c>
      <c r="E7386" s="92">
        <v>12</v>
      </c>
    </row>
    <row r="7387" spans="1:5">
      <c r="A7387" s="90">
        <v>44239</v>
      </c>
      <c r="B7387" s="91">
        <v>44239</v>
      </c>
      <c r="C7387" s="92" t="s">
        <v>827</v>
      </c>
      <c r="D7387" s="93">
        <f>VLOOKUP(Pag_Inicio_Corr_mas_casos[[#This Row],[Corregimiento]],Hoja3!$A$2:$D$676,4,0)</f>
        <v>80823</v>
      </c>
      <c r="E7387" s="92">
        <v>11</v>
      </c>
    </row>
    <row r="7388" spans="1:5">
      <c r="A7388" s="90">
        <v>44239</v>
      </c>
      <c r="B7388" s="91">
        <v>44239</v>
      </c>
      <c r="C7388" s="92" t="s">
        <v>497</v>
      </c>
      <c r="D7388" s="93">
        <f>VLOOKUP(Pag_Inicio_Corr_mas_casos[[#This Row],[Corregimiento]],Hoja3!$A$2:$D$676,4,0)</f>
        <v>80806</v>
      </c>
      <c r="E7388" s="92">
        <v>11</v>
      </c>
    </row>
    <row r="7389" spans="1:5">
      <c r="A7389" s="90">
        <v>44239</v>
      </c>
      <c r="B7389" s="91">
        <v>44239</v>
      </c>
      <c r="C7389" s="92" t="s">
        <v>885</v>
      </c>
      <c r="D7389" s="93">
        <f>VLOOKUP(Pag_Inicio_Corr_mas_casos[[#This Row],[Corregimiento]],Hoja3!$A$2:$D$676,4,0)</f>
        <v>81008</v>
      </c>
      <c r="E7389" s="92">
        <v>10</v>
      </c>
    </row>
    <row r="7390" spans="1:5">
      <c r="A7390" s="90">
        <v>44239</v>
      </c>
      <c r="B7390" s="91">
        <v>44239</v>
      </c>
      <c r="C7390" s="92" t="s">
        <v>912</v>
      </c>
      <c r="D7390" s="93">
        <f>VLOOKUP(Pag_Inicio_Corr_mas_casos[[#This Row],[Corregimiento]],Hoja3!$A$2:$D$676,4,0)</f>
        <v>20105</v>
      </c>
      <c r="E7390" s="92">
        <v>10</v>
      </c>
    </row>
    <row r="7391" spans="1:5">
      <c r="A7391" s="90">
        <v>44239</v>
      </c>
      <c r="B7391" s="91">
        <v>44239</v>
      </c>
      <c r="C7391" s="92" t="s">
        <v>526</v>
      </c>
      <c r="D7391" s="93">
        <f>VLOOKUP(Pag_Inicio_Corr_mas_casos[[#This Row],[Corregimiento]],Hoja3!$A$2:$D$676,4,0)</f>
        <v>40501</v>
      </c>
      <c r="E7391" s="92">
        <v>10</v>
      </c>
    </row>
    <row r="7392" spans="1:5">
      <c r="A7392" s="90">
        <v>44239</v>
      </c>
      <c r="B7392" s="91">
        <v>44239</v>
      </c>
      <c r="C7392" s="92" t="s">
        <v>517</v>
      </c>
      <c r="D7392" s="93">
        <f>VLOOKUP(Pag_Inicio_Corr_mas_casos[[#This Row],[Corregimiento]],Hoja3!$A$2:$D$676,4,0)</f>
        <v>10214</v>
      </c>
      <c r="E7392" s="92">
        <v>9</v>
      </c>
    </row>
    <row r="7393" spans="1:5">
      <c r="A7393" s="90">
        <v>44239</v>
      </c>
      <c r="B7393" s="91">
        <v>44239</v>
      </c>
      <c r="C7393" s="92" t="s">
        <v>496</v>
      </c>
      <c r="D7393" s="93">
        <f>VLOOKUP(Pag_Inicio_Corr_mas_casos[[#This Row],[Corregimiento]],Hoja3!$A$2:$D$676,4,0)</f>
        <v>80807</v>
      </c>
      <c r="E7393" s="92">
        <v>9</v>
      </c>
    </row>
    <row r="7394" spans="1:5">
      <c r="A7394" s="90">
        <v>44239</v>
      </c>
      <c r="B7394" s="91">
        <v>44239</v>
      </c>
      <c r="C7394" s="92" t="s">
        <v>830</v>
      </c>
      <c r="D7394" s="93">
        <f>VLOOKUP(Pag_Inicio_Corr_mas_casos[[#This Row],[Corregimiento]],Hoja3!$A$2:$D$676,4,0)</f>
        <v>81007</v>
      </c>
      <c r="E7394" s="92">
        <v>9</v>
      </c>
    </row>
    <row r="7395" spans="1:5">
      <c r="A7395" s="98">
        <v>44240</v>
      </c>
      <c r="B7395" s="99">
        <v>44240</v>
      </c>
      <c r="C7395" s="100" t="s">
        <v>782</v>
      </c>
      <c r="D7395" s="101">
        <f>VLOOKUP(Pag_Inicio_Corr_mas_casos[[#This Row],[Corregimiento]],Hoja3!$A$2:$D$676,4,0)</f>
        <v>91001</v>
      </c>
      <c r="E7395" s="100">
        <v>20</v>
      </c>
    </row>
    <row r="7396" spans="1:5">
      <c r="A7396" s="98">
        <v>44240</v>
      </c>
      <c r="B7396" s="99">
        <v>44240</v>
      </c>
      <c r="C7396" s="100" t="s">
        <v>1003</v>
      </c>
      <c r="D7396" s="101">
        <f>VLOOKUP(Pag_Inicio_Corr_mas_casos[[#This Row],[Corregimiento]],Hoja3!$A$2:$D$676,4,0)</f>
        <v>40601</v>
      </c>
      <c r="E7396" s="100">
        <v>19</v>
      </c>
    </row>
    <row r="7397" spans="1:5">
      <c r="A7397" s="98">
        <v>44240</v>
      </c>
      <c r="B7397" s="99">
        <v>44240</v>
      </c>
      <c r="C7397" s="100" t="s">
        <v>488</v>
      </c>
      <c r="D7397" s="101">
        <f>VLOOKUP(Pag_Inicio_Corr_mas_casos[[#This Row],[Corregimiento]],Hoja3!$A$2:$D$676,4,0)</f>
        <v>80821</v>
      </c>
      <c r="E7397" s="100">
        <v>15</v>
      </c>
    </row>
    <row r="7398" spans="1:5">
      <c r="A7398" s="98">
        <v>44240</v>
      </c>
      <c r="B7398" s="99">
        <v>44240</v>
      </c>
      <c r="C7398" s="100" t="s">
        <v>579</v>
      </c>
      <c r="D7398" s="101">
        <f>VLOOKUP(Pag_Inicio_Corr_mas_casos[[#This Row],[Corregimiento]],Hoja3!$A$2:$D$676,4,0)</f>
        <v>80819</v>
      </c>
      <c r="E7398" s="100">
        <v>14</v>
      </c>
    </row>
    <row r="7399" spans="1:5">
      <c r="A7399" s="98">
        <v>44240</v>
      </c>
      <c r="B7399" s="99">
        <v>44240</v>
      </c>
      <c r="C7399" s="100" t="s">
        <v>575</v>
      </c>
      <c r="D7399" s="101">
        <f>VLOOKUP(Pag_Inicio_Corr_mas_casos[[#This Row],[Corregimiento]],Hoja3!$A$2:$D$676,4,0)</f>
        <v>80817</v>
      </c>
      <c r="E7399" s="100">
        <v>14</v>
      </c>
    </row>
    <row r="7400" spans="1:5">
      <c r="A7400" s="98">
        <v>44240</v>
      </c>
      <c r="B7400" s="99">
        <v>44240</v>
      </c>
      <c r="C7400" s="100" t="s">
        <v>1004</v>
      </c>
      <c r="D7400" s="101">
        <f>VLOOKUP(Pag_Inicio_Corr_mas_casos[[#This Row],[Corregimiento]],Hoja3!$A$2:$D$676,4,0)</f>
        <v>90301</v>
      </c>
      <c r="E7400" s="100">
        <v>14</v>
      </c>
    </row>
    <row r="7401" spans="1:5">
      <c r="A7401" s="98">
        <v>44240</v>
      </c>
      <c r="B7401" s="99">
        <v>44240</v>
      </c>
      <c r="C7401" s="100" t="s">
        <v>592</v>
      </c>
      <c r="D7401" s="101">
        <f>VLOOKUP(Pag_Inicio_Corr_mas_casos[[#This Row],[Corregimiento]],Hoja3!$A$2:$D$676,4,0)</f>
        <v>80813</v>
      </c>
      <c r="E7401" s="100">
        <v>12</v>
      </c>
    </row>
    <row r="7402" spans="1:5">
      <c r="A7402" s="98">
        <v>44240</v>
      </c>
      <c r="B7402" s="99">
        <v>44240</v>
      </c>
      <c r="C7402" s="100" t="s">
        <v>1005</v>
      </c>
      <c r="D7402" s="101">
        <f>VLOOKUP(Pag_Inicio_Corr_mas_casos[[#This Row],[Corregimiento]],Hoja3!$A$2:$D$676,4,0)</f>
        <v>91109</v>
      </c>
      <c r="E7402" s="100">
        <v>11</v>
      </c>
    </row>
    <row r="7403" spans="1:5">
      <c r="A7403" s="98">
        <v>44240</v>
      </c>
      <c r="B7403" s="99">
        <v>44240</v>
      </c>
      <c r="C7403" s="100" t="s">
        <v>1006</v>
      </c>
      <c r="D7403" s="101">
        <f>VLOOKUP(Pag_Inicio_Corr_mas_casos[[#This Row],[Corregimiento]],Hoja3!$A$2:$D$676,4,0)</f>
        <v>40201</v>
      </c>
      <c r="E7403" s="100">
        <v>10</v>
      </c>
    </row>
    <row r="7404" spans="1:5">
      <c r="A7404" s="98">
        <v>44240</v>
      </c>
      <c r="B7404" s="99">
        <v>44240</v>
      </c>
      <c r="C7404" s="100" t="s">
        <v>1007</v>
      </c>
      <c r="D7404" s="101">
        <f>VLOOKUP(Pag_Inicio_Corr_mas_casos[[#This Row],[Corregimiento]],Hoja3!$A$2:$D$676,4,0)</f>
        <v>40205</v>
      </c>
      <c r="E7404" s="100">
        <v>10</v>
      </c>
    </row>
    <row r="7405" spans="1:5">
      <c r="A7405" s="98">
        <v>44240</v>
      </c>
      <c r="B7405" s="99">
        <v>44240</v>
      </c>
      <c r="C7405" s="100" t="s">
        <v>995</v>
      </c>
      <c r="D7405" s="101">
        <f>VLOOKUP(Pag_Inicio_Corr_mas_casos[[#This Row],[Corregimiento]],Hoja3!$A$2:$D$676,4,0)</f>
        <v>20601</v>
      </c>
      <c r="E7405" s="100">
        <v>9</v>
      </c>
    </row>
    <row r="7406" spans="1:5">
      <c r="A7406" s="98">
        <v>44240</v>
      </c>
      <c r="B7406" s="99">
        <v>44240</v>
      </c>
      <c r="C7406" s="100" t="s">
        <v>637</v>
      </c>
      <c r="D7406" s="101">
        <f>VLOOKUP(Pag_Inicio_Corr_mas_casos[[#This Row],[Corregimiento]],Hoja3!$A$2:$D$676,4,0)</f>
        <v>40503</v>
      </c>
      <c r="E7406" s="100">
        <v>9</v>
      </c>
    </row>
    <row r="7407" spans="1:5">
      <c r="A7407" s="98">
        <v>44240</v>
      </c>
      <c r="B7407" s="99">
        <v>44240</v>
      </c>
      <c r="C7407" s="100" t="s">
        <v>597</v>
      </c>
      <c r="D7407" s="101">
        <f>VLOOKUP(Pag_Inicio_Corr_mas_casos[[#This Row],[Corregimiento]],Hoja3!$A$2:$D$676,4,0)</f>
        <v>80815</v>
      </c>
      <c r="E7407" s="100">
        <v>9</v>
      </c>
    </row>
    <row r="7408" spans="1:5">
      <c r="A7408" s="98">
        <v>44240</v>
      </c>
      <c r="B7408" s="99">
        <v>44240</v>
      </c>
      <c r="C7408" s="100" t="s">
        <v>980</v>
      </c>
      <c r="D7408" s="101">
        <f>VLOOKUP(Pag_Inicio_Corr_mas_casos[[#This Row],[Corregimiento]],Hoja3!$A$2:$D$676,4,0)</f>
        <v>130101</v>
      </c>
      <c r="E7408" s="100">
        <v>9</v>
      </c>
    </row>
    <row r="7409" spans="1:5">
      <c r="A7409" s="98">
        <v>44240</v>
      </c>
      <c r="B7409" s="99">
        <v>44240</v>
      </c>
      <c r="C7409" s="100" t="s">
        <v>713</v>
      </c>
      <c r="D7409" s="101">
        <f>VLOOKUP(Pag_Inicio_Corr_mas_casos[[#This Row],[Corregimiento]],Hoja3!$A$2:$D$676,4,0)</f>
        <v>130310</v>
      </c>
      <c r="E7409" s="100">
        <v>9</v>
      </c>
    </row>
    <row r="7410" spans="1:5">
      <c r="A7410" s="98">
        <v>44240</v>
      </c>
      <c r="B7410" s="99">
        <v>44240</v>
      </c>
      <c r="C7410" s="100" t="s">
        <v>646</v>
      </c>
      <c r="D7410" s="101">
        <f>VLOOKUP(Pag_Inicio_Corr_mas_casos[[#This Row],[Corregimiento]],Hoja3!$A$2:$D$676,4,0)</f>
        <v>40611</v>
      </c>
      <c r="E7410" s="100">
        <v>9</v>
      </c>
    </row>
    <row r="7411" spans="1:5">
      <c r="A7411" s="98">
        <v>44240</v>
      </c>
      <c r="B7411" s="99">
        <v>44240</v>
      </c>
      <c r="C7411" s="100" t="s">
        <v>588</v>
      </c>
      <c r="D7411" s="101">
        <f>VLOOKUP(Pag_Inicio_Corr_mas_casos[[#This Row],[Corregimiento]],Hoja3!$A$2:$D$676,4,0)</f>
        <v>30107</v>
      </c>
      <c r="E7411" s="100">
        <v>8</v>
      </c>
    </row>
    <row r="7412" spans="1:5">
      <c r="A7412" s="98">
        <v>44240</v>
      </c>
      <c r="B7412" s="99">
        <v>44240</v>
      </c>
      <c r="C7412" s="100" t="s">
        <v>858</v>
      </c>
      <c r="D7412" s="101">
        <f>VLOOKUP(Pag_Inicio_Corr_mas_casos[[#This Row],[Corregimiento]],Hoja3!$A$2:$D$676,4,0)</f>
        <v>80822</v>
      </c>
      <c r="E7412" s="100">
        <v>8</v>
      </c>
    </row>
    <row r="7413" spans="1:5">
      <c r="A7413" s="98">
        <v>44240</v>
      </c>
      <c r="B7413" s="99">
        <v>44240</v>
      </c>
      <c r="C7413" s="100" t="s">
        <v>585</v>
      </c>
      <c r="D7413" s="101">
        <f>VLOOKUP(Pag_Inicio_Corr_mas_casos[[#This Row],[Corregimiento]],Hoja3!$A$2:$D$676,4,0)</f>
        <v>80806</v>
      </c>
      <c r="E7413" s="100">
        <v>8</v>
      </c>
    </row>
    <row r="7414" spans="1:5">
      <c r="A7414" s="98">
        <v>44240</v>
      </c>
      <c r="B7414" s="99">
        <v>44240</v>
      </c>
      <c r="C7414" s="100" t="s">
        <v>570</v>
      </c>
      <c r="D7414" s="101">
        <f>VLOOKUP(Pag_Inicio_Corr_mas_casos[[#This Row],[Corregimiento]],Hoja3!$A$2:$D$676,4,0)</f>
        <v>130102</v>
      </c>
      <c r="E7414" s="100">
        <v>8</v>
      </c>
    </row>
    <row r="7415" spans="1:5">
      <c r="A7415" s="169">
        <v>44241</v>
      </c>
      <c r="B7415" s="170">
        <v>44241</v>
      </c>
      <c r="C7415" s="171" t="s">
        <v>508</v>
      </c>
      <c r="D7415" s="172">
        <f>VLOOKUP(Pag_Inicio_Corr_mas_casos[[#This Row],[Corregimiento]],Hoja3!$A$2:$D$676,4,0)</f>
        <v>40601</v>
      </c>
      <c r="E7415" s="171">
        <v>20</v>
      </c>
    </row>
    <row r="7416" spans="1:5">
      <c r="A7416" s="169">
        <v>44241</v>
      </c>
      <c r="B7416" s="170">
        <v>44241</v>
      </c>
      <c r="C7416" s="171" t="s">
        <v>887</v>
      </c>
      <c r="D7416" s="172">
        <f>VLOOKUP(Pag_Inicio_Corr_mas_casos[[#This Row],[Corregimiento]],Hoja3!$A$2:$D$676,4,0)</f>
        <v>81002</v>
      </c>
      <c r="E7416" s="171">
        <v>15</v>
      </c>
    </row>
    <row r="7417" spans="1:5">
      <c r="A7417" s="169">
        <v>44241</v>
      </c>
      <c r="B7417" s="170">
        <v>44241</v>
      </c>
      <c r="C7417" s="171" t="s">
        <v>545</v>
      </c>
      <c r="D7417" s="172">
        <f>VLOOKUP(Pag_Inicio_Corr_mas_casos[[#This Row],[Corregimiento]],Hoja3!$A$2:$D$676,4,0)</f>
        <v>130717</v>
      </c>
      <c r="E7417" s="171">
        <v>14</v>
      </c>
    </row>
    <row r="7418" spans="1:5">
      <c r="A7418" s="169">
        <v>44241</v>
      </c>
      <c r="B7418" s="170">
        <v>44241</v>
      </c>
      <c r="C7418" s="171" t="s">
        <v>533</v>
      </c>
      <c r="D7418" s="172">
        <f>VLOOKUP(Pag_Inicio_Corr_mas_casos[[#This Row],[Corregimiento]],Hoja3!$A$2:$D$676,4,0)</f>
        <v>91008</v>
      </c>
      <c r="E7418" s="171">
        <v>12</v>
      </c>
    </row>
    <row r="7419" spans="1:5">
      <c r="A7419" s="169">
        <v>44241</v>
      </c>
      <c r="B7419" s="170">
        <v>44241</v>
      </c>
      <c r="C7419" s="171" t="s">
        <v>488</v>
      </c>
      <c r="D7419" s="172">
        <f>VLOOKUP(Pag_Inicio_Corr_mas_casos[[#This Row],[Corregimiento]],Hoja3!$A$2:$D$676,4,0)</f>
        <v>80821</v>
      </c>
      <c r="E7419" s="171">
        <v>12</v>
      </c>
    </row>
    <row r="7420" spans="1:5">
      <c r="A7420" s="169">
        <v>44241</v>
      </c>
      <c r="B7420" s="170">
        <v>44241</v>
      </c>
      <c r="C7420" s="171" t="s">
        <v>893</v>
      </c>
      <c r="D7420" s="172">
        <f>VLOOKUP(Pag_Inicio_Corr_mas_casos[[#This Row],[Corregimiento]],Hoja3!$A$2:$D$676,4,0)</f>
        <v>20609</v>
      </c>
      <c r="E7420" s="171">
        <v>11</v>
      </c>
    </row>
    <row r="7421" spans="1:5">
      <c r="A7421" s="169">
        <v>44241</v>
      </c>
      <c r="B7421" s="170">
        <v>44241</v>
      </c>
      <c r="C7421" s="171" t="s">
        <v>539</v>
      </c>
      <c r="D7421" s="172">
        <f>VLOOKUP(Pag_Inicio_Corr_mas_casos[[#This Row],[Corregimiento]],Hoja3!$A$2:$D$676,4,0)</f>
        <v>80813</v>
      </c>
      <c r="E7421" s="171">
        <v>10</v>
      </c>
    </row>
    <row r="7422" spans="1:5">
      <c r="A7422" s="169">
        <v>44241</v>
      </c>
      <c r="B7422" s="170">
        <v>44241</v>
      </c>
      <c r="C7422" s="171" t="s">
        <v>509</v>
      </c>
      <c r="D7422" s="172">
        <f>VLOOKUP(Pag_Inicio_Corr_mas_casos[[#This Row],[Corregimiento]],Hoja3!$A$2:$D$676,4,0)</f>
        <v>40611</v>
      </c>
      <c r="E7422" s="171">
        <v>10</v>
      </c>
    </row>
    <row r="7423" spans="1:5">
      <c r="A7423" s="169">
        <v>44241</v>
      </c>
      <c r="B7423" s="170">
        <v>44241</v>
      </c>
      <c r="C7423" s="171" t="s">
        <v>560</v>
      </c>
      <c r="D7423" s="172">
        <f>VLOOKUP(Pag_Inicio_Corr_mas_casos[[#This Row],[Corregimiento]],Hoja3!$A$2:$D$676,4,0)</f>
        <v>80819</v>
      </c>
      <c r="E7423" s="171">
        <v>9</v>
      </c>
    </row>
    <row r="7424" spans="1:5">
      <c r="A7424" s="169">
        <v>44241</v>
      </c>
      <c r="B7424" s="170">
        <v>44241</v>
      </c>
      <c r="C7424" s="171" t="s">
        <v>830</v>
      </c>
      <c r="D7424" s="172">
        <f>VLOOKUP(Pag_Inicio_Corr_mas_casos[[#This Row],[Corregimiento]],Hoja3!$A$2:$D$676,4,0)</f>
        <v>81007</v>
      </c>
      <c r="E7424" s="171">
        <v>8</v>
      </c>
    </row>
    <row r="7425" spans="1:5">
      <c r="A7425" s="169">
        <v>44241</v>
      </c>
      <c r="B7425" s="170">
        <v>44241</v>
      </c>
      <c r="C7425" s="171" t="s">
        <v>885</v>
      </c>
      <c r="D7425" s="172">
        <f>VLOOKUP(Pag_Inicio_Corr_mas_casos[[#This Row],[Corregimiento]],Hoja3!$A$2:$D$676,4,0)</f>
        <v>81008</v>
      </c>
      <c r="E7425" s="171">
        <v>8</v>
      </c>
    </row>
    <row r="7426" spans="1:5">
      <c r="A7426" s="169">
        <v>44241</v>
      </c>
      <c r="B7426" s="170">
        <v>44241</v>
      </c>
      <c r="C7426" s="171" t="s">
        <v>544</v>
      </c>
      <c r="D7426" s="172">
        <f>VLOOKUP(Pag_Inicio_Corr_mas_casos[[#This Row],[Corregimiento]],Hoja3!$A$2:$D$676,4,0)</f>
        <v>40201</v>
      </c>
      <c r="E7426" s="171">
        <v>7</v>
      </c>
    </row>
    <row r="7427" spans="1:5">
      <c r="A7427" s="169">
        <v>44241</v>
      </c>
      <c r="B7427" s="170">
        <v>44241</v>
      </c>
      <c r="C7427" s="171" t="s">
        <v>864</v>
      </c>
      <c r="D7427" s="172">
        <f>VLOOKUP(Pag_Inicio_Corr_mas_casos[[#This Row],[Corregimiento]],Hoja3!$A$2:$D$676,4,0)</f>
        <v>130706</v>
      </c>
      <c r="E7427" s="171">
        <v>7</v>
      </c>
    </row>
    <row r="7428" spans="1:5">
      <c r="A7428" s="169">
        <v>44241</v>
      </c>
      <c r="B7428" s="170">
        <v>44241</v>
      </c>
      <c r="C7428" s="171" t="s">
        <v>540</v>
      </c>
      <c r="D7428" s="172">
        <f>VLOOKUP(Pag_Inicio_Corr_mas_casos[[#This Row],[Corregimiento]],Hoja3!$A$2:$D$676,4,0)</f>
        <v>20601</v>
      </c>
      <c r="E7428" s="171">
        <v>7</v>
      </c>
    </row>
    <row r="7429" spans="1:5">
      <c r="A7429" s="169">
        <v>44241</v>
      </c>
      <c r="B7429" s="170">
        <v>44241</v>
      </c>
      <c r="C7429" s="171" t="s">
        <v>827</v>
      </c>
      <c r="D7429" s="172">
        <f>VLOOKUP(Pag_Inicio_Corr_mas_casos[[#This Row],[Corregimiento]],Hoja3!$A$2:$D$676,4,0)</f>
        <v>80823</v>
      </c>
      <c r="E7429" s="171">
        <v>7</v>
      </c>
    </row>
    <row r="7430" spans="1:5">
      <c r="A7430" s="169">
        <v>44241</v>
      </c>
      <c r="B7430" s="170">
        <v>44241</v>
      </c>
      <c r="C7430" s="171" t="s">
        <v>549</v>
      </c>
      <c r="D7430" s="172">
        <f>VLOOKUP(Pag_Inicio_Corr_mas_casos[[#This Row],[Corregimiento]],Hoja3!$A$2:$D$676,4,0)</f>
        <v>40205</v>
      </c>
      <c r="E7430" s="171">
        <v>7</v>
      </c>
    </row>
    <row r="7431" spans="1:5">
      <c r="A7431" s="169">
        <v>44241</v>
      </c>
      <c r="B7431" s="170">
        <v>44241</v>
      </c>
      <c r="C7431" s="171" t="s">
        <v>987</v>
      </c>
      <c r="D7431" s="172">
        <f>VLOOKUP(Pag_Inicio_Corr_mas_casos[[#This Row],[Corregimiento]],Hoja3!$A$2:$D$676,4,0)</f>
        <v>40104</v>
      </c>
      <c r="E7431" s="171">
        <v>7</v>
      </c>
    </row>
    <row r="7432" spans="1:5">
      <c r="A7432" s="169">
        <v>44241</v>
      </c>
      <c r="B7432" s="170">
        <v>44241</v>
      </c>
      <c r="C7432" s="171" t="s">
        <v>828</v>
      </c>
      <c r="D7432" s="172">
        <f>VLOOKUP(Pag_Inicio_Corr_mas_casos[[#This Row],[Corregimiento]],Hoja3!$A$2:$D$676,4,0)</f>
        <v>80816</v>
      </c>
      <c r="E7432" s="171">
        <v>7</v>
      </c>
    </row>
    <row r="7433" spans="1:5">
      <c r="A7433" s="169">
        <v>44241</v>
      </c>
      <c r="B7433" s="170">
        <v>44241</v>
      </c>
      <c r="C7433" s="171" t="s">
        <v>832</v>
      </c>
      <c r="D7433" s="172">
        <f>VLOOKUP(Pag_Inicio_Corr_mas_casos[[#This Row],[Corregimiento]],Hoja3!$A$2:$D$676,4,0)</f>
        <v>80811</v>
      </c>
      <c r="E7433" s="171">
        <v>6</v>
      </c>
    </row>
    <row r="7434" spans="1:5">
      <c r="A7434" s="169">
        <v>44241</v>
      </c>
      <c r="B7434" s="170">
        <v>44241</v>
      </c>
      <c r="C7434" s="171" t="s">
        <v>511</v>
      </c>
      <c r="D7434" s="172">
        <f>VLOOKUP(Pag_Inicio_Corr_mas_casos[[#This Row],[Corregimiento]],Hoja3!$A$2:$D$676,4,0)</f>
        <v>80826</v>
      </c>
      <c r="E7434" s="171">
        <v>6</v>
      </c>
    </row>
    <row r="7435" spans="1:5">
      <c r="A7435" s="86">
        <v>44242</v>
      </c>
      <c r="B7435" s="87">
        <v>44242</v>
      </c>
      <c r="C7435" s="88" t="s">
        <v>508</v>
      </c>
      <c r="D7435" s="89">
        <f>VLOOKUP(Pag_Inicio_Corr_mas_casos[[#This Row],[Corregimiento]],Hoja3!$A$2:$D$676,4,0)</f>
        <v>40601</v>
      </c>
      <c r="E7435" s="88">
        <v>19</v>
      </c>
    </row>
    <row r="7436" spans="1:5">
      <c r="A7436" s="86">
        <v>44242</v>
      </c>
      <c r="B7436" s="87">
        <v>44242</v>
      </c>
      <c r="C7436" s="88" t="s">
        <v>504</v>
      </c>
      <c r="D7436" s="89">
        <f>VLOOKUP(Pag_Inicio_Corr_mas_casos[[#This Row],[Corregimiento]],Hoja3!$A$2:$D$676,4,0)</f>
        <v>90301</v>
      </c>
      <c r="E7436" s="88">
        <v>15</v>
      </c>
    </row>
    <row r="7437" spans="1:5">
      <c r="A7437" s="86">
        <v>44242</v>
      </c>
      <c r="B7437" s="87">
        <v>44242</v>
      </c>
      <c r="C7437" s="88" t="s">
        <v>510</v>
      </c>
      <c r="D7437" s="89">
        <f>VLOOKUP(Pag_Inicio_Corr_mas_casos[[#This Row],[Corregimiento]],Hoja3!$A$2:$D$676,4,0)</f>
        <v>40612</v>
      </c>
      <c r="E7437" s="88">
        <v>12</v>
      </c>
    </row>
    <row r="7438" spans="1:5">
      <c r="A7438" s="86">
        <v>44242</v>
      </c>
      <c r="B7438" s="87">
        <v>44242</v>
      </c>
      <c r="C7438" s="88" t="s">
        <v>509</v>
      </c>
      <c r="D7438" s="89">
        <f>VLOOKUP(Pag_Inicio_Corr_mas_casos[[#This Row],[Corregimiento]],Hoja3!$A$2:$D$676,4,0)</f>
        <v>40611</v>
      </c>
      <c r="E7438" s="88">
        <v>12</v>
      </c>
    </row>
    <row r="7439" spans="1:5">
      <c r="A7439" s="86">
        <v>44242</v>
      </c>
      <c r="B7439" s="87">
        <v>44242</v>
      </c>
      <c r="C7439" s="88" t="s">
        <v>827</v>
      </c>
      <c r="D7439" s="89">
        <f>VLOOKUP(Pag_Inicio_Corr_mas_casos[[#This Row],[Corregimiento]],Hoja3!$A$2:$D$676,4,0)</f>
        <v>80823</v>
      </c>
      <c r="E7439" s="88">
        <v>11</v>
      </c>
    </row>
    <row r="7440" spans="1:5">
      <c r="A7440" s="86">
        <v>44242</v>
      </c>
      <c r="B7440" s="87">
        <v>44242</v>
      </c>
      <c r="C7440" s="88" t="s">
        <v>832</v>
      </c>
      <c r="D7440" s="89">
        <f>VLOOKUP(Pag_Inicio_Corr_mas_casos[[#This Row],[Corregimiento]],Hoja3!$A$2:$D$676,4,0)</f>
        <v>80811</v>
      </c>
      <c r="E7440" s="88">
        <v>11</v>
      </c>
    </row>
    <row r="7441" spans="1:5">
      <c r="A7441" s="86">
        <v>44242</v>
      </c>
      <c r="B7441" s="87">
        <v>44242</v>
      </c>
      <c r="C7441" s="88" t="s">
        <v>557</v>
      </c>
      <c r="D7441" s="89">
        <f>VLOOKUP(Pag_Inicio_Corr_mas_casos[[#This Row],[Corregimiento]],Hoja3!$A$2:$D$676,4,0)</f>
        <v>91001</v>
      </c>
      <c r="E7441" s="88">
        <v>10</v>
      </c>
    </row>
    <row r="7442" spans="1:5">
      <c r="A7442" s="86">
        <v>44242</v>
      </c>
      <c r="B7442" s="87">
        <v>44242</v>
      </c>
      <c r="C7442" s="88" t="s">
        <v>544</v>
      </c>
      <c r="D7442" s="89">
        <f>VLOOKUP(Pag_Inicio_Corr_mas_casos[[#This Row],[Corregimiento]],Hoja3!$A$2:$D$676,4,0)</f>
        <v>40201</v>
      </c>
      <c r="E7442" s="88">
        <v>9</v>
      </c>
    </row>
    <row r="7443" spans="1:5">
      <c r="A7443" s="86">
        <v>44242</v>
      </c>
      <c r="B7443" s="87">
        <v>44242</v>
      </c>
      <c r="C7443" s="88" t="s">
        <v>543</v>
      </c>
      <c r="D7443" s="89">
        <f>VLOOKUP(Pag_Inicio_Corr_mas_casos[[#This Row],[Corregimiento]],Hoja3!$A$2:$D$676,4,0)</f>
        <v>40203</v>
      </c>
      <c r="E7443" s="88">
        <v>8</v>
      </c>
    </row>
    <row r="7444" spans="1:5">
      <c r="A7444" s="86">
        <v>44242</v>
      </c>
      <c r="B7444" s="87">
        <v>44242</v>
      </c>
      <c r="C7444" s="88" t="s">
        <v>539</v>
      </c>
      <c r="D7444" s="89">
        <f>VLOOKUP(Pag_Inicio_Corr_mas_casos[[#This Row],[Corregimiento]],Hoja3!$A$2:$D$676,4,0)</f>
        <v>80813</v>
      </c>
      <c r="E7444" s="88">
        <v>8</v>
      </c>
    </row>
    <row r="7445" spans="1:5">
      <c r="A7445" s="86">
        <v>44242</v>
      </c>
      <c r="B7445" s="87">
        <v>44242</v>
      </c>
      <c r="C7445" s="88" t="s">
        <v>864</v>
      </c>
      <c r="D7445" s="89">
        <f>VLOOKUP(Pag_Inicio_Corr_mas_casos[[#This Row],[Corregimiento]],Hoja3!$A$2:$D$676,4,0)</f>
        <v>130706</v>
      </c>
      <c r="E7445" s="88">
        <v>8</v>
      </c>
    </row>
    <row r="7446" spans="1:5">
      <c r="A7446" s="86">
        <v>44242</v>
      </c>
      <c r="B7446" s="87">
        <v>44242</v>
      </c>
      <c r="C7446" s="88" t="s">
        <v>844</v>
      </c>
      <c r="D7446" s="89">
        <f>VLOOKUP(Pag_Inicio_Corr_mas_casos[[#This Row],[Corregimiento]],Hoja3!$A$2:$D$676,4,0)</f>
        <v>30107</v>
      </c>
      <c r="E7446" s="88">
        <v>8</v>
      </c>
    </row>
    <row r="7447" spans="1:5">
      <c r="A7447" s="86">
        <v>44242</v>
      </c>
      <c r="B7447" s="87">
        <v>44242</v>
      </c>
      <c r="C7447" s="88" t="s">
        <v>841</v>
      </c>
      <c r="D7447" s="89">
        <f>VLOOKUP(Pag_Inicio_Corr_mas_casos[[#This Row],[Corregimiento]],Hoja3!$A$2:$D$676,4,0)</f>
        <v>30113</v>
      </c>
      <c r="E7447" s="88">
        <v>7</v>
      </c>
    </row>
    <row r="7448" spans="1:5">
      <c r="A7448" s="86">
        <v>44242</v>
      </c>
      <c r="B7448" s="87">
        <v>44242</v>
      </c>
      <c r="C7448" s="88" t="s">
        <v>491</v>
      </c>
      <c r="D7448" s="89">
        <f>VLOOKUP(Pag_Inicio_Corr_mas_casos[[#This Row],[Corregimiento]],Hoja3!$A$2:$D$676,4,0)</f>
        <v>130101</v>
      </c>
      <c r="E7448" s="88">
        <v>7</v>
      </c>
    </row>
    <row r="7449" spans="1:5">
      <c r="A7449" s="86">
        <v>44242</v>
      </c>
      <c r="B7449" s="87">
        <v>44242</v>
      </c>
      <c r="C7449" s="88" t="s">
        <v>533</v>
      </c>
      <c r="D7449" s="89">
        <f>VLOOKUP(Pag_Inicio_Corr_mas_casos[[#This Row],[Corregimiento]],Hoja3!$A$2:$D$676,4,0)</f>
        <v>91008</v>
      </c>
      <c r="E7449" s="88">
        <v>7</v>
      </c>
    </row>
    <row r="7450" spans="1:5">
      <c r="A7450" s="86">
        <v>44242</v>
      </c>
      <c r="B7450" s="87">
        <v>44242</v>
      </c>
      <c r="C7450" s="88" t="s">
        <v>511</v>
      </c>
      <c r="D7450" s="89">
        <f>VLOOKUP(Pag_Inicio_Corr_mas_casos[[#This Row],[Corregimiento]],Hoja3!$A$2:$D$676,4,0)</f>
        <v>80826</v>
      </c>
      <c r="E7450" s="88">
        <v>7</v>
      </c>
    </row>
    <row r="7451" spans="1:5">
      <c r="A7451" s="86">
        <v>44242</v>
      </c>
      <c r="B7451" s="87">
        <v>44242</v>
      </c>
      <c r="C7451" s="88" t="s">
        <v>502</v>
      </c>
      <c r="D7451" s="89">
        <f>VLOOKUP(Pag_Inicio_Corr_mas_casos[[#This Row],[Corregimiento]],Hoja3!$A$2:$D$676,4,0)</f>
        <v>80815</v>
      </c>
      <c r="E7451" s="88">
        <v>7</v>
      </c>
    </row>
    <row r="7452" spans="1:5">
      <c r="A7452" s="86">
        <v>44242</v>
      </c>
      <c r="B7452" s="87">
        <v>44242</v>
      </c>
      <c r="C7452" s="88" t="s">
        <v>558</v>
      </c>
      <c r="D7452" s="89">
        <f>VLOOKUP(Pag_Inicio_Corr_mas_casos[[#This Row],[Corregimiento]],Hoja3!$A$2:$D$676,4,0)</f>
        <v>91101</v>
      </c>
      <c r="E7452" s="88">
        <v>7</v>
      </c>
    </row>
    <row r="7453" spans="1:5">
      <c r="A7453" s="86">
        <v>44242</v>
      </c>
      <c r="B7453" s="87">
        <v>44242</v>
      </c>
      <c r="C7453" s="88" t="s">
        <v>826</v>
      </c>
      <c r="D7453" s="89">
        <f>VLOOKUP(Pag_Inicio_Corr_mas_casos[[#This Row],[Corregimiento]],Hoja3!$A$2:$D$676,4,0)</f>
        <v>80810</v>
      </c>
      <c r="E7453" s="88">
        <v>6</v>
      </c>
    </row>
    <row r="7454" spans="1:5">
      <c r="A7454" s="86">
        <v>44242</v>
      </c>
      <c r="B7454" s="87">
        <v>44242</v>
      </c>
      <c r="C7454" s="88" t="s">
        <v>964</v>
      </c>
      <c r="D7454" s="89">
        <f>VLOOKUP(Pag_Inicio_Corr_mas_casos[[#This Row],[Corregimiento]],Hoja3!$A$2:$D$676,4,0)</f>
        <v>30401</v>
      </c>
      <c r="E7454" s="88">
        <v>6</v>
      </c>
    </row>
    <row r="7455" spans="1:5">
      <c r="A7455" s="90">
        <v>44243</v>
      </c>
      <c r="B7455" s="91">
        <v>44243</v>
      </c>
      <c r="C7455" s="92" t="s">
        <v>508</v>
      </c>
      <c r="D7455" s="93">
        <f>VLOOKUP(Pag_Inicio_Corr_mas_casos[[#This Row],[Corregimiento]],Hoja3!$A$2:$D$676,4,0)</f>
        <v>40601</v>
      </c>
      <c r="E7455" s="92">
        <v>33</v>
      </c>
    </row>
    <row r="7456" spans="1:5">
      <c r="A7456" s="90">
        <v>44243</v>
      </c>
      <c r="B7456" s="91">
        <v>44243</v>
      </c>
      <c r="C7456" s="92" t="s">
        <v>560</v>
      </c>
      <c r="D7456" s="93">
        <f>VLOOKUP(Pag_Inicio_Corr_mas_casos[[#This Row],[Corregimiento]],Hoja3!$A$2:$D$676,4,0)</f>
        <v>80819</v>
      </c>
      <c r="E7456" s="92">
        <v>15</v>
      </c>
    </row>
    <row r="7457" spans="1:6">
      <c r="A7457" s="90">
        <v>44243</v>
      </c>
      <c r="B7457" s="91">
        <v>44243</v>
      </c>
      <c r="C7457" s="92" t="s">
        <v>539</v>
      </c>
      <c r="D7457" s="93">
        <f>VLOOKUP(Pag_Inicio_Corr_mas_casos[[#This Row],[Corregimiento]],Hoja3!$A$2:$D$676,4,0)</f>
        <v>80813</v>
      </c>
      <c r="E7457" s="92">
        <v>12</v>
      </c>
    </row>
    <row r="7458" spans="1:6">
      <c r="A7458" s="90">
        <v>44243</v>
      </c>
      <c r="B7458" s="91">
        <v>44243</v>
      </c>
      <c r="C7458" s="92" t="s">
        <v>557</v>
      </c>
      <c r="D7458" s="93">
        <f>VLOOKUP(Pag_Inicio_Corr_mas_casos[[#This Row],[Corregimiento]],Hoja3!$A$2:$D$676,4,0)</f>
        <v>91001</v>
      </c>
      <c r="E7458" s="92">
        <v>12</v>
      </c>
    </row>
    <row r="7459" spans="1:6">
      <c r="A7459" s="90">
        <v>44243</v>
      </c>
      <c r="B7459" s="91">
        <v>44243</v>
      </c>
      <c r="C7459" s="92" t="s">
        <v>510</v>
      </c>
      <c r="D7459" s="93">
        <f>VLOOKUP(Pag_Inicio_Corr_mas_casos[[#This Row],[Corregimiento]],Hoja3!$A$2:$D$676,4,0)</f>
        <v>40612</v>
      </c>
      <c r="E7459" s="92">
        <v>11</v>
      </c>
    </row>
    <row r="7460" spans="1:6">
      <c r="A7460" s="90">
        <v>44243</v>
      </c>
      <c r="B7460" s="91">
        <v>44243</v>
      </c>
      <c r="C7460" s="92" t="s">
        <v>537</v>
      </c>
      <c r="D7460" s="93">
        <f>VLOOKUP(Pag_Inicio_Corr_mas_casos[[#This Row],[Corregimiento]],Hoja3!$A$2:$D$676,4,0)</f>
        <v>80817</v>
      </c>
      <c r="E7460" s="92">
        <v>10</v>
      </c>
    </row>
    <row r="7461" spans="1:6">
      <c r="A7461" s="90">
        <v>44243</v>
      </c>
      <c r="B7461" s="91">
        <v>44243</v>
      </c>
      <c r="C7461" s="92" t="s">
        <v>526</v>
      </c>
      <c r="D7461" s="93">
        <f>VLOOKUP(Pag_Inicio_Corr_mas_casos[[#This Row],[Corregimiento]],Hoja3!$A$2:$D$676,4,0)</f>
        <v>40501</v>
      </c>
      <c r="E7461" s="92">
        <v>10</v>
      </c>
    </row>
    <row r="7462" spans="1:6">
      <c r="A7462" s="90">
        <v>44243</v>
      </c>
      <c r="B7462" s="91">
        <v>44243</v>
      </c>
      <c r="C7462" s="92" t="s">
        <v>545</v>
      </c>
      <c r="D7462" s="93">
        <f>VLOOKUP(Pag_Inicio_Corr_mas_casos[[#This Row],[Corregimiento]],Hoja3!$A$2:$D$676,4,0)</f>
        <v>130717</v>
      </c>
      <c r="E7462" s="92">
        <v>10</v>
      </c>
    </row>
    <row r="7463" spans="1:6">
      <c r="A7463" s="90">
        <v>44243</v>
      </c>
      <c r="B7463" s="91">
        <v>44243</v>
      </c>
      <c r="C7463" s="92" t="s">
        <v>537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>
      <c r="A7464" s="90">
        <v>44243</v>
      </c>
      <c r="B7464" s="91">
        <v>44243</v>
      </c>
      <c r="C7464" s="92" t="s">
        <v>488</v>
      </c>
      <c r="D7464" s="93">
        <f>VLOOKUP(Pag_Inicio_Corr_mas_casos[[#This Row],[Corregimiento]],Hoja3!$A$2:$D$676,4,0)</f>
        <v>80821</v>
      </c>
      <c r="E7464" s="92">
        <v>9</v>
      </c>
    </row>
    <row r="7465" spans="1:6">
      <c r="A7465" s="90">
        <v>44243</v>
      </c>
      <c r="B7465" s="91">
        <v>44243</v>
      </c>
      <c r="C7465" s="92" t="s">
        <v>835</v>
      </c>
      <c r="D7465" s="93">
        <f>VLOOKUP(Pag_Inicio_Corr_mas_casos[[#This Row],[Corregimiento]],Hoja3!$A$2:$D$676,4,0)</f>
        <v>80822</v>
      </c>
      <c r="E7465" s="92">
        <v>9</v>
      </c>
    </row>
    <row r="7466" spans="1:6">
      <c r="A7466" s="90">
        <v>44243</v>
      </c>
      <c r="B7466" s="91">
        <v>44243</v>
      </c>
      <c r="C7466" s="92" t="s">
        <v>886</v>
      </c>
      <c r="D7466" s="93">
        <f>VLOOKUP(Pag_Inicio_Corr_mas_casos[[#This Row],[Corregimiento]],Hoja3!$A$2:$D$676,4,0)</f>
        <v>81001</v>
      </c>
      <c r="E7466" s="92">
        <v>7</v>
      </c>
    </row>
    <row r="7467" spans="1:6">
      <c r="A7467" s="90">
        <v>44243</v>
      </c>
      <c r="B7467" s="91">
        <v>44243</v>
      </c>
      <c r="C7467" s="92" t="s">
        <v>530</v>
      </c>
      <c r="D7467" s="93">
        <f>VLOOKUP(Pag_Inicio_Corr_mas_casos[[#This Row],[Corregimiento]],Hoja3!$A$2:$D$676,4,0)</f>
        <v>40606</v>
      </c>
      <c r="E7467" s="92">
        <v>7</v>
      </c>
    </row>
    <row r="7468" spans="1:6">
      <c r="A7468" s="90">
        <v>44243</v>
      </c>
      <c r="B7468" s="91">
        <v>44243</v>
      </c>
      <c r="C7468" s="92" t="s">
        <v>844</v>
      </c>
      <c r="D7468" s="93">
        <f>VLOOKUP(Pag_Inicio_Corr_mas_casos[[#This Row],[Corregimiento]],Hoja3!$A$2:$D$676,4,0)</f>
        <v>30107</v>
      </c>
      <c r="E7468" s="92">
        <v>7</v>
      </c>
    </row>
    <row r="7469" spans="1:6">
      <c r="A7469" s="90">
        <v>44243</v>
      </c>
      <c r="B7469" s="91">
        <v>44243</v>
      </c>
      <c r="C7469" s="92" t="s">
        <v>549</v>
      </c>
      <c r="D7469" s="93">
        <f>VLOOKUP(Pag_Inicio_Corr_mas_casos[[#This Row],[Corregimiento]],Hoja3!$A$2:$D$676,4,0)</f>
        <v>40205</v>
      </c>
      <c r="E7469" s="92">
        <v>7</v>
      </c>
    </row>
    <row r="7470" spans="1:6">
      <c r="A7470" s="90">
        <v>44243</v>
      </c>
      <c r="B7470" s="91">
        <v>44243</v>
      </c>
      <c r="C7470" s="92" t="s">
        <v>915</v>
      </c>
      <c r="D7470" s="93">
        <f>VLOOKUP(Pag_Inicio_Corr_mas_casos[[#This Row],[Corregimiento]],Hoja3!$A$2:$D$676,4,0)</f>
        <v>20101</v>
      </c>
      <c r="E7470" s="92">
        <v>7</v>
      </c>
    </row>
    <row r="7471" spans="1:6">
      <c r="A7471" s="90">
        <v>44243</v>
      </c>
      <c r="B7471" s="91">
        <v>44243</v>
      </c>
      <c r="C7471" s="92" t="s">
        <v>497</v>
      </c>
      <c r="D7471" s="93">
        <f>VLOOKUP(Pag_Inicio_Corr_mas_casos[[#This Row],[Corregimiento]],Hoja3!$A$2:$D$676,4,0)</f>
        <v>80806</v>
      </c>
      <c r="E7471" s="92">
        <v>7</v>
      </c>
    </row>
    <row r="7472" spans="1:6">
      <c r="A7472" s="90">
        <v>44243</v>
      </c>
      <c r="B7472" s="91">
        <v>44243</v>
      </c>
      <c r="C7472" s="92" t="s">
        <v>496</v>
      </c>
      <c r="D7472" s="93">
        <f>VLOOKUP(Pag_Inicio_Corr_mas_casos[[#This Row],[Corregimiento]],Hoja3!$A$2:$D$676,4,0)</f>
        <v>80807</v>
      </c>
      <c r="E7472" s="92">
        <v>7</v>
      </c>
    </row>
    <row r="7473" spans="1:5">
      <c r="A7473" s="90">
        <v>44243</v>
      </c>
      <c r="B7473" s="91">
        <v>44243</v>
      </c>
      <c r="C7473" s="92" t="s">
        <v>1008</v>
      </c>
      <c r="D7473" s="93">
        <f>VLOOKUP(Pag_Inicio_Corr_mas_casos[[#This Row],[Corregimiento]],Hoja3!$A$2:$D$676,4,0)</f>
        <v>10201</v>
      </c>
      <c r="E7473" s="92">
        <v>7</v>
      </c>
    </row>
    <row r="7474" spans="1:5">
      <c r="A7474" s="90">
        <v>44243</v>
      </c>
      <c r="B7474" s="91">
        <v>44243</v>
      </c>
      <c r="C7474" s="92" t="s">
        <v>831</v>
      </c>
      <c r="D7474" s="93">
        <f>VLOOKUP(Pag_Inicio_Corr_mas_casos[[#This Row],[Corregimiento]],Hoja3!$A$2:$D$676,4,0)</f>
        <v>80814</v>
      </c>
      <c r="E7474" s="92">
        <v>7</v>
      </c>
    </row>
    <row r="7475" spans="1:5">
      <c r="A7475" s="102">
        <v>44244</v>
      </c>
      <c r="B7475" s="103">
        <v>44244</v>
      </c>
      <c r="C7475" s="104" t="s">
        <v>934</v>
      </c>
      <c r="D7475" s="105">
        <f>VLOOKUP(Pag_Inicio_Corr_mas_casos[[#This Row],[Corregimiento]],Hoja3!$A$2:$D$676,4,0)</f>
        <v>130104</v>
      </c>
      <c r="E7475" s="104">
        <v>53</v>
      </c>
    </row>
    <row r="7476" spans="1:5">
      <c r="A7476" s="102">
        <v>44244</v>
      </c>
      <c r="B7476" s="103">
        <v>44244</v>
      </c>
      <c r="C7476" s="104" t="s">
        <v>508</v>
      </c>
      <c r="D7476" s="105">
        <f>VLOOKUP(Pag_Inicio_Corr_mas_casos[[#This Row],[Corregimiento]],Hoja3!$A$2:$D$676,4,0)</f>
        <v>40601</v>
      </c>
      <c r="E7476" s="104">
        <v>21</v>
      </c>
    </row>
    <row r="7477" spans="1:5">
      <c r="A7477" s="102">
        <v>44244</v>
      </c>
      <c r="B7477" s="103">
        <v>44244</v>
      </c>
      <c r="C7477" s="104" t="s">
        <v>521</v>
      </c>
      <c r="D7477" s="105">
        <f>VLOOKUP(Pag_Inicio_Corr_mas_casos[[#This Row],[Corregimiento]],Hoja3!$A$2:$D$676,4,0)</f>
        <v>40801</v>
      </c>
      <c r="E7477" s="104">
        <v>14</v>
      </c>
    </row>
    <row r="7478" spans="1:5">
      <c r="A7478" s="102">
        <v>44244</v>
      </c>
      <c r="B7478" s="103">
        <v>44244</v>
      </c>
      <c r="C7478" s="104" t="s">
        <v>543</v>
      </c>
      <c r="D7478" s="105">
        <f>VLOOKUP(Pag_Inicio_Corr_mas_casos[[#This Row],[Corregimiento]],Hoja3!$A$2:$D$676,4,0)</f>
        <v>40203</v>
      </c>
      <c r="E7478" s="104">
        <v>13</v>
      </c>
    </row>
    <row r="7479" spans="1:5">
      <c r="A7479" s="102">
        <v>44244</v>
      </c>
      <c r="B7479" s="103">
        <v>44244</v>
      </c>
      <c r="C7479" s="104" t="s">
        <v>558</v>
      </c>
      <c r="D7479" s="105">
        <f>VLOOKUP(Pag_Inicio_Corr_mas_casos[[#This Row],[Corregimiento]],Hoja3!$A$2:$D$676,4,0)</f>
        <v>91101</v>
      </c>
      <c r="E7479" s="104">
        <v>13</v>
      </c>
    </row>
    <row r="7480" spans="1:5">
      <c r="A7480" s="102">
        <v>44244</v>
      </c>
      <c r="B7480" s="103">
        <v>44244</v>
      </c>
      <c r="C7480" s="104" t="s">
        <v>510</v>
      </c>
      <c r="D7480" s="105">
        <f>VLOOKUP(Pag_Inicio_Corr_mas_casos[[#This Row],[Corregimiento]],Hoja3!$A$2:$D$676,4,0)</f>
        <v>40612</v>
      </c>
      <c r="E7480" s="104">
        <v>13</v>
      </c>
    </row>
    <row r="7481" spans="1:5">
      <c r="A7481" s="102">
        <v>44244</v>
      </c>
      <c r="B7481" s="103">
        <v>44244</v>
      </c>
      <c r="C7481" s="104" t="s">
        <v>509</v>
      </c>
      <c r="D7481" s="105">
        <f>VLOOKUP(Pag_Inicio_Corr_mas_casos[[#This Row],[Corregimiento]],Hoja3!$A$2:$D$676,4,0)</f>
        <v>40611</v>
      </c>
      <c r="E7481" s="104">
        <v>9</v>
      </c>
    </row>
    <row r="7482" spans="1:5">
      <c r="A7482" s="102">
        <v>44244</v>
      </c>
      <c r="B7482" s="103">
        <v>44244</v>
      </c>
      <c r="C7482" s="104" t="s">
        <v>832</v>
      </c>
      <c r="D7482" s="105">
        <f>VLOOKUP(Pag_Inicio_Corr_mas_casos[[#This Row],[Corregimiento]],Hoja3!$A$2:$D$676,4,0)</f>
        <v>80811</v>
      </c>
      <c r="E7482" s="104">
        <v>9</v>
      </c>
    </row>
    <row r="7483" spans="1:5">
      <c r="A7483" s="102">
        <v>44244</v>
      </c>
      <c r="B7483" s="103">
        <v>44244</v>
      </c>
      <c r="C7483" s="104" t="s">
        <v>827</v>
      </c>
      <c r="D7483" s="105">
        <f>VLOOKUP(Pag_Inicio_Corr_mas_casos[[#This Row],[Corregimiento]],Hoja3!$A$2:$D$676,4,0)</f>
        <v>80823</v>
      </c>
      <c r="E7483" s="104">
        <v>9</v>
      </c>
    </row>
    <row r="7484" spans="1:5">
      <c r="A7484" s="102">
        <v>44244</v>
      </c>
      <c r="B7484" s="103">
        <v>44244</v>
      </c>
      <c r="C7484" s="104" t="s">
        <v>867</v>
      </c>
      <c r="D7484" s="105">
        <f>VLOOKUP(Pag_Inicio_Corr_mas_casos[[#This Row],[Corregimiento]],Hoja3!$A$2:$D$676,4,0)</f>
        <v>130105</v>
      </c>
      <c r="E7484" s="104">
        <v>8</v>
      </c>
    </row>
    <row r="7485" spans="1:5">
      <c r="A7485" s="102">
        <v>44244</v>
      </c>
      <c r="B7485" s="103">
        <v>44244</v>
      </c>
      <c r="C7485" s="104" t="s">
        <v>886</v>
      </c>
      <c r="D7485" s="105">
        <f>VLOOKUP(Pag_Inicio_Corr_mas_casos[[#This Row],[Corregimiento]],Hoja3!$A$2:$D$676,4,0)</f>
        <v>81001</v>
      </c>
      <c r="E7485" s="104">
        <v>8</v>
      </c>
    </row>
    <row r="7486" spans="1:5">
      <c r="A7486" s="102">
        <v>44244</v>
      </c>
      <c r="B7486" s="103">
        <v>44244</v>
      </c>
      <c r="C7486" s="104" t="s">
        <v>956</v>
      </c>
      <c r="D7486" s="105">
        <f>VLOOKUP(Pag_Inicio_Corr_mas_casos[[#This Row],[Corregimiento]],Hoja3!$A$2:$D$676,4,0)</f>
        <v>40301</v>
      </c>
      <c r="E7486" s="104">
        <v>8</v>
      </c>
    </row>
    <row r="7487" spans="1:5">
      <c r="A7487" s="102">
        <v>44244</v>
      </c>
      <c r="B7487" s="103">
        <v>44244</v>
      </c>
      <c r="C7487" s="104" t="s">
        <v>535</v>
      </c>
      <c r="D7487" s="105">
        <f>VLOOKUP(Pag_Inicio_Corr_mas_casos[[#This Row],[Corregimiento]],Hoja3!$A$2:$D$676,4,0)</f>
        <v>90601</v>
      </c>
      <c r="E7487" s="104">
        <v>7</v>
      </c>
    </row>
    <row r="7488" spans="1:5">
      <c r="A7488" s="102">
        <v>44244</v>
      </c>
      <c r="B7488" s="103">
        <v>44244</v>
      </c>
      <c r="C7488" s="104" t="s">
        <v>530</v>
      </c>
      <c r="D7488" s="105">
        <f>VLOOKUP(Pag_Inicio_Corr_mas_casos[[#This Row],[Corregimiento]],Hoja3!$A$2:$D$676,4,0)</f>
        <v>40606</v>
      </c>
      <c r="E7488" s="104">
        <v>7</v>
      </c>
    </row>
    <row r="7489" spans="1:5">
      <c r="A7489" s="102">
        <v>44244</v>
      </c>
      <c r="B7489" s="103">
        <v>44244</v>
      </c>
      <c r="C7489" s="104" t="s">
        <v>526</v>
      </c>
      <c r="D7489" s="105">
        <f>VLOOKUP(Pag_Inicio_Corr_mas_casos[[#This Row],[Corregimiento]],Hoja3!$A$2:$D$676,4,0)</f>
        <v>40501</v>
      </c>
      <c r="E7489" s="104">
        <v>7</v>
      </c>
    </row>
    <row r="7490" spans="1:5">
      <c r="A7490" s="102">
        <v>44244</v>
      </c>
      <c r="B7490" s="103">
        <v>44244</v>
      </c>
      <c r="C7490" s="104" t="s">
        <v>1008</v>
      </c>
      <c r="D7490" s="105">
        <f>VLOOKUP(Pag_Inicio_Corr_mas_casos[[#This Row],[Corregimiento]],Hoja3!$A$2:$D$676,4,0)</f>
        <v>10201</v>
      </c>
      <c r="E7490" s="104">
        <v>7</v>
      </c>
    </row>
    <row r="7491" spans="1:5">
      <c r="A7491" s="102">
        <v>44244</v>
      </c>
      <c r="B7491" s="103">
        <v>44244</v>
      </c>
      <c r="C7491" s="104" t="s">
        <v>1009</v>
      </c>
      <c r="D7491" s="105">
        <f>VLOOKUP(Pag_Inicio_Corr_mas_casos[[#This Row],[Corregimiento]],Hoja3!$A$2:$D$676,4,0)</f>
        <v>70707</v>
      </c>
      <c r="E7491" s="104">
        <v>7</v>
      </c>
    </row>
    <row r="7492" spans="1:5">
      <c r="A7492" s="102">
        <v>44244</v>
      </c>
      <c r="B7492" s="103">
        <v>44244</v>
      </c>
      <c r="C7492" s="104" t="s">
        <v>537</v>
      </c>
      <c r="D7492" s="105">
        <f>VLOOKUP(Pag_Inicio_Corr_mas_casos[[#This Row],[Corregimiento]],Hoja3!$A$2:$D$676,4,0)</f>
        <v>80817</v>
      </c>
      <c r="E7492" s="104">
        <v>6</v>
      </c>
    </row>
    <row r="7493" spans="1:5">
      <c r="A7493" s="102">
        <v>44244</v>
      </c>
      <c r="B7493" s="103">
        <v>44244</v>
      </c>
      <c r="C7493" s="104" t="s">
        <v>488</v>
      </c>
      <c r="D7493" s="105">
        <f>VLOOKUP(Pag_Inicio_Corr_mas_casos[[#This Row],[Corregimiento]],Hoja3!$A$2:$D$676,4,0)</f>
        <v>80821</v>
      </c>
      <c r="E7493" s="104">
        <v>6</v>
      </c>
    </row>
    <row r="7494" spans="1:5">
      <c r="A7494" s="102">
        <v>44244</v>
      </c>
      <c r="B7494" s="103">
        <v>44244</v>
      </c>
      <c r="C7494" s="104" t="s">
        <v>557</v>
      </c>
      <c r="D7494" s="105">
        <f>VLOOKUP(Pag_Inicio_Corr_mas_casos[[#This Row],[Corregimiento]],Hoja3!$A$2:$D$676,4,0)</f>
        <v>91001</v>
      </c>
      <c r="E7494" s="104">
        <v>6</v>
      </c>
    </row>
    <row r="7495" spans="1:5">
      <c r="A7495" s="98">
        <v>44245</v>
      </c>
      <c r="B7495" s="99">
        <v>44245</v>
      </c>
      <c r="C7495" s="100" t="s">
        <v>508</v>
      </c>
      <c r="D7495" s="101">
        <f>VLOOKUP(Pag_Inicio_Corr_mas_casos[[#This Row],[Corregimiento]],Hoja3!$A$2:$D$676,4,0)</f>
        <v>40601</v>
      </c>
      <c r="E7495" s="100">
        <v>34</v>
      </c>
    </row>
    <row r="7496" spans="1:5">
      <c r="A7496" s="98">
        <v>44245</v>
      </c>
      <c r="B7496" s="99">
        <v>44245</v>
      </c>
      <c r="C7496" s="100" t="s">
        <v>526</v>
      </c>
      <c r="D7496" s="101">
        <f>VLOOKUP(Pag_Inicio_Corr_mas_casos[[#This Row],[Corregimiento]],Hoja3!$A$2:$D$676,4,0)</f>
        <v>40501</v>
      </c>
      <c r="E7496" s="100">
        <v>24</v>
      </c>
    </row>
    <row r="7497" spans="1:5">
      <c r="A7497" s="98">
        <v>44245</v>
      </c>
      <c r="B7497" s="99">
        <v>44245</v>
      </c>
      <c r="C7497" s="100" t="s">
        <v>557</v>
      </c>
      <c r="D7497" s="101">
        <f>VLOOKUP(Pag_Inicio_Corr_mas_casos[[#This Row],[Corregimiento]],Hoja3!$A$2:$D$676,4,0)</f>
        <v>91001</v>
      </c>
      <c r="E7497" s="100">
        <v>21</v>
      </c>
    </row>
    <row r="7498" spans="1:5">
      <c r="A7498" s="98">
        <v>44245</v>
      </c>
      <c r="B7498" s="99">
        <v>44245</v>
      </c>
      <c r="C7498" s="100" t="s">
        <v>501</v>
      </c>
      <c r="D7498" s="101">
        <f>VLOOKUP(Pag_Inicio_Corr_mas_casos[[#This Row],[Corregimiento]],Hoja3!$A$2:$D$676,4,0)</f>
        <v>40503</v>
      </c>
      <c r="E7498" s="100">
        <v>21</v>
      </c>
    </row>
    <row r="7499" spans="1:5">
      <c r="A7499" s="98">
        <v>44245</v>
      </c>
      <c r="B7499" s="99">
        <v>44245</v>
      </c>
      <c r="C7499" s="100" t="s">
        <v>509</v>
      </c>
      <c r="D7499" s="101">
        <f>VLOOKUP(Pag_Inicio_Corr_mas_casos[[#This Row],[Corregimiento]],Hoja3!$A$2:$D$676,4,0)</f>
        <v>40611</v>
      </c>
      <c r="E7499" s="100">
        <v>20</v>
      </c>
    </row>
    <row r="7500" spans="1:5">
      <c r="A7500" s="98">
        <v>44245</v>
      </c>
      <c r="B7500" s="99">
        <v>44245</v>
      </c>
      <c r="C7500" s="100" t="s">
        <v>536</v>
      </c>
      <c r="D7500" s="101">
        <f>VLOOKUP(Pag_Inicio_Corr_mas_casos[[#This Row],[Corregimiento]],Hoja3!$A$2:$D$676,4,0)</f>
        <v>100101</v>
      </c>
      <c r="E7500" s="100">
        <v>15</v>
      </c>
    </row>
    <row r="7501" spans="1:5">
      <c r="A7501" s="98">
        <v>44245</v>
      </c>
      <c r="B7501" s="99">
        <v>44245</v>
      </c>
      <c r="C7501" s="100" t="s">
        <v>525</v>
      </c>
      <c r="D7501" s="101">
        <f>VLOOKUP(Pag_Inicio_Corr_mas_casos[[#This Row],[Corregimiento]],Hoja3!$A$2:$D$676,4,0)</f>
        <v>80812</v>
      </c>
      <c r="E7501" s="100">
        <v>13</v>
      </c>
    </row>
    <row r="7502" spans="1:5">
      <c r="A7502" s="98">
        <v>44245</v>
      </c>
      <c r="B7502" s="99">
        <v>44245</v>
      </c>
      <c r="C7502" s="100" t="s">
        <v>549</v>
      </c>
      <c r="D7502" s="101">
        <f>VLOOKUP(Pag_Inicio_Corr_mas_casos[[#This Row],[Corregimiento]],Hoja3!$A$2:$D$676,4,0)</f>
        <v>40205</v>
      </c>
      <c r="E7502" s="100">
        <v>12</v>
      </c>
    </row>
    <row r="7503" spans="1:5">
      <c r="A7503" s="98">
        <v>44245</v>
      </c>
      <c r="B7503" s="99">
        <v>44245</v>
      </c>
      <c r="C7503" s="100" t="s">
        <v>540</v>
      </c>
      <c r="D7503" s="101">
        <f>VLOOKUP(Pag_Inicio_Corr_mas_casos[[#This Row],[Corregimiento]],Hoja3!$A$2:$D$676,4,0)</f>
        <v>20601</v>
      </c>
      <c r="E7503" s="100">
        <v>12</v>
      </c>
    </row>
    <row r="7504" spans="1:5">
      <c r="A7504" s="98">
        <v>44245</v>
      </c>
      <c r="B7504" s="99">
        <v>44245</v>
      </c>
      <c r="C7504" s="100" t="s">
        <v>552</v>
      </c>
      <c r="D7504" s="101">
        <f>VLOOKUP(Pag_Inicio_Corr_mas_casos[[#This Row],[Corregimiento]],Hoja3!$A$2:$D$676,4,0)</f>
        <v>90405</v>
      </c>
      <c r="E7504" s="100">
        <v>12</v>
      </c>
    </row>
    <row r="7505" spans="1:5">
      <c r="A7505" s="98">
        <v>44245</v>
      </c>
      <c r="B7505" s="99">
        <v>44245</v>
      </c>
      <c r="C7505" s="100" t="s">
        <v>544</v>
      </c>
      <c r="D7505" s="101">
        <f>VLOOKUP(Pag_Inicio_Corr_mas_casos[[#This Row],[Corregimiento]],Hoja3!$A$2:$D$676,4,0)</f>
        <v>40201</v>
      </c>
      <c r="E7505" s="100">
        <v>11</v>
      </c>
    </row>
    <row r="7506" spans="1:5">
      <c r="A7506" s="98">
        <v>44245</v>
      </c>
      <c r="B7506" s="99">
        <v>44245</v>
      </c>
      <c r="C7506" s="100" t="s">
        <v>956</v>
      </c>
      <c r="D7506" s="101">
        <f>VLOOKUP(Pag_Inicio_Corr_mas_casos[[#This Row],[Corregimiento]],Hoja3!$A$2:$D$676,4,0)</f>
        <v>40301</v>
      </c>
      <c r="E7506" s="100">
        <v>11</v>
      </c>
    </row>
    <row r="7507" spans="1:5">
      <c r="A7507" s="98">
        <v>44245</v>
      </c>
      <c r="B7507" s="99">
        <v>44245</v>
      </c>
      <c r="C7507" s="100" t="s">
        <v>495</v>
      </c>
      <c r="D7507" s="101">
        <f>VLOOKUP(Pag_Inicio_Corr_mas_casos[[#This Row],[Corregimiento]],Hoja3!$A$2:$D$676,4,0)</f>
        <v>130702</v>
      </c>
      <c r="E7507" s="100">
        <v>11</v>
      </c>
    </row>
    <row r="7508" spans="1:5">
      <c r="A7508" s="98">
        <v>44245</v>
      </c>
      <c r="B7508" s="99">
        <v>44245</v>
      </c>
      <c r="C7508" s="100" t="s">
        <v>530</v>
      </c>
      <c r="D7508" s="101">
        <f>VLOOKUP(Pag_Inicio_Corr_mas_casos[[#This Row],[Corregimiento]],Hoja3!$A$2:$D$676,4,0)</f>
        <v>40606</v>
      </c>
      <c r="E7508" s="100">
        <v>10</v>
      </c>
    </row>
    <row r="7509" spans="1:5">
      <c r="A7509" s="98">
        <v>44245</v>
      </c>
      <c r="B7509" s="99">
        <v>44245</v>
      </c>
      <c r="C7509" s="100" t="s">
        <v>539</v>
      </c>
      <c r="D7509" s="101">
        <f>VLOOKUP(Pag_Inicio_Corr_mas_casos[[#This Row],[Corregimiento]],Hoja3!$A$2:$D$676,4,0)</f>
        <v>80813</v>
      </c>
      <c r="E7509" s="100">
        <v>9</v>
      </c>
    </row>
    <row r="7510" spans="1:5">
      <c r="A7510" s="98">
        <v>44245</v>
      </c>
      <c r="B7510" s="99">
        <v>44245</v>
      </c>
      <c r="C7510" s="100" t="s">
        <v>513</v>
      </c>
      <c r="D7510" s="101">
        <f>VLOOKUP(Pag_Inicio_Corr_mas_casos[[#This Row],[Corregimiento]],Hoja3!$A$2:$D$676,4,0)</f>
        <v>10206</v>
      </c>
      <c r="E7510" s="100">
        <v>9</v>
      </c>
    </row>
    <row r="7511" spans="1:5">
      <c r="A7511" s="98">
        <v>44245</v>
      </c>
      <c r="B7511" s="99">
        <v>44245</v>
      </c>
      <c r="C7511" s="100" t="s">
        <v>558</v>
      </c>
      <c r="D7511" s="101">
        <f>VLOOKUP(Pag_Inicio_Corr_mas_casos[[#This Row],[Corregimiento]],Hoja3!$A$2:$D$676,4,0)</f>
        <v>91101</v>
      </c>
      <c r="E7511" s="100">
        <v>9</v>
      </c>
    </row>
    <row r="7512" spans="1:5">
      <c r="A7512" s="98">
        <v>44245</v>
      </c>
      <c r="B7512" s="99">
        <v>44245</v>
      </c>
      <c r="C7512" s="100" t="s">
        <v>519</v>
      </c>
      <c r="D7512" s="101">
        <f>VLOOKUP(Pag_Inicio_Corr_mas_casos[[#This Row],[Corregimiento]],Hoja3!$A$2:$D$676,4,0)</f>
        <v>10215</v>
      </c>
      <c r="E7512" s="100">
        <v>9</v>
      </c>
    </row>
    <row r="7513" spans="1:5">
      <c r="A7513" s="98">
        <v>44245</v>
      </c>
      <c r="B7513" s="99">
        <v>44245</v>
      </c>
      <c r="C7513" s="100" t="s">
        <v>924</v>
      </c>
      <c r="D7513" s="101">
        <f>VLOOKUP(Pag_Inicio_Corr_mas_casos[[#This Row],[Corregimiento]],Hoja3!$A$2:$D$676,4,0)</f>
        <v>91011</v>
      </c>
      <c r="E7513" s="100">
        <v>8</v>
      </c>
    </row>
    <row r="7514" spans="1:5">
      <c r="A7514" s="98">
        <v>44245</v>
      </c>
      <c r="B7514" s="99">
        <v>44245</v>
      </c>
      <c r="C7514" s="100" t="s">
        <v>560</v>
      </c>
      <c r="D7514" s="101">
        <f>VLOOKUP(Pag_Inicio_Corr_mas_casos[[#This Row],[Corregimiento]],Hoja3!$A$2:$D$676,4,0)</f>
        <v>80819</v>
      </c>
      <c r="E7514" s="100">
        <v>8</v>
      </c>
    </row>
    <row r="7515" spans="1:5">
      <c r="A7515" s="169">
        <v>44246</v>
      </c>
      <c r="B7515" s="170">
        <v>44246</v>
      </c>
      <c r="C7515" s="171" t="s">
        <v>539</v>
      </c>
      <c r="D7515" s="172">
        <f>VLOOKUP(Pag_Inicio_Corr_mas_casos[[#This Row],[Corregimiento]],Hoja3!$A$2:$D$676,4,0)</f>
        <v>80813</v>
      </c>
      <c r="E7515" s="171">
        <v>41</v>
      </c>
    </row>
    <row r="7516" spans="1:5">
      <c r="A7516" s="169">
        <v>44246</v>
      </c>
      <c r="B7516" s="170">
        <v>44246</v>
      </c>
      <c r="C7516" s="171" t="s">
        <v>508</v>
      </c>
      <c r="D7516" s="172">
        <f>VLOOKUP(Pag_Inicio_Corr_mas_casos[[#This Row],[Corregimiento]],Hoja3!$A$2:$D$676,4,0)</f>
        <v>40601</v>
      </c>
      <c r="E7516" s="171">
        <v>32</v>
      </c>
    </row>
    <row r="7517" spans="1:5">
      <c r="A7517" s="169">
        <v>44246</v>
      </c>
      <c r="B7517" s="170">
        <v>44246</v>
      </c>
      <c r="C7517" s="171" t="s">
        <v>557</v>
      </c>
      <c r="D7517" s="172">
        <f>VLOOKUP(Pag_Inicio_Corr_mas_casos[[#This Row],[Corregimiento]],Hoja3!$A$2:$D$676,4,0)</f>
        <v>91001</v>
      </c>
      <c r="E7517" s="171">
        <v>24</v>
      </c>
    </row>
    <row r="7518" spans="1:5">
      <c r="A7518" s="169">
        <v>44246</v>
      </c>
      <c r="B7518" s="170">
        <v>44246</v>
      </c>
      <c r="C7518" s="171" t="s">
        <v>558</v>
      </c>
      <c r="D7518" s="172">
        <f>VLOOKUP(Pag_Inicio_Corr_mas_casos[[#This Row],[Corregimiento]],Hoja3!$A$2:$D$676,4,0)</f>
        <v>91101</v>
      </c>
      <c r="E7518" s="171">
        <v>20</v>
      </c>
    </row>
    <row r="7519" spans="1:5">
      <c r="A7519" s="169">
        <v>44246</v>
      </c>
      <c r="B7519" s="170">
        <v>44246</v>
      </c>
      <c r="C7519" s="171" t="s">
        <v>509</v>
      </c>
      <c r="D7519" s="172">
        <f>VLOOKUP(Pag_Inicio_Corr_mas_casos[[#This Row],[Corregimiento]],Hoja3!$A$2:$D$676,4,0)</f>
        <v>40611</v>
      </c>
      <c r="E7519" s="171">
        <v>16</v>
      </c>
    </row>
    <row r="7520" spans="1:5">
      <c r="A7520" s="169">
        <v>44246</v>
      </c>
      <c r="B7520" s="170">
        <v>44246</v>
      </c>
      <c r="C7520" s="171" t="s">
        <v>510</v>
      </c>
      <c r="D7520" s="172">
        <f>VLOOKUP(Pag_Inicio_Corr_mas_casos[[#This Row],[Corregimiento]],Hoja3!$A$2:$D$676,4,0)</f>
        <v>40612</v>
      </c>
      <c r="E7520" s="171">
        <v>15</v>
      </c>
    </row>
    <row r="7521" spans="1:5">
      <c r="A7521" s="169">
        <v>44246</v>
      </c>
      <c r="B7521" s="170">
        <v>44246</v>
      </c>
      <c r="C7521" s="171" t="s">
        <v>561</v>
      </c>
      <c r="D7521" s="172">
        <f>VLOOKUP(Pag_Inicio_Corr_mas_casos[[#This Row],[Corregimiento]],Hoja3!$A$2:$D$676,4,0)</f>
        <v>130106</v>
      </c>
      <c r="E7521" s="171">
        <v>14</v>
      </c>
    </row>
    <row r="7522" spans="1:5">
      <c r="A7522" s="169">
        <v>44246</v>
      </c>
      <c r="B7522" s="170">
        <v>44246</v>
      </c>
      <c r="C7522" s="171" t="s">
        <v>513</v>
      </c>
      <c r="D7522" s="172">
        <f>VLOOKUP(Pag_Inicio_Corr_mas_casos[[#This Row],[Corregimiento]],Hoja3!$A$2:$D$676,4,0)</f>
        <v>10206</v>
      </c>
      <c r="E7522" s="171">
        <v>14</v>
      </c>
    </row>
    <row r="7523" spans="1:5">
      <c r="A7523" s="169">
        <v>44246</v>
      </c>
      <c r="B7523" s="170">
        <v>44246</v>
      </c>
      <c r="C7523" s="171" t="s">
        <v>1010</v>
      </c>
      <c r="D7523" s="172">
        <f>VLOOKUP(Pag_Inicio_Corr_mas_casos[[#This Row],[Corregimiento]],Hoja3!$A$2:$D$676,4,0)</f>
        <v>41301</v>
      </c>
      <c r="E7523" s="171">
        <v>13</v>
      </c>
    </row>
    <row r="7524" spans="1:5">
      <c r="A7524" s="169">
        <v>44246</v>
      </c>
      <c r="B7524" s="170">
        <v>44246</v>
      </c>
      <c r="C7524" s="171" t="s">
        <v>831</v>
      </c>
      <c r="D7524" s="172">
        <f>VLOOKUP(Pag_Inicio_Corr_mas_casos[[#This Row],[Corregimiento]],Hoja3!$A$2:$D$676,4,0)</f>
        <v>80814</v>
      </c>
      <c r="E7524" s="171">
        <v>13</v>
      </c>
    </row>
    <row r="7525" spans="1:5">
      <c r="A7525" s="169">
        <v>44246</v>
      </c>
      <c r="B7525" s="170">
        <v>44246</v>
      </c>
      <c r="C7525" s="171" t="s">
        <v>524</v>
      </c>
      <c r="D7525" s="172">
        <f>VLOOKUP(Pag_Inicio_Corr_mas_casos[[#This Row],[Corregimiento]],Hoja3!$A$2:$D$676,4,0)</f>
        <v>130102</v>
      </c>
      <c r="E7525" s="171">
        <v>13</v>
      </c>
    </row>
    <row r="7526" spans="1:5">
      <c r="A7526" s="169">
        <v>44246</v>
      </c>
      <c r="B7526" s="170">
        <v>44246</v>
      </c>
      <c r="C7526" s="171" t="s">
        <v>582</v>
      </c>
      <c r="D7526" s="172">
        <f>VLOOKUP(Pag_Inicio_Corr_mas_casos[[#This Row],[Corregimiento]],Hoja3!$A$2:$D$676,4,0)</f>
        <v>80812</v>
      </c>
      <c r="E7526" s="171">
        <v>13</v>
      </c>
    </row>
    <row r="7527" spans="1:5">
      <c r="A7527" s="169">
        <v>44246</v>
      </c>
      <c r="B7527" s="170">
        <v>44246</v>
      </c>
      <c r="C7527" s="171" t="s">
        <v>537</v>
      </c>
      <c r="D7527" s="172">
        <f>VLOOKUP(Pag_Inicio_Corr_mas_casos[[#This Row],[Corregimiento]],Hoja3!$A$2:$D$676,4,0)</f>
        <v>80817</v>
      </c>
      <c r="E7527" s="171">
        <v>12</v>
      </c>
    </row>
    <row r="7528" spans="1:5">
      <c r="A7528" s="169">
        <v>44246</v>
      </c>
      <c r="B7528" s="170">
        <v>44246</v>
      </c>
      <c r="C7528" s="171" t="s">
        <v>495</v>
      </c>
      <c r="D7528" s="172">
        <f>VLOOKUP(Pag_Inicio_Corr_mas_casos[[#This Row],[Corregimiento]],Hoja3!$A$2:$D$676,4,0)</f>
        <v>130702</v>
      </c>
      <c r="E7528" s="171">
        <v>12</v>
      </c>
    </row>
    <row r="7529" spans="1:5">
      <c r="A7529" s="169">
        <v>44246</v>
      </c>
      <c r="B7529" s="170">
        <v>44246</v>
      </c>
      <c r="C7529" s="171" t="s">
        <v>1008</v>
      </c>
      <c r="D7529" s="172">
        <f>VLOOKUP(Pag_Inicio_Corr_mas_casos[[#This Row],[Corregimiento]],Hoja3!$A$2:$D$676,4,0)</f>
        <v>10201</v>
      </c>
      <c r="E7529" s="171">
        <v>11</v>
      </c>
    </row>
    <row r="7530" spans="1:5">
      <c r="A7530" s="169">
        <v>44246</v>
      </c>
      <c r="B7530" s="170">
        <v>44246</v>
      </c>
      <c r="C7530" s="171" t="s">
        <v>829</v>
      </c>
      <c r="D7530" s="172">
        <f>VLOOKUP(Pag_Inicio_Corr_mas_casos[[#This Row],[Corregimiento]],Hoja3!$A$2:$D$676,4,0)</f>
        <v>130708</v>
      </c>
      <c r="E7530" s="171">
        <v>11</v>
      </c>
    </row>
    <row r="7531" spans="1:5">
      <c r="A7531" s="169">
        <v>44246</v>
      </c>
      <c r="B7531" s="170">
        <v>44246</v>
      </c>
      <c r="C7531" s="171" t="s">
        <v>1009</v>
      </c>
      <c r="D7531" s="172">
        <f>VLOOKUP(Pag_Inicio_Corr_mas_casos[[#This Row],[Corregimiento]],Hoja3!$A$2:$D$676,4,0)</f>
        <v>70707</v>
      </c>
      <c r="E7531" s="171">
        <v>11</v>
      </c>
    </row>
    <row r="7532" spans="1:5">
      <c r="A7532" s="169">
        <v>44246</v>
      </c>
      <c r="B7532" s="170">
        <v>44246</v>
      </c>
      <c r="C7532" s="171" t="s">
        <v>491</v>
      </c>
      <c r="D7532" s="172">
        <f>VLOOKUP(Pag_Inicio_Corr_mas_casos[[#This Row],[Corregimiento]],Hoja3!$A$2:$D$676,4,0)</f>
        <v>130101</v>
      </c>
      <c r="E7532" s="171">
        <v>10</v>
      </c>
    </row>
    <row r="7533" spans="1:5">
      <c r="A7533" s="169">
        <v>44246</v>
      </c>
      <c r="B7533" s="170">
        <v>44246</v>
      </c>
      <c r="C7533" s="171" t="s">
        <v>519</v>
      </c>
      <c r="D7533" s="172">
        <f>VLOOKUP(Pag_Inicio_Corr_mas_casos[[#This Row],[Corregimiento]],Hoja3!$A$2:$D$676,4,0)</f>
        <v>10215</v>
      </c>
      <c r="E7533" s="171">
        <v>10</v>
      </c>
    </row>
    <row r="7534" spans="1:5">
      <c r="A7534" s="169">
        <v>44246</v>
      </c>
      <c r="B7534" s="170">
        <v>44246</v>
      </c>
      <c r="C7534" s="171" t="s">
        <v>844</v>
      </c>
      <c r="D7534" s="172">
        <f>VLOOKUP(Pag_Inicio_Corr_mas_casos[[#This Row],[Corregimiento]],Hoja3!$A$2:$D$676,4,0)</f>
        <v>30107</v>
      </c>
      <c r="E7534" s="171">
        <v>10</v>
      </c>
    </row>
    <row r="7535" spans="1:5">
      <c r="A7535" s="94">
        <v>44247</v>
      </c>
      <c r="B7535" s="95">
        <v>44247</v>
      </c>
      <c r="C7535" s="96" t="s">
        <v>526</v>
      </c>
      <c r="D7535" s="97">
        <f>VLOOKUP(Pag_Inicio_Corr_mas_casos[[#This Row],[Corregimiento]],Hoja3!$A$2:$D$676,4,0)</f>
        <v>40501</v>
      </c>
      <c r="E7535" s="96">
        <v>17</v>
      </c>
    </row>
    <row r="7536" spans="1:5">
      <c r="A7536" s="94">
        <v>44247</v>
      </c>
      <c r="B7536" s="95">
        <v>44247</v>
      </c>
      <c r="C7536" s="96" t="s">
        <v>557</v>
      </c>
      <c r="D7536" s="97">
        <f>VLOOKUP(Pag_Inicio_Corr_mas_casos[[#This Row],[Corregimiento]],Hoja3!$A$2:$D$676,4,0)</f>
        <v>91001</v>
      </c>
      <c r="E7536" s="96">
        <v>16</v>
      </c>
    </row>
    <row r="7537" spans="1:5">
      <c r="A7537" s="94">
        <v>44247</v>
      </c>
      <c r="B7537" s="95">
        <v>44247</v>
      </c>
      <c r="C7537" s="96" t="s">
        <v>561</v>
      </c>
      <c r="D7537" s="97">
        <f>VLOOKUP(Pag_Inicio_Corr_mas_casos[[#This Row],[Corregimiento]],Hoja3!$A$2:$D$676,4,0)</f>
        <v>130106</v>
      </c>
      <c r="E7537" s="96">
        <v>16</v>
      </c>
    </row>
    <row r="7538" spans="1:5">
      <c r="A7538" s="94">
        <v>44247</v>
      </c>
      <c r="B7538" s="95">
        <v>44247</v>
      </c>
      <c r="C7538" s="96" t="s">
        <v>508</v>
      </c>
      <c r="D7538" s="97">
        <f>VLOOKUP(Pag_Inicio_Corr_mas_casos[[#This Row],[Corregimiento]],Hoja3!$A$2:$D$676,4,0)</f>
        <v>40601</v>
      </c>
      <c r="E7538" s="96">
        <v>16</v>
      </c>
    </row>
    <row r="7539" spans="1:5">
      <c r="A7539" s="94">
        <v>44247</v>
      </c>
      <c r="B7539" s="95">
        <v>44247</v>
      </c>
      <c r="C7539" s="96" t="s">
        <v>510</v>
      </c>
      <c r="D7539" s="97">
        <f>VLOOKUP(Pag_Inicio_Corr_mas_casos[[#This Row],[Corregimiento]],Hoja3!$A$2:$D$676,4,0)</f>
        <v>40612</v>
      </c>
      <c r="E7539" s="96">
        <v>15</v>
      </c>
    </row>
    <row r="7540" spans="1:5">
      <c r="A7540" s="94">
        <v>44247</v>
      </c>
      <c r="B7540" s="95">
        <v>44247</v>
      </c>
      <c r="C7540" s="96" t="s">
        <v>504</v>
      </c>
      <c r="D7540" s="97">
        <f>VLOOKUP(Pag_Inicio_Corr_mas_casos[[#This Row],[Corregimiento]],Hoja3!$A$2:$D$676,4,0)</f>
        <v>90301</v>
      </c>
      <c r="E7540" s="96">
        <v>15</v>
      </c>
    </row>
    <row r="7541" spans="1:5">
      <c r="A7541" s="94">
        <v>44247</v>
      </c>
      <c r="B7541" s="95">
        <v>44247</v>
      </c>
      <c r="C7541" s="96" t="s">
        <v>513</v>
      </c>
      <c r="D7541" s="97">
        <f>VLOOKUP(Pag_Inicio_Corr_mas_casos[[#This Row],[Corregimiento]],Hoja3!$A$2:$D$676,4,0)</f>
        <v>10206</v>
      </c>
      <c r="E7541" s="96">
        <v>14</v>
      </c>
    </row>
    <row r="7542" spans="1:5">
      <c r="A7542" s="94">
        <v>44247</v>
      </c>
      <c r="B7542" s="95">
        <v>44247</v>
      </c>
      <c r="C7542" s="96" t="s">
        <v>968</v>
      </c>
      <c r="D7542" s="97">
        <f>VLOOKUP(Pag_Inicio_Corr_mas_casos[[#This Row],[Corregimiento]],Hoja3!$A$2:$D$676,4,0)</f>
        <v>20604</v>
      </c>
      <c r="E7542" s="96">
        <v>12</v>
      </c>
    </row>
    <row r="7543" spans="1:5">
      <c r="A7543" s="94">
        <v>44247</v>
      </c>
      <c r="B7543" s="95">
        <v>44247</v>
      </c>
      <c r="C7543" s="96" t="s">
        <v>553</v>
      </c>
      <c r="D7543" s="97">
        <f>VLOOKUP(Pag_Inicio_Corr_mas_casos[[#This Row],[Corregimiento]],Hoja3!$A$2:$D$676,4,0)</f>
        <v>40608</v>
      </c>
      <c r="E7543" s="96">
        <v>11</v>
      </c>
    </row>
    <row r="7544" spans="1:5">
      <c r="A7544" s="94">
        <v>44247</v>
      </c>
      <c r="B7544" s="95">
        <v>44247</v>
      </c>
      <c r="C7544" s="96" t="s">
        <v>550</v>
      </c>
      <c r="D7544" s="97">
        <f>VLOOKUP(Pag_Inicio_Corr_mas_casos[[#This Row],[Corregimiento]],Hoja3!$A$2:$D$676,4,0)</f>
        <v>81009</v>
      </c>
      <c r="E7544" s="96">
        <v>11</v>
      </c>
    </row>
    <row r="7545" spans="1:5">
      <c r="A7545" s="94">
        <v>44247</v>
      </c>
      <c r="B7545" s="95">
        <v>44247</v>
      </c>
      <c r="C7545" s="96" t="s">
        <v>1008</v>
      </c>
      <c r="D7545" s="97">
        <f>VLOOKUP(Pag_Inicio_Corr_mas_casos[[#This Row],[Corregimiento]],Hoja3!$A$2:$D$676,4,0)</f>
        <v>10201</v>
      </c>
      <c r="E7545" s="96">
        <v>10</v>
      </c>
    </row>
    <row r="7546" spans="1:5">
      <c r="A7546" s="94">
        <v>44247</v>
      </c>
      <c r="B7546" s="95">
        <v>44247</v>
      </c>
      <c r="C7546" s="96" t="s">
        <v>524</v>
      </c>
      <c r="D7546" s="97">
        <f>VLOOKUP(Pag_Inicio_Corr_mas_casos[[#This Row],[Corregimiento]],Hoja3!$A$2:$D$676,4,0)</f>
        <v>130102</v>
      </c>
      <c r="E7546" s="96">
        <v>10</v>
      </c>
    </row>
    <row r="7547" spans="1:5">
      <c r="A7547" s="94">
        <v>44247</v>
      </c>
      <c r="B7547" s="95">
        <v>44247</v>
      </c>
      <c r="C7547" s="96" t="s">
        <v>488</v>
      </c>
      <c r="D7547" s="97">
        <f>VLOOKUP(Pag_Inicio_Corr_mas_casos[[#This Row],[Corregimiento]],Hoja3!$A$2:$D$676,4,0)</f>
        <v>80821</v>
      </c>
      <c r="E7547" s="96">
        <v>10</v>
      </c>
    </row>
    <row r="7548" spans="1:5">
      <c r="A7548" s="94">
        <v>44247</v>
      </c>
      <c r="B7548" s="95">
        <v>44247</v>
      </c>
      <c r="C7548" s="96" t="s">
        <v>533</v>
      </c>
      <c r="D7548" s="97">
        <f>VLOOKUP(Pag_Inicio_Corr_mas_casos[[#This Row],[Corregimiento]],Hoja3!$A$2:$D$676,4,0)</f>
        <v>91008</v>
      </c>
      <c r="E7548" s="96">
        <v>9</v>
      </c>
    </row>
    <row r="7549" spans="1:5">
      <c r="A7549" s="94">
        <v>44247</v>
      </c>
      <c r="B7549" s="95">
        <v>44247</v>
      </c>
      <c r="C7549" s="96" t="s">
        <v>537</v>
      </c>
      <c r="D7549" s="97">
        <f>VLOOKUP(Pag_Inicio_Corr_mas_casos[[#This Row],[Corregimiento]],Hoja3!$A$2:$D$676,4,0)</f>
        <v>80817</v>
      </c>
      <c r="E7549" s="96">
        <v>9</v>
      </c>
    </row>
    <row r="7550" spans="1:5">
      <c r="A7550" s="94">
        <v>44247</v>
      </c>
      <c r="B7550" s="95">
        <v>44247</v>
      </c>
      <c r="C7550" s="96" t="s">
        <v>540</v>
      </c>
      <c r="D7550" s="97">
        <f>VLOOKUP(Pag_Inicio_Corr_mas_casos[[#This Row],[Corregimiento]],Hoja3!$A$2:$D$676,4,0)</f>
        <v>20601</v>
      </c>
      <c r="E7550" s="96">
        <v>9</v>
      </c>
    </row>
    <row r="7551" spans="1:5">
      <c r="A7551" s="94">
        <v>44247</v>
      </c>
      <c r="B7551" s="95">
        <v>44247</v>
      </c>
      <c r="C7551" s="96" t="s">
        <v>886</v>
      </c>
      <c r="D7551" s="97">
        <f>VLOOKUP(Pag_Inicio_Corr_mas_casos[[#This Row],[Corregimiento]],Hoja3!$A$2:$D$676,4,0)</f>
        <v>81001</v>
      </c>
      <c r="E7551" s="96">
        <v>9</v>
      </c>
    </row>
    <row r="7552" spans="1:5">
      <c r="A7552" s="94">
        <v>44247</v>
      </c>
      <c r="B7552" s="95">
        <v>44247</v>
      </c>
      <c r="C7552" s="96" t="s">
        <v>867</v>
      </c>
      <c r="D7552" s="97">
        <f>VLOOKUP(Pag_Inicio_Corr_mas_casos[[#This Row],[Corregimiento]],Hoja3!$A$2:$D$676,4,0)</f>
        <v>130105</v>
      </c>
      <c r="E7552" s="96">
        <v>9</v>
      </c>
    </row>
    <row r="7553" spans="1:5">
      <c r="A7553" s="94">
        <v>44247</v>
      </c>
      <c r="B7553" s="95">
        <v>44247</v>
      </c>
      <c r="C7553" s="96" t="s">
        <v>956</v>
      </c>
      <c r="D7553" s="97">
        <f>VLOOKUP(Pag_Inicio_Corr_mas_casos[[#This Row],[Corregimiento]],Hoja3!$A$2:$D$676,4,0)</f>
        <v>40301</v>
      </c>
      <c r="E7553" s="96">
        <v>8</v>
      </c>
    </row>
    <row r="7554" spans="1:5">
      <c r="A7554" s="94">
        <v>44247</v>
      </c>
      <c r="B7554" s="95">
        <v>44247</v>
      </c>
      <c r="C7554" s="96" t="s">
        <v>509</v>
      </c>
      <c r="D7554" s="97">
        <f>VLOOKUP(Pag_Inicio_Corr_mas_casos[[#This Row],[Corregimiento]],Hoja3!$A$2:$D$676,4,0)</f>
        <v>40611</v>
      </c>
      <c r="E7554" s="96">
        <v>8</v>
      </c>
    </row>
    <row r="7555" spans="1:5">
      <c r="A7555" s="90">
        <v>44248</v>
      </c>
      <c r="B7555" s="91">
        <v>44248</v>
      </c>
      <c r="C7555" s="92" t="s">
        <v>1011</v>
      </c>
      <c r="D7555" s="93">
        <f>VLOOKUP(Pag_Inicio_Corr_mas_casos[[#This Row],[Corregimiento]],Hoja3!$A$2:$D$676,4,0)</f>
        <v>100101</v>
      </c>
      <c r="E7555" s="92">
        <v>49</v>
      </c>
    </row>
    <row r="7556" spans="1:5">
      <c r="A7556" s="90">
        <v>44248</v>
      </c>
      <c r="B7556" s="91">
        <v>44248</v>
      </c>
      <c r="C7556" s="92" t="s">
        <v>508</v>
      </c>
      <c r="D7556" s="93">
        <f>VLOOKUP(Pag_Inicio_Corr_mas_casos[[#This Row],[Corregimiento]],Hoja3!$A$2:$D$676,4,0)</f>
        <v>40601</v>
      </c>
      <c r="E7556" s="92">
        <v>27</v>
      </c>
    </row>
    <row r="7557" spans="1:5">
      <c r="A7557" s="90">
        <v>44248</v>
      </c>
      <c r="B7557" s="91">
        <v>44248</v>
      </c>
      <c r="C7557" s="92" t="s">
        <v>509</v>
      </c>
      <c r="D7557" s="93">
        <f>VLOOKUP(Pag_Inicio_Corr_mas_casos[[#This Row],[Corregimiento]],Hoja3!$A$2:$D$676,4,0)</f>
        <v>40611</v>
      </c>
      <c r="E7557" s="92">
        <v>14</v>
      </c>
    </row>
    <row r="7558" spans="1:5">
      <c r="A7558" s="90">
        <v>44248</v>
      </c>
      <c r="B7558" s="91">
        <v>44248</v>
      </c>
      <c r="C7558" s="92" t="s">
        <v>510</v>
      </c>
      <c r="D7558" s="93">
        <f>VLOOKUP(Pag_Inicio_Corr_mas_casos[[#This Row],[Corregimiento]],Hoja3!$A$2:$D$676,4,0)</f>
        <v>40612</v>
      </c>
      <c r="E7558" s="92">
        <v>13</v>
      </c>
    </row>
    <row r="7559" spans="1:5">
      <c r="A7559" s="90">
        <v>44248</v>
      </c>
      <c r="B7559" s="91">
        <v>44248</v>
      </c>
      <c r="C7559" s="92" t="s">
        <v>524</v>
      </c>
      <c r="D7559" s="93">
        <f>VLOOKUP(Pag_Inicio_Corr_mas_casos[[#This Row],[Corregimiento]],Hoja3!$A$2:$D$676,4,0)</f>
        <v>130102</v>
      </c>
      <c r="E7559" s="92">
        <v>9</v>
      </c>
    </row>
    <row r="7560" spans="1:5">
      <c r="A7560" s="90">
        <v>44248</v>
      </c>
      <c r="B7560" s="91">
        <v>44248</v>
      </c>
      <c r="C7560" s="92" t="s">
        <v>545</v>
      </c>
      <c r="D7560" s="93">
        <f>VLOOKUP(Pag_Inicio_Corr_mas_casos[[#This Row],[Corregimiento]],Hoja3!$A$2:$D$676,4,0)</f>
        <v>130717</v>
      </c>
      <c r="E7560" s="92">
        <v>8</v>
      </c>
    </row>
    <row r="7561" spans="1:5">
      <c r="A7561" s="90">
        <v>44248</v>
      </c>
      <c r="B7561" s="91">
        <v>44248</v>
      </c>
      <c r="C7561" s="92" t="s">
        <v>537</v>
      </c>
      <c r="D7561" s="93">
        <f>VLOOKUP(Pag_Inicio_Corr_mas_casos[[#This Row],[Corregimiento]],Hoja3!$A$2:$D$676,4,0)</f>
        <v>80817</v>
      </c>
      <c r="E7561" s="92">
        <v>8</v>
      </c>
    </row>
    <row r="7562" spans="1:5">
      <c r="A7562" s="90">
        <v>44248</v>
      </c>
      <c r="B7562" s="91">
        <v>44248</v>
      </c>
      <c r="C7562" s="92" t="s">
        <v>876</v>
      </c>
      <c r="D7562" s="93">
        <f>VLOOKUP(Pag_Inicio_Corr_mas_casos[[#This Row],[Corregimiento]],Hoja3!$A$2:$D$676,4,0)</f>
        <v>130310</v>
      </c>
      <c r="E7562" s="92">
        <v>8</v>
      </c>
    </row>
    <row r="7563" spans="1:5">
      <c r="A7563" s="90">
        <v>44248</v>
      </c>
      <c r="B7563" s="91">
        <v>44248</v>
      </c>
      <c r="C7563" s="92" t="s">
        <v>558</v>
      </c>
      <c r="D7563" s="93">
        <f>VLOOKUP(Pag_Inicio_Corr_mas_casos[[#This Row],[Corregimiento]],Hoja3!$A$2:$D$676,4,0)</f>
        <v>91101</v>
      </c>
      <c r="E7563" s="92">
        <v>8</v>
      </c>
    </row>
    <row r="7564" spans="1:5">
      <c r="A7564" s="90">
        <v>44248</v>
      </c>
      <c r="B7564" s="91">
        <v>44248</v>
      </c>
      <c r="C7564" s="92" t="s">
        <v>488</v>
      </c>
      <c r="D7564" s="93">
        <f>VLOOKUP(Pag_Inicio_Corr_mas_casos[[#This Row],[Corregimiento]],Hoja3!$A$2:$D$676,4,0)</f>
        <v>80821</v>
      </c>
      <c r="E7564" s="92">
        <v>8</v>
      </c>
    </row>
    <row r="7565" spans="1:5">
      <c r="A7565" s="90">
        <v>44248</v>
      </c>
      <c r="B7565" s="91">
        <v>44248</v>
      </c>
      <c r="C7565" s="92" t="s">
        <v>547</v>
      </c>
      <c r="D7565" s="93">
        <f>VLOOKUP(Pag_Inicio_Corr_mas_casos[[#This Row],[Corregimiento]],Hoja3!$A$2:$D$676,4,0)</f>
        <v>20207</v>
      </c>
      <c r="E7565" s="92">
        <v>7</v>
      </c>
    </row>
    <row r="7566" spans="1:5">
      <c r="A7566" s="90">
        <v>44248</v>
      </c>
      <c r="B7566" s="91">
        <v>44248</v>
      </c>
      <c r="C7566" s="92" t="s">
        <v>560</v>
      </c>
      <c r="D7566" s="93">
        <f>VLOOKUP(Pag_Inicio_Corr_mas_casos[[#This Row],[Corregimiento]],Hoja3!$A$2:$D$676,4,0)</f>
        <v>80819</v>
      </c>
      <c r="E7566" s="92">
        <v>7</v>
      </c>
    </row>
    <row r="7567" spans="1:5">
      <c r="A7567" s="90">
        <v>44248</v>
      </c>
      <c r="B7567" s="91">
        <v>44248</v>
      </c>
      <c r="C7567" s="92" t="s">
        <v>1009</v>
      </c>
      <c r="D7567" s="93">
        <f>VLOOKUP(Pag_Inicio_Corr_mas_casos[[#This Row],[Corregimiento]],Hoja3!$A$2:$D$676,4,0)</f>
        <v>70707</v>
      </c>
      <c r="E7567" s="92">
        <v>7</v>
      </c>
    </row>
    <row r="7568" spans="1:5">
      <c r="A7568" s="90">
        <v>44248</v>
      </c>
      <c r="B7568" s="91">
        <v>44248</v>
      </c>
      <c r="C7568" s="92" t="s">
        <v>1012</v>
      </c>
      <c r="D7568" s="93">
        <f>VLOOKUP(Pag_Inicio_Corr_mas_casos[[#This Row],[Corregimiento]],Hoja3!$A$2:$D$676,4,0)</f>
        <v>90608</v>
      </c>
      <c r="E7568" s="92">
        <v>7</v>
      </c>
    </row>
    <row r="7569" spans="1:5">
      <c r="A7569" s="90">
        <v>44248</v>
      </c>
      <c r="B7569" s="91">
        <v>44248</v>
      </c>
      <c r="C7569" s="92" t="s">
        <v>1008</v>
      </c>
      <c r="D7569" s="93">
        <f>VLOOKUP(Pag_Inicio_Corr_mas_casos[[#This Row],[Corregimiento]],Hoja3!$A$2:$D$676,4,0)</f>
        <v>10201</v>
      </c>
      <c r="E7569" s="92">
        <v>6</v>
      </c>
    </row>
    <row r="7570" spans="1:5">
      <c r="A7570" s="90">
        <v>44248</v>
      </c>
      <c r="B7570" s="91">
        <v>44248</v>
      </c>
      <c r="C7570" s="92" t="s">
        <v>928</v>
      </c>
      <c r="D7570" s="93">
        <f>VLOOKUP(Pag_Inicio_Corr_mas_casos[[#This Row],[Corregimiento]],Hoja3!$A$2:$D$676,4,0)</f>
        <v>20205</v>
      </c>
      <c r="E7570" s="92">
        <v>6</v>
      </c>
    </row>
    <row r="7571" spans="1:5">
      <c r="A7571" s="90">
        <v>44248</v>
      </c>
      <c r="B7571" s="91">
        <v>44248</v>
      </c>
      <c r="C7571" s="92" t="s">
        <v>1013</v>
      </c>
      <c r="D7571" s="93">
        <f>VLOOKUP(Pag_Inicio_Corr_mas_casos[[#This Row],[Corregimiento]],Hoja3!$A$2:$D$676,4,0)</f>
        <v>40701</v>
      </c>
      <c r="E7571" s="92">
        <v>6</v>
      </c>
    </row>
    <row r="7572" spans="1:5">
      <c r="A7572" s="90">
        <v>44248</v>
      </c>
      <c r="B7572" s="91">
        <v>44248</v>
      </c>
      <c r="C7572" s="92" t="s">
        <v>520</v>
      </c>
      <c r="D7572" s="93">
        <f>VLOOKUP(Pag_Inicio_Corr_mas_casos[[#This Row],[Corregimiento]],Hoja3!$A$2:$D$676,4,0)</f>
        <v>10203</v>
      </c>
      <c r="E7572" s="92">
        <v>5</v>
      </c>
    </row>
    <row r="7573" spans="1:5">
      <c r="A7573" s="90">
        <v>44248</v>
      </c>
      <c r="B7573" s="91">
        <v>44248</v>
      </c>
      <c r="C7573" s="92" t="s">
        <v>549</v>
      </c>
      <c r="D7573" s="93">
        <f>VLOOKUP(Pag_Inicio_Corr_mas_casos[[#This Row],[Corregimiento]],Hoja3!$A$2:$D$676,4,0)</f>
        <v>40205</v>
      </c>
      <c r="E7573" s="92">
        <v>5</v>
      </c>
    </row>
    <row r="7574" spans="1:5">
      <c r="A7574" s="90">
        <v>44248</v>
      </c>
      <c r="B7574" s="91">
        <v>44248</v>
      </c>
      <c r="C7574" s="92" t="s">
        <v>841</v>
      </c>
      <c r="D7574" s="93">
        <f>VLOOKUP(Pag_Inicio_Corr_mas_casos[[#This Row],[Corregimiento]],Hoja3!$A$2:$D$676,4,0)</f>
        <v>30113</v>
      </c>
      <c r="E7574" s="92">
        <v>5</v>
      </c>
    </row>
    <row r="7575" spans="1:5">
      <c r="A7575" s="62">
        <v>44249</v>
      </c>
      <c r="B7575" s="63">
        <v>44249</v>
      </c>
      <c r="C7575" s="64" t="s">
        <v>627</v>
      </c>
      <c r="D7575" s="65">
        <f>VLOOKUP(Pag_Inicio_Corr_mas_casos[[#This Row],[Corregimiento]],Hoja3!$A$2:$D$676,4,0)</f>
        <v>100101</v>
      </c>
      <c r="E7575" s="64">
        <v>59</v>
      </c>
    </row>
    <row r="7576" spans="1:5">
      <c r="A7576" s="62">
        <v>44249</v>
      </c>
      <c r="B7576" s="63">
        <v>44249</v>
      </c>
      <c r="C7576" s="64" t="s">
        <v>1003</v>
      </c>
      <c r="D7576" s="65">
        <f>VLOOKUP(Pag_Inicio_Corr_mas_casos[[#This Row],[Corregimiento]],Hoja3!$A$2:$D$676,4,0)</f>
        <v>40601</v>
      </c>
      <c r="E7576" s="64">
        <v>23</v>
      </c>
    </row>
    <row r="7577" spans="1:5">
      <c r="A7577" s="62">
        <v>44249</v>
      </c>
      <c r="B7577" s="63">
        <v>44249</v>
      </c>
      <c r="C7577" s="64" t="s">
        <v>685</v>
      </c>
      <c r="D7577" s="65">
        <f>VLOOKUP(Pag_Inicio_Corr_mas_casos[[#This Row],[Corregimiento]],Hoja3!$A$2:$D$676,4,0)</f>
        <v>40612</v>
      </c>
      <c r="E7577" s="64">
        <v>14</v>
      </c>
    </row>
    <row r="7578" spans="1:5">
      <c r="A7578" s="62">
        <v>44249</v>
      </c>
      <c r="B7578" s="63">
        <v>44249</v>
      </c>
      <c r="C7578" s="64" t="s">
        <v>608</v>
      </c>
      <c r="D7578" s="65">
        <f>VLOOKUP(Pag_Inicio_Corr_mas_casos[[#This Row],[Corregimiento]],Hoja3!$A$2:$D$676,4,0)</f>
        <v>40201</v>
      </c>
      <c r="E7578" s="64">
        <v>13</v>
      </c>
    </row>
    <row r="7579" spans="1:5">
      <c r="A7579" s="62">
        <v>44249</v>
      </c>
      <c r="B7579" s="63">
        <v>44249</v>
      </c>
      <c r="C7579" s="64" t="s">
        <v>676</v>
      </c>
      <c r="D7579" s="65">
        <f>VLOOKUP(Pag_Inicio_Corr_mas_casos[[#This Row],[Corregimiento]],Hoja3!$A$2:$D$676,4,0)</f>
        <v>91008</v>
      </c>
      <c r="E7579" s="64">
        <v>12</v>
      </c>
    </row>
    <row r="7580" spans="1:5">
      <c r="A7580" s="62">
        <v>44249</v>
      </c>
      <c r="B7580" s="63">
        <v>44249</v>
      </c>
      <c r="C7580" s="64" t="s">
        <v>1014</v>
      </c>
      <c r="D7580" s="65">
        <f>VLOOKUP(Pag_Inicio_Corr_mas_casos[[#This Row],[Corregimiento]],Hoja3!$A$2:$D$676,4,0)</f>
        <v>40501</v>
      </c>
      <c r="E7580" s="64">
        <v>11</v>
      </c>
    </row>
    <row r="7581" spans="1:5">
      <c r="A7581" s="62">
        <v>44249</v>
      </c>
      <c r="B7581" s="63">
        <v>44249</v>
      </c>
      <c r="C7581" s="64" t="s">
        <v>597</v>
      </c>
      <c r="D7581" s="65">
        <f>VLOOKUP(Pag_Inicio_Corr_mas_casos[[#This Row],[Corregimiento]],Hoja3!$A$2:$D$676,4,0)</f>
        <v>80815</v>
      </c>
      <c r="E7581" s="64">
        <v>10</v>
      </c>
    </row>
    <row r="7582" spans="1:5">
      <c r="A7582" s="62">
        <v>44249</v>
      </c>
      <c r="B7582" s="63">
        <v>44249</v>
      </c>
      <c r="C7582" s="64" t="s">
        <v>646</v>
      </c>
      <c r="D7582" s="65">
        <f>VLOOKUP(Pag_Inicio_Corr_mas_casos[[#This Row],[Corregimiento]],Hoja3!$A$2:$D$676,4,0)</f>
        <v>40611</v>
      </c>
      <c r="E7582" s="64">
        <v>10</v>
      </c>
    </row>
    <row r="7583" spans="1:5">
      <c r="A7583" s="62">
        <v>44249</v>
      </c>
      <c r="B7583" s="63">
        <v>44249</v>
      </c>
      <c r="C7583" s="64" t="s">
        <v>945</v>
      </c>
      <c r="D7583" s="65">
        <f>VLOOKUP(Pag_Inicio_Corr_mas_casos[[#This Row],[Corregimiento]],Hoja3!$A$2:$D$676,4,0)</f>
        <v>130106</v>
      </c>
      <c r="E7583" s="64">
        <v>10</v>
      </c>
    </row>
    <row r="7584" spans="1:5">
      <c r="A7584" s="62">
        <v>44249</v>
      </c>
      <c r="B7584" s="63">
        <v>44249</v>
      </c>
      <c r="C7584" s="64" t="s">
        <v>995</v>
      </c>
      <c r="D7584" s="65">
        <f>VLOOKUP(Pag_Inicio_Corr_mas_casos[[#This Row],[Corregimiento]],Hoja3!$A$2:$D$676,4,0)</f>
        <v>20601</v>
      </c>
      <c r="E7584" s="64">
        <v>9</v>
      </c>
    </row>
    <row r="7585" spans="1:5">
      <c r="A7585" s="62">
        <v>44249</v>
      </c>
      <c r="B7585" s="63">
        <v>44249</v>
      </c>
      <c r="C7585" s="64" t="s">
        <v>660</v>
      </c>
      <c r="D7585" s="65">
        <f>VLOOKUP(Pag_Inicio_Corr_mas_casos[[#This Row],[Corregimiento]],Hoja3!$A$2:$D$676,4,0)</f>
        <v>40801</v>
      </c>
      <c r="E7585" s="64">
        <v>8</v>
      </c>
    </row>
    <row r="7586" spans="1:5">
      <c r="A7586" s="62">
        <v>44249</v>
      </c>
      <c r="B7586" s="63">
        <v>44249</v>
      </c>
      <c r="C7586" s="64" t="s">
        <v>779</v>
      </c>
      <c r="D7586" s="65">
        <f>VLOOKUP(Pag_Inicio_Corr_mas_casos[[#This Row],[Corregimiento]],Hoja3!$A$2:$D$676,4,0)</f>
        <v>130402</v>
      </c>
      <c r="E7586" s="64">
        <v>8</v>
      </c>
    </row>
    <row r="7587" spans="1:5">
      <c r="A7587" s="62">
        <v>44249</v>
      </c>
      <c r="B7587" s="63">
        <v>44249</v>
      </c>
      <c r="C7587" s="64" t="s">
        <v>637</v>
      </c>
      <c r="D7587" s="65">
        <f>VLOOKUP(Pag_Inicio_Corr_mas_casos[[#This Row],[Corregimiento]],Hoja3!$A$2:$D$676,4,0)</f>
        <v>40503</v>
      </c>
      <c r="E7587" s="64">
        <v>8</v>
      </c>
    </row>
    <row r="7588" spans="1:5">
      <c r="A7588" s="62">
        <v>44249</v>
      </c>
      <c r="B7588" s="63">
        <v>44249</v>
      </c>
      <c r="C7588" s="64" t="s">
        <v>782</v>
      </c>
      <c r="D7588" s="65">
        <f>VLOOKUP(Pag_Inicio_Corr_mas_casos[[#This Row],[Corregimiento]],Hoja3!$A$2:$D$676,4,0)</f>
        <v>91001</v>
      </c>
      <c r="E7588" s="64">
        <v>8</v>
      </c>
    </row>
    <row r="7589" spans="1:5">
      <c r="A7589" s="62">
        <v>44249</v>
      </c>
      <c r="B7589" s="63">
        <v>44249</v>
      </c>
      <c r="C7589" s="64" t="s">
        <v>1015</v>
      </c>
      <c r="D7589" s="65">
        <f>VLOOKUP(Pag_Inicio_Corr_mas_casos[[#This Row],[Corregimiento]],Hoja3!$A$2:$D$676,4,0)</f>
        <v>130102</v>
      </c>
      <c r="E7589" s="64">
        <v>8</v>
      </c>
    </row>
    <row r="7590" spans="1:5">
      <c r="A7590" s="62">
        <v>44249</v>
      </c>
      <c r="B7590" s="63">
        <v>44249</v>
      </c>
      <c r="C7590" s="64" t="s">
        <v>669</v>
      </c>
      <c r="D7590" s="65">
        <f>VLOOKUP(Pag_Inicio_Corr_mas_casos[[#This Row],[Corregimiento]],Hoja3!$A$2:$D$676,4,0)</f>
        <v>40606</v>
      </c>
      <c r="E7590" s="64">
        <v>7</v>
      </c>
    </row>
    <row r="7591" spans="1:5">
      <c r="A7591" s="62">
        <v>44249</v>
      </c>
      <c r="B7591" s="63">
        <v>44249</v>
      </c>
      <c r="C7591" s="64" t="s">
        <v>1016</v>
      </c>
      <c r="D7591" s="65">
        <f>VLOOKUP(Pag_Inicio_Corr_mas_casos[[#This Row],[Corregimiento]],Hoja3!$A$2:$D$676,4,0)</f>
        <v>91013</v>
      </c>
      <c r="E7591" s="64">
        <v>6</v>
      </c>
    </row>
    <row r="7592" spans="1:5">
      <c r="A7592" s="62">
        <v>44249</v>
      </c>
      <c r="B7592" s="63">
        <v>44249</v>
      </c>
      <c r="C7592" s="64" t="s">
        <v>1007</v>
      </c>
      <c r="D7592" s="65">
        <f>VLOOKUP(Pag_Inicio_Corr_mas_casos[[#This Row],[Corregimiento]],Hoja3!$A$2:$D$676,4,0)</f>
        <v>40205</v>
      </c>
      <c r="E7592" s="64">
        <v>6</v>
      </c>
    </row>
    <row r="7593" spans="1:5">
      <c r="A7593" s="62">
        <v>44249</v>
      </c>
      <c r="B7593" s="63">
        <v>44249</v>
      </c>
      <c r="C7593" s="64" t="s">
        <v>1017</v>
      </c>
      <c r="D7593" s="65">
        <f>VLOOKUP(Pag_Inicio_Corr_mas_casos[[#This Row],[Corregimiento]],Hoja3!$A$2:$D$676,4,0)</f>
        <v>41401</v>
      </c>
      <c r="E7593" s="64">
        <v>6</v>
      </c>
    </row>
    <row r="7594" spans="1:5">
      <c r="A7594" s="62">
        <v>44249</v>
      </c>
      <c r="B7594" s="63">
        <v>44249</v>
      </c>
      <c r="C7594" s="64" t="s">
        <v>485</v>
      </c>
      <c r="D7594" s="65">
        <f>VLOOKUP(Pag_Inicio_Corr_mas_casos[[#This Row],[Corregimiento]],Hoja3!$A$2:$D$676,4,0)</f>
        <v>40604</v>
      </c>
      <c r="E7594" s="64">
        <v>6</v>
      </c>
    </row>
    <row r="7595" spans="1:5">
      <c r="A7595" s="98">
        <v>44250</v>
      </c>
      <c r="B7595" s="99">
        <v>44250</v>
      </c>
      <c r="C7595" s="100" t="s">
        <v>1003</v>
      </c>
      <c r="D7595" s="101">
        <f>VLOOKUP(Pag_Inicio_Corr_mas_casos[[#This Row],[Corregimiento]],Hoja3!$A$2:$D$676,4,0)</f>
        <v>40601</v>
      </c>
      <c r="E7595" s="100">
        <v>31</v>
      </c>
    </row>
    <row r="7596" spans="1:5">
      <c r="A7596" s="98">
        <v>44250</v>
      </c>
      <c r="B7596" s="99">
        <v>44250</v>
      </c>
      <c r="C7596" s="100" t="s">
        <v>568</v>
      </c>
      <c r="D7596" s="101">
        <f>VLOOKUP(Pag_Inicio_Corr_mas_casos[[#This Row],[Corregimiento]],Hoja3!$A$2:$D$676,4,0)</f>
        <v>130106</v>
      </c>
      <c r="E7596" s="100">
        <v>27</v>
      </c>
    </row>
    <row r="7597" spans="1:5">
      <c r="A7597" s="98">
        <v>44250</v>
      </c>
      <c r="B7597" s="99">
        <v>44250</v>
      </c>
      <c r="C7597" s="100" t="s">
        <v>996</v>
      </c>
      <c r="D7597" s="101">
        <f>VLOOKUP(Pag_Inicio_Corr_mas_casos[[#This Row],[Corregimiento]],Hoja3!$A$2:$D$676,4,0)</f>
        <v>40612</v>
      </c>
      <c r="E7597" s="100">
        <v>21</v>
      </c>
    </row>
    <row r="7598" spans="1:5">
      <c r="A7598" s="98">
        <v>44250</v>
      </c>
      <c r="B7598" s="99">
        <v>44250</v>
      </c>
      <c r="C7598" s="100" t="s">
        <v>485</v>
      </c>
      <c r="D7598" s="101">
        <f>VLOOKUP(Pag_Inicio_Corr_mas_casos[[#This Row],[Corregimiento]],Hoja3!$A$2:$D$676,4,0)</f>
        <v>40604</v>
      </c>
      <c r="E7598" s="100">
        <v>18</v>
      </c>
    </row>
    <row r="7599" spans="1:5">
      <c r="A7599" s="98">
        <v>44250</v>
      </c>
      <c r="B7599" s="99">
        <v>44250</v>
      </c>
      <c r="C7599" s="100" t="s">
        <v>610</v>
      </c>
      <c r="D7599" s="101">
        <f>VLOOKUP(Pag_Inicio_Corr_mas_casos[[#This Row],[Corregimiento]],Hoja3!$A$2:$D$676,4,0)</f>
        <v>80805</v>
      </c>
      <c r="E7599" s="100">
        <v>15</v>
      </c>
    </row>
    <row r="7600" spans="1:5">
      <c r="A7600" s="98">
        <v>44250</v>
      </c>
      <c r="B7600" s="99">
        <v>44250</v>
      </c>
      <c r="C7600" s="100" t="s">
        <v>1018</v>
      </c>
      <c r="D7600" s="101">
        <f>VLOOKUP(Pag_Inicio_Corr_mas_casos[[#This Row],[Corregimiento]],Hoja3!$A$2:$D$676,4,0)</f>
        <v>20207</v>
      </c>
      <c r="E7600" s="100">
        <v>14</v>
      </c>
    </row>
    <row r="7601" spans="1:5">
      <c r="A7601" s="98">
        <v>44250</v>
      </c>
      <c r="B7601" s="99">
        <v>44250</v>
      </c>
      <c r="C7601" s="100" t="s">
        <v>1019</v>
      </c>
      <c r="D7601" s="101">
        <f>VLOOKUP(Pag_Inicio_Corr_mas_casos[[#This Row],[Corregimiento]],Hoja3!$A$2:$D$676,4,0)</f>
        <v>70301</v>
      </c>
      <c r="E7601" s="100">
        <v>14</v>
      </c>
    </row>
    <row r="7602" spans="1:5">
      <c r="A7602" s="98">
        <v>44250</v>
      </c>
      <c r="B7602" s="99">
        <v>44250</v>
      </c>
      <c r="C7602" s="100" t="s">
        <v>579</v>
      </c>
      <c r="D7602" s="101">
        <f>VLOOKUP(Pag_Inicio_Corr_mas_casos[[#This Row],[Corregimiento]],Hoja3!$A$2:$D$676,4,0)</f>
        <v>80819</v>
      </c>
      <c r="E7602" s="100">
        <v>13</v>
      </c>
    </row>
    <row r="7603" spans="1:5">
      <c r="A7603" s="98">
        <v>44250</v>
      </c>
      <c r="B7603" s="99">
        <v>44250</v>
      </c>
      <c r="C7603" s="100" t="s">
        <v>615</v>
      </c>
      <c r="D7603" s="101">
        <f>VLOOKUP(Pag_Inicio_Corr_mas_casos[[#This Row],[Corregimiento]],Hoja3!$A$2:$D$676,4,0)</f>
        <v>130701</v>
      </c>
      <c r="E7603" s="100">
        <v>12</v>
      </c>
    </row>
    <row r="7604" spans="1:5">
      <c r="A7604" s="98">
        <v>44250</v>
      </c>
      <c r="B7604" s="99">
        <v>44250</v>
      </c>
      <c r="C7604" s="100" t="s">
        <v>980</v>
      </c>
      <c r="D7604" s="101">
        <f>VLOOKUP(Pag_Inicio_Corr_mas_casos[[#This Row],[Corregimiento]],Hoja3!$A$2:$D$676,4,0)</f>
        <v>130101</v>
      </c>
      <c r="E7604" s="100">
        <v>12</v>
      </c>
    </row>
    <row r="7605" spans="1:5">
      <c r="A7605" s="98">
        <v>44250</v>
      </c>
      <c r="B7605" s="99">
        <v>44250</v>
      </c>
      <c r="C7605" s="100" t="s">
        <v>622</v>
      </c>
      <c r="D7605" s="101">
        <f>VLOOKUP(Pag_Inicio_Corr_mas_casos[[#This Row],[Corregimiento]],Hoja3!$A$2:$D$676,4,0)</f>
        <v>130706</v>
      </c>
      <c r="E7605" s="100">
        <v>11</v>
      </c>
    </row>
    <row r="7606" spans="1:5">
      <c r="A7606" s="98">
        <v>44250</v>
      </c>
      <c r="B7606" s="99">
        <v>44250</v>
      </c>
      <c r="C7606" s="100" t="s">
        <v>995</v>
      </c>
      <c r="D7606" s="101">
        <f>VLOOKUP(Pag_Inicio_Corr_mas_casos[[#This Row],[Corregimiento]],Hoja3!$A$2:$D$676,4,0)</f>
        <v>20601</v>
      </c>
      <c r="E7606" s="100">
        <v>10</v>
      </c>
    </row>
    <row r="7607" spans="1:5">
      <c r="A7607" s="98">
        <v>44250</v>
      </c>
      <c r="B7607" s="99">
        <v>44250</v>
      </c>
      <c r="C7607" s="100" t="s">
        <v>592</v>
      </c>
      <c r="D7607" s="101">
        <f>VLOOKUP(Pag_Inicio_Corr_mas_casos[[#This Row],[Corregimiento]],Hoja3!$A$2:$D$676,4,0)</f>
        <v>80813</v>
      </c>
      <c r="E7607" s="100">
        <v>10</v>
      </c>
    </row>
    <row r="7608" spans="1:5">
      <c r="A7608" s="98">
        <v>44250</v>
      </c>
      <c r="B7608" s="99">
        <v>44250</v>
      </c>
      <c r="C7608" s="100" t="s">
        <v>782</v>
      </c>
      <c r="D7608" s="101">
        <f>VLOOKUP(Pag_Inicio_Corr_mas_casos[[#This Row],[Corregimiento]],Hoja3!$A$2:$D$676,4,0)</f>
        <v>91001</v>
      </c>
      <c r="E7608" s="100">
        <v>9</v>
      </c>
    </row>
    <row r="7609" spans="1:5">
      <c r="A7609" s="98">
        <v>44250</v>
      </c>
      <c r="B7609" s="99">
        <v>44250</v>
      </c>
      <c r="C7609" s="100" t="s">
        <v>607</v>
      </c>
      <c r="D7609" s="101">
        <f>VLOOKUP(Pag_Inicio_Corr_mas_casos[[#This Row],[Corregimiento]],Hoja3!$A$2:$D$676,4,0)</f>
        <v>80809</v>
      </c>
      <c r="E7609" s="100">
        <v>9</v>
      </c>
    </row>
    <row r="7610" spans="1:5">
      <c r="A7610" s="98">
        <v>44250</v>
      </c>
      <c r="B7610" s="99">
        <v>44250</v>
      </c>
      <c r="C7610" s="100" t="s">
        <v>648</v>
      </c>
      <c r="D7610" s="101">
        <f>VLOOKUP(Pag_Inicio_Corr_mas_casos[[#This Row],[Corregimiento]],Hoja3!$A$2:$D$676,4,0)</f>
        <v>10206</v>
      </c>
      <c r="E7610" s="100">
        <v>9</v>
      </c>
    </row>
    <row r="7611" spans="1:5">
      <c r="A7611" s="98">
        <v>44250</v>
      </c>
      <c r="B7611" s="99">
        <v>44250</v>
      </c>
      <c r="C7611" s="100" t="s">
        <v>583</v>
      </c>
      <c r="D7611" s="101">
        <f>VLOOKUP(Pag_Inicio_Corr_mas_casos[[#This Row],[Corregimiento]],Hoja3!$A$2:$D$676,4,0)</f>
        <v>130702</v>
      </c>
      <c r="E7611" s="100">
        <v>9</v>
      </c>
    </row>
    <row r="7612" spans="1:5">
      <c r="A7612" s="98">
        <v>44250</v>
      </c>
      <c r="B7612" s="99">
        <v>44250</v>
      </c>
      <c r="C7612" s="100" t="s">
        <v>611</v>
      </c>
      <c r="D7612" s="101">
        <f>VLOOKUP(Pag_Inicio_Corr_mas_casos[[#This Row],[Corregimiento]],Hoja3!$A$2:$D$676,4,0)</f>
        <v>130717</v>
      </c>
      <c r="E7612" s="100">
        <v>8</v>
      </c>
    </row>
    <row r="7613" spans="1:5">
      <c r="A7613" s="98">
        <v>44250</v>
      </c>
      <c r="B7613" s="99">
        <v>44250</v>
      </c>
      <c r="C7613" s="100" t="s">
        <v>587</v>
      </c>
      <c r="D7613" s="101">
        <f>VLOOKUP(Pag_Inicio_Corr_mas_casos[[#This Row],[Corregimiento]],Hoja3!$A$2:$D$676,4,0)</f>
        <v>80810</v>
      </c>
      <c r="E7613" s="100">
        <v>8</v>
      </c>
    </row>
    <row r="7614" spans="1:5">
      <c r="A7614" s="98">
        <v>44250</v>
      </c>
      <c r="B7614" s="99">
        <v>44250</v>
      </c>
      <c r="C7614" s="100" t="s">
        <v>752</v>
      </c>
      <c r="D7614" s="101">
        <f>VLOOKUP(Pag_Inicio_Corr_mas_casos[[#This Row],[Corregimiento]],Hoja3!$A$2:$D$676,4,0)</f>
        <v>91007</v>
      </c>
      <c r="E7614" s="100">
        <v>8</v>
      </c>
    </row>
    <row r="7615" spans="1:5">
      <c r="A7615" s="169">
        <v>44251</v>
      </c>
      <c r="B7615" s="170">
        <v>44251</v>
      </c>
      <c r="C7615" s="171" t="s">
        <v>1020</v>
      </c>
      <c r="D7615" s="172">
        <f>VLOOKUP(Pag_Inicio_Corr_mas_casos[[#This Row],[Corregimiento]],Hoja3!$A$2:$D$676,4,0)</f>
        <v>100101</v>
      </c>
      <c r="E7615" s="171">
        <v>115</v>
      </c>
    </row>
    <row r="7616" spans="1:5">
      <c r="A7616" s="169">
        <v>44251</v>
      </c>
      <c r="B7616" s="171">
        <v>44251</v>
      </c>
      <c r="C7616" s="171" t="s">
        <v>584</v>
      </c>
      <c r="D7616" s="172">
        <f>VLOOKUP(Pag_Inicio_Corr_mas_casos[[#This Row],[Corregimiento]],Hoja3!$A$2:$D$676,4,0)</f>
        <v>40601</v>
      </c>
      <c r="E7616" s="171">
        <v>46</v>
      </c>
    </row>
    <row r="7617" spans="1:5">
      <c r="A7617" s="169">
        <v>44251</v>
      </c>
      <c r="B7617" s="171">
        <v>44251</v>
      </c>
      <c r="C7617" s="171" t="s">
        <v>1021</v>
      </c>
      <c r="D7617" s="172">
        <f>VLOOKUP(Pag_Inicio_Corr_mas_casos[[#This Row],[Corregimiento]],Hoja3!$A$2:$D$676,4,0)</f>
        <v>90303</v>
      </c>
      <c r="E7617" s="171">
        <v>20</v>
      </c>
    </row>
    <row r="7618" spans="1:5">
      <c r="A7618" s="169">
        <v>44251</v>
      </c>
      <c r="B7618" s="171">
        <v>44251</v>
      </c>
      <c r="C7618" s="171" t="s">
        <v>685</v>
      </c>
      <c r="D7618" s="172">
        <f>VLOOKUP(Pag_Inicio_Corr_mas_casos[[#This Row],[Corregimiento]],Hoja3!$A$2:$D$676,4,0)</f>
        <v>40612</v>
      </c>
      <c r="E7618" s="171">
        <v>18</v>
      </c>
    </row>
    <row r="7619" spans="1:5">
      <c r="A7619" s="169">
        <v>44251</v>
      </c>
      <c r="B7619" s="171">
        <v>44251</v>
      </c>
      <c r="C7619" s="171" t="s">
        <v>664</v>
      </c>
      <c r="D7619" s="172">
        <f>VLOOKUP(Pag_Inicio_Corr_mas_casos[[#This Row],[Corregimiento]],Hoja3!$A$2:$D$676,4,0)</f>
        <v>10101</v>
      </c>
      <c r="E7619" s="171">
        <v>16</v>
      </c>
    </row>
    <row r="7620" spans="1:5">
      <c r="A7620" s="169">
        <v>44251</v>
      </c>
      <c r="B7620" s="171">
        <v>44251</v>
      </c>
      <c r="C7620" s="171" t="s">
        <v>1018</v>
      </c>
      <c r="D7620" s="172">
        <f>VLOOKUP(Pag_Inicio_Corr_mas_casos[[#This Row],[Corregimiento]],Hoja3!$A$2:$D$676,4,0)</f>
        <v>20207</v>
      </c>
      <c r="E7620" s="171">
        <v>16</v>
      </c>
    </row>
    <row r="7621" spans="1:5">
      <c r="A7621" s="169">
        <v>44251</v>
      </c>
      <c r="B7621" s="171">
        <v>44251</v>
      </c>
      <c r="C7621" s="171" t="s">
        <v>1022</v>
      </c>
      <c r="D7621" s="172">
        <f>VLOOKUP(Pag_Inicio_Corr_mas_casos[[#This Row],[Corregimiento]],Hoja3!$A$2:$D$676,4,0)</f>
        <v>91101</v>
      </c>
      <c r="E7621" s="171">
        <v>16</v>
      </c>
    </row>
    <row r="7622" spans="1:5">
      <c r="A7622" s="169">
        <v>44251</v>
      </c>
      <c r="B7622" s="171">
        <v>44251</v>
      </c>
      <c r="C7622" s="171" t="s">
        <v>590</v>
      </c>
      <c r="D7622" s="172">
        <f>VLOOKUP(Pag_Inicio_Corr_mas_casos[[#This Row],[Corregimiento]],Hoja3!$A$2:$D$676,4,0)</f>
        <v>10201</v>
      </c>
      <c r="E7622" s="171">
        <v>15</v>
      </c>
    </row>
    <row r="7623" spans="1:5">
      <c r="A7623" s="169">
        <v>44251</v>
      </c>
      <c r="B7623" s="171">
        <v>44251</v>
      </c>
      <c r="C7623" s="171" t="s">
        <v>648</v>
      </c>
      <c r="D7623" s="172">
        <f>VLOOKUP(Pag_Inicio_Corr_mas_casos[[#This Row],[Corregimiento]],Hoja3!$A$2:$D$676,4,0)</f>
        <v>10206</v>
      </c>
      <c r="E7623" s="171">
        <v>15</v>
      </c>
    </row>
    <row r="7624" spans="1:5">
      <c r="A7624" s="169">
        <v>44251</v>
      </c>
      <c r="B7624" s="171">
        <v>44251</v>
      </c>
      <c r="C7624" s="171" t="s">
        <v>675</v>
      </c>
      <c r="D7624" s="172">
        <f>VLOOKUP(Pag_Inicio_Corr_mas_casos[[#This Row],[Corregimiento]],Hoja3!$A$2:$D$676,4,0)</f>
        <v>40501</v>
      </c>
      <c r="E7624" s="171">
        <v>14</v>
      </c>
    </row>
    <row r="7625" spans="1:5">
      <c r="A7625" s="169">
        <v>44251</v>
      </c>
      <c r="B7625" s="171">
        <v>44251</v>
      </c>
      <c r="C7625" s="171" t="s">
        <v>568</v>
      </c>
      <c r="D7625" s="172">
        <f>VLOOKUP(Pag_Inicio_Corr_mas_casos[[#This Row],[Corregimiento]],Hoja3!$A$2:$D$676,4,0)</f>
        <v>130106</v>
      </c>
      <c r="E7625" s="171">
        <v>14</v>
      </c>
    </row>
    <row r="7626" spans="1:5">
      <c r="A7626" s="169">
        <v>44251</v>
      </c>
      <c r="B7626" s="171">
        <v>44251</v>
      </c>
      <c r="C7626" s="171" t="s">
        <v>1023</v>
      </c>
      <c r="D7626" s="172">
        <f>VLOOKUP(Pag_Inicio_Corr_mas_casos[[#This Row],[Corregimiento]],Hoja3!$A$2:$D$676,4,0)</f>
        <v>40402</v>
      </c>
      <c r="E7626" s="171">
        <v>12</v>
      </c>
    </row>
    <row r="7627" spans="1:5">
      <c r="A7627" s="169">
        <v>44251</v>
      </c>
      <c r="B7627" s="171">
        <v>44251</v>
      </c>
      <c r="C7627" s="171" t="s">
        <v>995</v>
      </c>
      <c r="D7627" s="172">
        <f>VLOOKUP(Pag_Inicio_Corr_mas_casos[[#This Row],[Corregimiento]],Hoja3!$A$2:$D$676,4,0)</f>
        <v>20601</v>
      </c>
      <c r="E7627" s="171">
        <v>12</v>
      </c>
    </row>
    <row r="7628" spans="1:5">
      <c r="A7628" s="169">
        <v>44251</v>
      </c>
      <c r="B7628" s="171">
        <v>44251</v>
      </c>
      <c r="C7628" s="171" t="s">
        <v>575</v>
      </c>
      <c r="D7628" s="172">
        <f>VLOOKUP(Pag_Inicio_Corr_mas_casos[[#This Row],[Corregimiento]],Hoja3!$A$2:$D$676,4,0)</f>
        <v>80817</v>
      </c>
      <c r="E7628" s="171">
        <v>12</v>
      </c>
    </row>
    <row r="7629" spans="1:5">
      <c r="A7629" s="169">
        <v>44251</v>
      </c>
      <c r="B7629" s="171">
        <v>44251</v>
      </c>
      <c r="C7629" s="171" t="s">
        <v>1024</v>
      </c>
      <c r="D7629" s="172">
        <f>VLOOKUP(Pag_Inicio_Corr_mas_casos[[#This Row],[Corregimiento]],Hoja3!$A$2:$D$676,4,0)</f>
        <v>80823</v>
      </c>
      <c r="E7629" s="171">
        <v>11</v>
      </c>
    </row>
    <row r="7630" spans="1:5">
      <c r="A7630" s="169">
        <v>44251</v>
      </c>
      <c r="B7630" s="171">
        <v>44251</v>
      </c>
      <c r="C7630" s="171" t="s">
        <v>1025</v>
      </c>
      <c r="D7630" s="172">
        <f>VLOOKUP(Pag_Inicio_Corr_mas_casos[[#This Row],[Corregimiento]],Hoja3!$A$2:$D$676,4,0)</f>
        <v>20405</v>
      </c>
      <c r="E7630" s="171">
        <v>10</v>
      </c>
    </row>
    <row r="7631" spans="1:5">
      <c r="A7631" s="169">
        <v>44251</v>
      </c>
      <c r="B7631" s="171">
        <v>44251</v>
      </c>
      <c r="C7631" s="171" t="s">
        <v>588</v>
      </c>
      <c r="D7631" s="172">
        <f>VLOOKUP(Pag_Inicio_Corr_mas_casos[[#This Row],[Corregimiento]],Hoja3!$A$2:$D$676,4,0)</f>
        <v>30107</v>
      </c>
      <c r="E7631" s="171">
        <v>10</v>
      </c>
    </row>
    <row r="7632" spans="1:5">
      <c r="A7632" s="169">
        <v>44251</v>
      </c>
      <c r="B7632" s="171">
        <v>44251</v>
      </c>
      <c r="C7632" s="171" t="s">
        <v>1026</v>
      </c>
      <c r="D7632" s="172">
        <f>VLOOKUP(Pag_Inicio_Corr_mas_casos[[#This Row],[Corregimiento]],Hoja3!$A$2:$D$676,4,0)</f>
        <v>10215</v>
      </c>
      <c r="E7632" s="171">
        <v>10</v>
      </c>
    </row>
    <row r="7633" spans="1:5">
      <c r="A7633" s="169">
        <v>44251</v>
      </c>
      <c r="B7633" s="171">
        <v>44251</v>
      </c>
      <c r="C7633" s="171" t="s">
        <v>1007</v>
      </c>
      <c r="D7633" s="172">
        <f>VLOOKUP(Pag_Inicio_Corr_mas_casos[[#This Row],[Corregimiento]],Hoja3!$A$2:$D$676,4,0)</f>
        <v>40205</v>
      </c>
      <c r="E7633" s="171">
        <v>9</v>
      </c>
    </row>
    <row r="7634" spans="1:5">
      <c r="A7634" s="169">
        <v>44251</v>
      </c>
      <c r="B7634" s="171">
        <v>44251</v>
      </c>
      <c r="C7634" s="171" t="s">
        <v>574</v>
      </c>
      <c r="D7634" s="172">
        <f>VLOOKUP(Pag_Inicio_Corr_mas_casos[[#This Row],[Corregimiento]],Hoja3!$A$2:$D$676,4,0)</f>
        <v>80816</v>
      </c>
      <c r="E7634" s="171">
        <v>9</v>
      </c>
    </row>
    <row r="7635" spans="1:5">
      <c r="A7635" s="94">
        <v>44252</v>
      </c>
      <c r="B7635" s="95">
        <v>44252</v>
      </c>
      <c r="C7635" s="96" t="s">
        <v>1020</v>
      </c>
      <c r="D7635" s="97">
        <f>VLOOKUP(Pag_Inicio_Corr_mas_casos[[#This Row],[Corregimiento]],Hoja3!$A$2:$D$676,4,0)</f>
        <v>100101</v>
      </c>
      <c r="E7635" s="96">
        <v>67</v>
      </c>
    </row>
    <row r="7636" spans="1:5">
      <c r="A7636" s="94">
        <v>44252</v>
      </c>
      <c r="B7636" s="95">
        <v>44252</v>
      </c>
      <c r="C7636" s="96" t="s">
        <v>1003</v>
      </c>
      <c r="D7636" s="97">
        <f>VLOOKUP(Pag_Inicio_Corr_mas_casos[[#This Row],[Corregimiento]],Hoja3!$A$2:$D$676,4,0)</f>
        <v>40601</v>
      </c>
      <c r="E7636" s="96">
        <v>19</v>
      </c>
    </row>
    <row r="7637" spans="1:5">
      <c r="A7637" s="94">
        <v>44252</v>
      </c>
      <c r="B7637" s="95">
        <v>44252</v>
      </c>
      <c r="C7637" s="96" t="s">
        <v>782</v>
      </c>
      <c r="D7637" s="97">
        <f>VLOOKUP(Pag_Inicio_Corr_mas_casos[[#This Row],[Corregimiento]],Hoja3!$A$2:$D$676,4,0)</f>
        <v>91001</v>
      </c>
      <c r="E7637" s="96">
        <v>15</v>
      </c>
    </row>
    <row r="7638" spans="1:5">
      <c r="A7638" s="94">
        <v>44252</v>
      </c>
      <c r="B7638" s="95">
        <v>44252</v>
      </c>
      <c r="C7638" s="96" t="s">
        <v>1022</v>
      </c>
      <c r="D7638" s="97">
        <f>VLOOKUP(Pag_Inicio_Corr_mas_casos[[#This Row],[Corregimiento]],Hoja3!$A$2:$D$676,4,0)</f>
        <v>91101</v>
      </c>
      <c r="E7638" s="96">
        <v>14</v>
      </c>
    </row>
    <row r="7639" spans="1:5">
      <c r="A7639" s="94">
        <v>44252</v>
      </c>
      <c r="B7639" s="95">
        <v>44252</v>
      </c>
      <c r="C7639" s="96" t="s">
        <v>676</v>
      </c>
      <c r="D7639" s="97">
        <f>VLOOKUP(Pag_Inicio_Corr_mas_casos[[#This Row],[Corregimiento]],Hoja3!$A$2:$D$676,4,0)</f>
        <v>91008</v>
      </c>
      <c r="E7639" s="96">
        <v>13</v>
      </c>
    </row>
    <row r="7640" spans="1:5">
      <c r="A7640" s="94">
        <v>44252</v>
      </c>
      <c r="B7640" s="95">
        <v>44252</v>
      </c>
      <c r="C7640" s="96" t="s">
        <v>648</v>
      </c>
      <c r="D7640" s="97">
        <f>VLOOKUP(Pag_Inicio_Corr_mas_casos[[#This Row],[Corregimiento]],Hoja3!$A$2:$D$676,4,0)</f>
        <v>10206</v>
      </c>
      <c r="E7640" s="96">
        <v>12</v>
      </c>
    </row>
    <row r="7641" spans="1:5">
      <c r="A7641" s="94">
        <v>44252</v>
      </c>
      <c r="B7641" s="95">
        <v>44252</v>
      </c>
      <c r="C7641" s="96" t="s">
        <v>741</v>
      </c>
      <c r="D7641" s="97">
        <f>VLOOKUP(Pag_Inicio_Corr_mas_casos[[#This Row],[Corregimiento]],Hoja3!$A$2:$D$676,4,0)</f>
        <v>91011</v>
      </c>
      <c r="E7641" s="96">
        <v>12</v>
      </c>
    </row>
    <row r="7642" spans="1:5">
      <c r="A7642" s="94">
        <v>44252</v>
      </c>
      <c r="B7642" s="95">
        <v>44252</v>
      </c>
      <c r="C7642" s="96" t="s">
        <v>583</v>
      </c>
      <c r="D7642" s="97">
        <f>VLOOKUP(Pag_Inicio_Corr_mas_casos[[#This Row],[Corregimiento]],Hoja3!$A$2:$D$676,4,0)</f>
        <v>130702</v>
      </c>
      <c r="E7642" s="96">
        <v>11</v>
      </c>
    </row>
    <row r="7643" spans="1:5">
      <c r="A7643" s="94">
        <v>44252</v>
      </c>
      <c r="B7643" s="95">
        <v>44252</v>
      </c>
      <c r="C7643" s="96" t="s">
        <v>995</v>
      </c>
      <c r="D7643" s="97">
        <f>VLOOKUP(Pag_Inicio_Corr_mas_casos[[#This Row],[Corregimiento]],Hoja3!$A$2:$D$676,4,0)</f>
        <v>20601</v>
      </c>
      <c r="E7643" s="96">
        <v>11</v>
      </c>
    </row>
    <row r="7644" spans="1:5">
      <c r="A7644" s="94">
        <v>44252</v>
      </c>
      <c r="B7644" s="95">
        <v>44252</v>
      </c>
      <c r="C7644" s="96" t="s">
        <v>685</v>
      </c>
      <c r="D7644" s="97">
        <f>VLOOKUP(Pag_Inicio_Corr_mas_casos[[#This Row],[Corregimiento]],Hoja3!$A$2:$D$676,4,0)</f>
        <v>40612</v>
      </c>
      <c r="E7644" s="96">
        <v>11</v>
      </c>
    </row>
    <row r="7645" spans="1:5">
      <c r="A7645" s="94">
        <v>44252</v>
      </c>
      <c r="B7645" s="95">
        <v>44252</v>
      </c>
      <c r="C7645" s="96" t="s">
        <v>568</v>
      </c>
      <c r="D7645" s="97">
        <f>VLOOKUP(Pag_Inicio_Corr_mas_casos[[#This Row],[Corregimiento]],Hoja3!$A$2:$D$676,4,0)</f>
        <v>130106</v>
      </c>
      <c r="E7645" s="96">
        <v>11</v>
      </c>
    </row>
    <row r="7646" spans="1:5">
      <c r="A7646" s="94">
        <v>44252</v>
      </c>
      <c r="B7646" s="95">
        <v>44252</v>
      </c>
      <c r="C7646" s="96" t="s">
        <v>1026</v>
      </c>
      <c r="D7646" s="97">
        <f>VLOOKUP(Pag_Inicio_Corr_mas_casos[[#This Row],[Corregimiento]],Hoja3!$A$2:$D$676,4,0)</f>
        <v>10215</v>
      </c>
      <c r="E7646" s="96">
        <v>11</v>
      </c>
    </row>
    <row r="7647" spans="1:5">
      <c r="A7647" s="94">
        <v>44252</v>
      </c>
      <c r="B7647" s="95">
        <v>44252</v>
      </c>
      <c r="C7647" s="96" t="s">
        <v>579</v>
      </c>
      <c r="D7647" s="97">
        <f>VLOOKUP(Pag_Inicio_Corr_mas_casos[[#This Row],[Corregimiento]],Hoja3!$A$2:$D$676,4,0)</f>
        <v>80819</v>
      </c>
      <c r="E7647" s="96">
        <v>11</v>
      </c>
    </row>
    <row r="7648" spans="1:5">
      <c r="A7648" s="94">
        <v>44252</v>
      </c>
      <c r="B7648" s="95">
        <v>44252</v>
      </c>
      <c r="C7648" s="96" t="s">
        <v>706</v>
      </c>
      <c r="D7648" s="97">
        <f>VLOOKUP(Pag_Inicio_Corr_mas_casos[[#This Row],[Corregimiento]],Hoja3!$A$2:$D$676,4,0)</f>
        <v>40502</v>
      </c>
      <c r="E7648" s="96">
        <v>10</v>
      </c>
    </row>
    <row r="7649" spans="1:5">
      <c r="A7649" s="94">
        <v>44252</v>
      </c>
      <c r="B7649" s="95">
        <v>44252</v>
      </c>
      <c r="C7649" s="96" t="s">
        <v>590</v>
      </c>
      <c r="D7649" s="97">
        <f>VLOOKUP(Pag_Inicio_Corr_mas_casos[[#This Row],[Corregimiento]],Hoja3!$A$2:$D$676,4,0)</f>
        <v>10201</v>
      </c>
      <c r="E7649" s="96">
        <v>10</v>
      </c>
    </row>
    <row r="7650" spans="1:5">
      <c r="A7650" s="94">
        <v>44252</v>
      </c>
      <c r="B7650" s="95">
        <v>44252</v>
      </c>
      <c r="C7650" s="96" t="s">
        <v>571</v>
      </c>
      <c r="D7650" s="97">
        <f>VLOOKUP(Pag_Inicio_Corr_mas_casos[[#This Row],[Corregimiento]],Hoja3!$A$2:$D$676,4,0)</f>
        <v>80821</v>
      </c>
      <c r="E7650" s="96">
        <v>9</v>
      </c>
    </row>
    <row r="7651" spans="1:5">
      <c r="A7651" s="94">
        <v>44252</v>
      </c>
      <c r="B7651" s="95">
        <v>44252</v>
      </c>
      <c r="C7651" s="96" t="s">
        <v>675</v>
      </c>
      <c r="D7651" s="97">
        <f>VLOOKUP(Pag_Inicio_Corr_mas_casos[[#This Row],[Corregimiento]],Hoja3!$A$2:$D$676,4,0)</f>
        <v>40501</v>
      </c>
      <c r="E7651" s="96">
        <v>9</v>
      </c>
    </row>
    <row r="7652" spans="1:5">
      <c r="A7652" s="94">
        <v>44252</v>
      </c>
      <c r="B7652" s="95">
        <v>44252</v>
      </c>
      <c r="C7652" s="96" t="s">
        <v>653</v>
      </c>
      <c r="D7652" s="97">
        <f>VLOOKUP(Pag_Inicio_Corr_mas_casos[[#This Row],[Corregimiento]],Hoja3!$A$2:$D$676,4,0)</f>
        <v>40203</v>
      </c>
      <c r="E7652" s="96">
        <v>9</v>
      </c>
    </row>
    <row r="7653" spans="1:5">
      <c r="A7653" s="94">
        <v>44252</v>
      </c>
      <c r="B7653" s="95">
        <v>44252</v>
      </c>
      <c r="C7653" s="96" t="s">
        <v>798</v>
      </c>
      <c r="D7653" s="97">
        <f>VLOOKUP(Pag_Inicio_Corr_mas_casos[[#This Row],[Corregimiento]],Hoja3!$A$2:$D$676,4,0)</f>
        <v>20103</v>
      </c>
      <c r="E7653" s="96">
        <v>9</v>
      </c>
    </row>
    <row r="7654" spans="1:5">
      <c r="A7654" s="94">
        <v>44252</v>
      </c>
      <c r="B7654" s="95">
        <v>44252</v>
      </c>
      <c r="C7654" s="96" t="s">
        <v>704</v>
      </c>
      <c r="D7654" s="97">
        <f>VLOOKUP(Pag_Inicio_Corr_mas_casos[[#This Row],[Corregimiento]],Hoja3!$A$2:$D$676,4,0)</f>
        <v>10203</v>
      </c>
      <c r="E7654" s="96">
        <v>9</v>
      </c>
    </row>
    <row r="7655" spans="1:5">
      <c r="A7655" s="90">
        <v>44253</v>
      </c>
      <c r="B7655" s="91">
        <v>44253</v>
      </c>
      <c r="C7655" s="92" t="s">
        <v>1022</v>
      </c>
      <c r="D7655" s="93">
        <f>VLOOKUP(Pag_Inicio_Corr_mas_casos[[#This Row],[Corregimiento]],Hoja3!$A$2:$D$676,4,0)</f>
        <v>91101</v>
      </c>
      <c r="E7655" s="92">
        <v>18</v>
      </c>
    </row>
    <row r="7656" spans="1:5">
      <c r="A7656" s="90">
        <v>44253</v>
      </c>
      <c r="B7656" s="92">
        <v>44253</v>
      </c>
      <c r="C7656" s="92" t="s">
        <v>1003</v>
      </c>
      <c r="D7656" s="93">
        <f>VLOOKUP(Pag_Inicio_Corr_mas_casos[[#This Row],[Corregimiento]],Hoja3!$A$2:$D$676,4,0)</f>
        <v>40601</v>
      </c>
      <c r="E7656" s="92">
        <v>14</v>
      </c>
    </row>
    <row r="7657" spans="1:5">
      <c r="A7657" s="90">
        <v>44253</v>
      </c>
      <c r="B7657" s="92">
        <v>44253</v>
      </c>
      <c r="C7657" s="92" t="s">
        <v>568</v>
      </c>
      <c r="D7657" s="93">
        <f>VLOOKUP(Pag_Inicio_Corr_mas_casos[[#This Row],[Corregimiento]],Hoja3!$A$2:$D$676,4,0)</f>
        <v>130106</v>
      </c>
      <c r="E7657" s="92">
        <v>13</v>
      </c>
    </row>
    <row r="7658" spans="1:5">
      <c r="A7658" s="90">
        <v>44253</v>
      </c>
      <c r="B7658" s="92">
        <v>44253</v>
      </c>
      <c r="C7658" s="92" t="s">
        <v>646</v>
      </c>
      <c r="D7658" s="93">
        <f>VLOOKUP(Pag_Inicio_Corr_mas_casos[[#This Row],[Corregimiento]],Hoja3!$A$2:$D$676,4,0)</f>
        <v>40611</v>
      </c>
      <c r="E7658" s="92">
        <v>11</v>
      </c>
    </row>
    <row r="7659" spans="1:5">
      <c r="A7659" s="90">
        <v>44253</v>
      </c>
      <c r="B7659" s="92">
        <v>44253</v>
      </c>
      <c r="C7659" s="92" t="s">
        <v>685</v>
      </c>
      <c r="D7659" s="93">
        <f>VLOOKUP(Pag_Inicio_Corr_mas_casos[[#This Row],[Corregimiento]],Hoja3!$A$2:$D$676,4,0)</f>
        <v>40612</v>
      </c>
      <c r="E7659" s="92">
        <v>11</v>
      </c>
    </row>
    <row r="7660" spans="1:5">
      <c r="A7660" s="90">
        <v>44253</v>
      </c>
      <c r="B7660" s="92">
        <v>44253</v>
      </c>
      <c r="C7660" s="92" t="s">
        <v>601</v>
      </c>
      <c r="D7660" s="93">
        <f>VLOOKUP(Pag_Inicio_Corr_mas_casos[[#This Row],[Corregimiento]],Hoja3!$A$2:$D$676,4,0)</f>
        <v>130708</v>
      </c>
      <c r="E7660" s="92">
        <v>10</v>
      </c>
    </row>
    <row r="7661" spans="1:5">
      <c r="A7661" s="90">
        <v>44253</v>
      </c>
      <c r="B7661" s="92">
        <v>44253</v>
      </c>
      <c r="C7661" s="92" t="s">
        <v>648</v>
      </c>
      <c r="D7661" s="93">
        <f>VLOOKUP(Pag_Inicio_Corr_mas_casos[[#This Row],[Corregimiento]],Hoja3!$A$2:$D$676,4,0)</f>
        <v>10206</v>
      </c>
      <c r="E7661" s="92">
        <v>9</v>
      </c>
    </row>
    <row r="7662" spans="1:5">
      <c r="A7662" s="90">
        <v>44253</v>
      </c>
      <c r="B7662" s="92">
        <v>44253</v>
      </c>
      <c r="C7662" s="92" t="s">
        <v>573</v>
      </c>
      <c r="D7662" s="93">
        <f>VLOOKUP(Pag_Inicio_Corr_mas_casos[[#This Row],[Corregimiento]],Hoja3!$A$2:$D$676,4,0)</f>
        <v>81008</v>
      </c>
      <c r="E7662" s="92">
        <v>8</v>
      </c>
    </row>
    <row r="7663" spans="1:5">
      <c r="A7663" s="90">
        <v>44253</v>
      </c>
      <c r="B7663" s="92">
        <v>44253</v>
      </c>
      <c r="C7663" s="92" t="s">
        <v>995</v>
      </c>
      <c r="D7663" s="93">
        <f>VLOOKUP(Pag_Inicio_Corr_mas_casos[[#This Row],[Corregimiento]],Hoja3!$A$2:$D$676,4,0)</f>
        <v>20601</v>
      </c>
      <c r="E7663" s="92">
        <v>8</v>
      </c>
    </row>
    <row r="7664" spans="1:5">
      <c r="A7664" s="90">
        <v>44253</v>
      </c>
      <c r="B7664" s="92">
        <v>44253</v>
      </c>
      <c r="C7664" s="92" t="s">
        <v>664</v>
      </c>
      <c r="D7664" s="93">
        <f>VLOOKUP(Pag_Inicio_Corr_mas_casos[[#This Row],[Corregimiento]],Hoja3!$A$2:$D$676,4,0)</f>
        <v>10101</v>
      </c>
      <c r="E7664" s="92">
        <v>8</v>
      </c>
    </row>
    <row r="7665" spans="1:5">
      <c r="A7665" s="90">
        <v>44253</v>
      </c>
      <c r="B7665" s="92">
        <v>44253</v>
      </c>
      <c r="C7665" s="92" t="s">
        <v>612</v>
      </c>
      <c r="D7665" s="93">
        <f>VLOOKUP(Pag_Inicio_Corr_mas_casos[[#This Row],[Corregimiento]],Hoja3!$A$2:$D$676,4,0)</f>
        <v>81003</v>
      </c>
      <c r="E7665" s="92">
        <v>8</v>
      </c>
    </row>
    <row r="7666" spans="1:5">
      <c r="A7666" s="90">
        <v>44253</v>
      </c>
      <c r="B7666" s="92">
        <v>44253</v>
      </c>
      <c r="C7666" s="92" t="s">
        <v>680</v>
      </c>
      <c r="D7666" s="93">
        <f>VLOOKUP(Pag_Inicio_Corr_mas_casos[[#This Row],[Corregimiento]],Hoja3!$A$2:$D$676,4,0)</f>
        <v>40610</v>
      </c>
      <c r="E7666" s="92">
        <v>7</v>
      </c>
    </row>
    <row r="7667" spans="1:5">
      <c r="A7667" s="90">
        <v>44253</v>
      </c>
      <c r="B7667" s="92">
        <v>44253</v>
      </c>
      <c r="C7667" s="92" t="s">
        <v>592</v>
      </c>
      <c r="D7667" s="93">
        <f>VLOOKUP(Pag_Inicio_Corr_mas_casos[[#This Row],[Corregimiento]],Hoja3!$A$2:$D$676,4,0)</f>
        <v>80813</v>
      </c>
      <c r="E7667" s="92">
        <v>6</v>
      </c>
    </row>
    <row r="7668" spans="1:5">
      <c r="A7668" s="90">
        <v>44253</v>
      </c>
      <c r="B7668" s="92">
        <v>44253</v>
      </c>
      <c r="C7668" s="92" t="s">
        <v>611</v>
      </c>
      <c r="D7668" s="93">
        <f>VLOOKUP(Pag_Inicio_Corr_mas_casos[[#This Row],[Corregimiento]],Hoja3!$A$2:$D$676,4,0)</f>
        <v>130717</v>
      </c>
      <c r="E7668" s="92">
        <v>6</v>
      </c>
    </row>
    <row r="7669" spans="1:5">
      <c r="A7669" s="90">
        <v>44253</v>
      </c>
      <c r="B7669" s="92">
        <v>44253</v>
      </c>
      <c r="C7669" s="92" t="s">
        <v>1006</v>
      </c>
      <c r="D7669" s="93">
        <f>VLOOKUP(Pag_Inicio_Corr_mas_casos[[#This Row],[Corregimiento]],Hoja3!$A$2:$D$676,4,0)</f>
        <v>40201</v>
      </c>
      <c r="E7669" s="92">
        <v>6</v>
      </c>
    </row>
    <row r="7670" spans="1:5">
      <c r="A7670" s="90">
        <v>44253</v>
      </c>
      <c r="B7670" s="92">
        <v>44253</v>
      </c>
      <c r="C7670" s="92" t="s">
        <v>1027</v>
      </c>
      <c r="D7670" s="93">
        <f>VLOOKUP(Pag_Inicio_Corr_mas_casos[[#This Row],[Corregimiento]],Hoja3!$A$2:$D$676,4,0)</f>
        <v>30102</v>
      </c>
      <c r="E7670" s="92">
        <v>5</v>
      </c>
    </row>
    <row r="7671" spans="1:5">
      <c r="A7671" s="90">
        <v>44253</v>
      </c>
      <c r="B7671" s="92">
        <v>44253</v>
      </c>
      <c r="C7671" s="92" t="s">
        <v>1028</v>
      </c>
      <c r="D7671" s="93">
        <f>VLOOKUP(Pag_Inicio_Corr_mas_casos[[#This Row],[Corregimiento]],Hoja3!$A$2:$D$676,4,0)</f>
        <v>60401</v>
      </c>
      <c r="E7671" s="92">
        <v>5</v>
      </c>
    </row>
    <row r="7672" spans="1:5">
      <c r="A7672" s="90">
        <v>44253</v>
      </c>
      <c r="B7672" s="92">
        <v>44253</v>
      </c>
      <c r="C7672" s="92" t="s">
        <v>1026</v>
      </c>
      <c r="D7672" s="93">
        <f>VLOOKUP(Pag_Inicio_Corr_mas_casos[[#This Row],[Corregimiento]],Hoja3!$A$2:$D$676,4,0)</f>
        <v>10215</v>
      </c>
      <c r="E7672" s="92">
        <v>5</v>
      </c>
    </row>
    <row r="7673" spans="1:5">
      <c r="A7673" s="90">
        <v>44253</v>
      </c>
      <c r="B7673" s="92">
        <v>44253</v>
      </c>
      <c r="C7673" s="92" t="s">
        <v>637</v>
      </c>
      <c r="D7673" s="93">
        <f>VLOOKUP(Pag_Inicio_Corr_mas_casos[[#This Row],[Corregimiento]],Hoja3!$A$2:$D$676,4,0)</f>
        <v>40503</v>
      </c>
      <c r="E7673" s="92">
        <v>5</v>
      </c>
    </row>
    <row r="7674" spans="1:5">
      <c r="A7674" s="90">
        <v>44253</v>
      </c>
      <c r="B7674" s="92">
        <v>44253</v>
      </c>
      <c r="C7674" s="92" t="s">
        <v>582</v>
      </c>
      <c r="D7674" s="93">
        <f>VLOOKUP(Pag_Inicio_Corr_mas_casos[[#This Row],[Corregimiento]],Hoja3!$A$2:$D$676,4,0)</f>
        <v>80812</v>
      </c>
      <c r="E7674" s="92">
        <v>5</v>
      </c>
    </row>
    <row r="7675" spans="1:5">
      <c r="A7675" s="102">
        <v>44254</v>
      </c>
      <c r="B7675" s="103">
        <v>44254</v>
      </c>
      <c r="C7675" s="104" t="s">
        <v>1020</v>
      </c>
      <c r="D7675" s="105">
        <f>VLOOKUP(Pag_Inicio_Corr_mas_casos[[#This Row],[Corregimiento]],Hoja3!$A$2:$D$676,4,0)</f>
        <v>100101</v>
      </c>
      <c r="E7675" s="104">
        <v>18</v>
      </c>
    </row>
    <row r="7676" spans="1:5">
      <c r="A7676" s="102">
        <v>44254</v>
      </c>
      <c r="B7676" s="104">
        <v>44254</v>
      </c>
      <c r="C7676" s="104" t="s">
        <v>613</v>
      </c>
      <c r="D7676" s="105">
        <f>VLOOKUP(Pag_Inicio_Corr_mas_casos[[#This Row],[Corregimiento]],Hoja3!$A$2:$D$676,4,0)</f>
        <v>81009</v>
      </c>
      <c r="E7676" s="104">
        <v>16</v>
      </c>
    </row>
    <row r="7677" spans="1:5">
      <c r="A7677" s="102">
        <v>44254</v>
      </c>
      <c r="B7677" s="104">
        <v>44254</v>
      </c>
      <c r="C7677" s="104" t="s">
        <v>1003</v>
      </c>
      <c r="D7677" s="105">
        <f>VLOOKUP(Pag_Inicio_Corr_mas_casos[[#This Row],[Corregimiento]],Hoja3!$A$2:$D$676,4,0)</f>
        <v>40601</v>
      </c>
      <c r="E7677" s="104">
        <v>16</v>
      </c>
    </row>
    <row r="7678" spans="1:5">
      <c r="A7678" s="102">
        <v>44254</v>
      </c>
      <c r="B7678" s="104">
        <v>44254</v>
      </c>
      <c r="C7678" s="104" t="s">
        <v>590</v>
      </c>
      <c r="D7678" s="105">
        <f>VLOOKUP(Pag_Inicio_Corr_mas_casos[[#This Row],[Corregimiento]],Hoja3!$A$2:$D$676,4,0)</f>
        <v>10201</v>
      </c>
      <c r="E7678" s="104">
        <v>15</v>
      </c>
    </row>
    <row r="7679" spans="1:5">
      <c r="A7679" s="102">
        <v>44254</v>
      </c>
      <c r="B7679" s="104">
        <v>44254</v>
      </c>
      <c r="C7679" s="104" t="s">
        <v>646</v>
      </c>
      <c r="D7679" s="105">
        <f>VLOOKUP(Pag_Inicio_Corr_mas_casos[[#This Row],[Corregimiento]],Hoja3!$A$2:$D$676,4,0)</f>
        <v>40611</v>
      </c>
      <c r="E7679" s="104">
        <v>14</v>
      </c>
    </row>
    <row r="7680" spans="1:5">
      <c r="A7680" s="102">
        <v>44254</v>
      </c>
      <c r="B7680" s="104">
        <v>44254</v>
      </c>
      <c r="C7680" s="104" t="s">
        <v>1022</v>
      </c>
      <c r="D7680" s="105">
        <f>VLOOKUP(Pag_Inicio_Corr_mas_casos[[#This Row],[Corregimiento]],Hoja3!$A$2:$D$676,4,0)</f>
        <v>91101</v>
      </c>
      <c r="E7680" s="104">
        <v>13</v>
      </c>
    </row>
    <row r="7681" spans="1:5">
      <c r="A7681" s="102">
        <v>44254</v>
      </c>
      <c r="B7681" s="104">
        <v>44254</v>
      </c>
      <c r="C7681" s="104" t="s">
        <v>571</v>
      </c>
      <c r="D7681" s="105">
        <f>VLOOKUP(Pag_Inicio_Corr_mas_casos[[#This Row],[Corregimiento]],Hoja3!$A$2:$D$676,4,0)</f>
        <v>80821</v>
      </c>
      <c r="E7681" s="104">
        <v>13</v>
      </c>
    </row>
    <row r="7682" spans="1:5">
      <c r="A7682" s="102">
        <v>44254</v>
      </c>
      <c r="B7682" s="104">
        <v>44254</v>
      </c>
      <c r="C7682" s="104" t="s">
        <v>588</v>
      </c>
      <c r="D7682" s="105">
        <f>VLOOKUP(Pag_Inicio_Corr_mas_casos[[#This Row],[Corregimiento]],Hoja3!$A$2:$D$676,4,0)</f>
        <v>30107</v>
      </c>
      <c r="E7682" s="104">
        <v>13</v>
      </c>
    </row>
    <row r="7683" spans="1:5">
      <c r="A7683" s="102">
        <v>44254</v>
      </c>
      <c r="B7683" s="104">
        <v>44254</v>
      </c>
      <c r="C7683" s="104" t="s">
        <v>676</v>
      </c>
      <c r="D7683" s="105">
        <f>VLOOKUP(Pag_Inicio_Corr_mas_casos[[#This Row],[Corregimiento]],Hoja3!$A$2:$D$676,4,0)</f>
        <v>91008</v>
      </c>
      <c r="E7683" s="104">
        <v>12</v>
      </c>
    </row>
    <row r="7684" spans="1:5">
      <c r="A7684" s="102">
        <v>44254</v>
      </c>
      <c r="B7684" s="104">
        <v>44254</v>
      </c>
      <c r="C7684" s="104" t="s">
        <v>1029</v>
      </c>
      <c r="D7684" s="105">
        <f>VLOOKUP(Pag_Inicio_Corr_mas_casos[[#This Row],[Corregimiento]],Hoja3!$A$2:$D$676,4,0)</f>
        <v>40401</v>
      </c>
      <c r="E7684" s="104">
        <v>12</v>
      </c>
    </row>
    <row r="7685" spans="1:5">
      <c r="A7685" s="102">
        <v>44254</v>
      </c>
      <c r="B7685" s="104">
        <v>44254</v>
      </c>
      <c r="C7685" s="104" t="s">
        <v>685</v>
      </c>
      <c r="D7685" s="105">
        <f>VLOOKUP(Pag_Inicio_Corr_mas_casos[[#This Row],[Corregimiento]],Hoja3!$A$2:$D$676,4,0)</f>
        <v>40612</v>
      </c>
      <c r="E7685" s="104">
        <v>12</v>
      </c>
    </row>
    <row r="7686" spans="1:5">
      <c r="A7686" s="102">
        <v>44254</v>
      </c>
      <c r="B7686" s="104">
        <v>44254</v>
      </c>
      <c r="C7686" s="104" t="s">
        <v>1030</v>
      </c>
      <c r="D7686" s="105">
        <f>VLOOKUP(Pag_Inicio_Corr_mas_casos[[#This Row],[Corregimiento]],Hoja3!$A$2:$D$676,4,0)</f>
        <v>120702</v>
      </c>
      <c r="E7686" s="104">
        <v>11</v>
      </c>
    </row>
    <row r="7687" spans="1:5">
      <c r="A7687" s="102">
        <v>44254</v>
      </c>
      <c r="B7687" s="104">
        <v>44254</v>
      </c>
      <c r="C7687" s="104" t="s">
        <v>664</v>
      </c>
      <c r="D7687" s="105">
        <f>VLOOKUP(Pag_Inicio_Corr_mas_casos[[#This Row],[Corregimiento]],Hoja3!$A$2:$D$676,4,0)</f>
        <v>10101</v>
      </c>
      <c r="E7687" s="104">
        <v>9</v>
      </c>
    </row>
    <row r="7688" spans="1:5">
      <c r="A7688" s="102">
        <v>44254</v>
      </c>
      <c r="B7688" s="104">
        <v>44254</v>
      </c>
      <c r="C7688" s="104" t="s">
        <v>579</v>
      </c>
      <c r="D7688" s="105">
        <f>VLOOKUP(Pag_Inicio_Corr_mas_casos[[#This Row],[Corregimiento]],Hoja3!$A$2:$D$676,4,0)</f>
        <v>80819</v>
      </c>
      <c r="E7688" s="104">
        <v>9</v>
      </c>
    </row>
    <row r="7689" spans="1:5">
      <c r="A7689" s="102">
        <v>44254</v>
      </c>
      <c r="B7689" s="104">
        <v>44254</v>
      </c>
      <c r="C7689" s="104" t="s">
        <v>618</v>
      </c>
      <c r="D7689" s="105">
        <f>VLOOKUP(Pag_Inicio_Corr_mas_casos[[#This Row],[Corregimiento]],Hoja3!$A$2:$D$676,4,0)</f>
        <v>80807</v>
      </c>
      <c r="E7689" s="104">
        <v>8</v>
      </c>
    </row>
    <row r="7690" spans="1:5">
      <c r="A7690" s="102">
        <v>44254</v>
      </c>
      <c r="B7690" s="104">
        <v>44254</v>
      </c>
      <c r="C7690" s="104" t="s">
        <v>622</v>
      </c>
      <c r="D7690" s="105">
        <f>VLOOKUP(Pag_Inicio_Corr_mas_casos[[#This Row],[Corregimiento]],Hoja3!$A$2:$D$676,4,0)</f>
        <v>130706</v>
      </c>
      <c r="E7690" s="104">
        <v>8</v>
      </c>
    </row>
    <row r="7691" spans="1:5">
      <c r="A7691" s="102">
        <v>44254</v>
      </c>
      <c r="B7691" s="104">
        <v>44254</v>
      </c>
      <c r="C7691" s="104" t="s">
        <v>575</v>
      </c>
      <c r="D7691" s="105">
        <f>VLOOKUP(Pag_Inicio_Corr_mas_casos[[#This Row],[Corregimiento]],Hoja3!$A$2:$D$676,4,0)</f>
        <v>80817</v>
      </c>
      <c r="E7691" s="104">
        <v>8</v>
      </c>
    </row>
    <row r="7692" spans="1:5">
      <c r="A7692" s="102">
        <v>44254</v>
      </c>
      <c r="B7692" s="104">
        <v>44254</v>
      </c>
      <c r="C7692" s="104" t="s">
        <v>648</v>
      </c>
      <c r="D7692" s="105">
        <f>VLOOKUP(Pag_Inicio_Corr_mas_casos[[#This Row],[Corregimiento]],Hoja3!$A$2:$D$676,4,0)</f>
        <v>10206</v>
      </c>
      <c r="E7692" s="104">
        <v>7</v>
      </c>
    </row>
    <row r="7693" spans="1:5">
      <c r="A7693" s="102">
        <v>44254</v>
      </c>
      <c r="B7693" s="104">
        <v>44254</v>
      </c>
      <c r="C7693" s="104" t="s">
        <v>675</v>
      </c>
      <c r="D7693" s="105">
        <f>VLOOKUP(Pag_Inicio_Corr_mas_casos[[#This Row],[Corregimiento]],Hoja3!$A$2:$D$676,4,0)</f>
        <v>40501</v>
      </c>
      <c r="E7693" s="104">
        <v>7</v>
      </c>
    </row>
    <row r="7694" spans="1:5">
      <c r="A7694" s="102">
        <v>44254</v>
      </c>
      <c r="B7694" s="104">
        <v>44254</v>
      </c>
      <c r="C7694" s="104" t="s">
        <v>568</v>
      </c>
      <c r="D7694" s="105">
        <f>VLOOKUP(Pag_Inicio_Corr_mas_casos[[#This Row],[Corregimiento]],Hoja3!$A$2:$D$676,4,0)</f>
        <v>130106</v>
      </c>
      <c r="E7694" s="104">
        <v>7</v>
      </c>
    </row>
    <row r="7695" spans="1:5">
      <c r="A7695" s="73">
        <v>44255</v>
      </c>
      <c r="B7695" s="70">
        <v>44255</v>
      </c>
      <c r="C7695" s="71" t="s">
        <v>508</v>
      </c>
      <c r="D7695" s="72">
        <f>VLOOKUP(Pag_Inicio_Corr_mas_casos[[#This Row],[Corregimiento]],Hoja3!$A$2:$D$676,4,0)</f>
        <v>40601</v>
      </c>
      <c r="E7695" s="71">
        <v>17</v>
      </c>
    </row>
    <row r="7696" spans="1:5">
      <c r="A7696" s="73">
        <v>44255</v>
      </c>
      <c r="B7696" s="70">
        <v>44255</v>
      </c>
      <c r="C7696" s="71" t="s">
        <v>519</v>
      </c>
      <c r="D7696" s="72">
        <f>VLOOKUP(Pag_Inicio_Corr_mas_casos[[#This Row],[Corregimiento]],Hoja3!$A$2:$D$676,4,0)</f>
        <v>10215</v>
      </c>
      <c r="E7696" s="71">
        <v>11</v>
      </c>
    </row>
    <row r="7697" spans="1:5">
      <c r="A7697" s="73">
        <v>44255</v>
      </c>
      <c r="B7697" s="70">
        <v>44255</v>
      </c>
      <c r="C7697" s="71" t="s">
        <v>558</v>
      </c>
      <c r="D7697" s="72">
        <f>VLOOKUP(Pag_Inicio_Corr_mas_casos[[#This Row],[Corregimiento]],Hoja3!$A$2:$D$676,4,0)</f>
        <v>91101</v>
      </c>
      <c r="E7697" s="71">
        <v>11</v>
      </c>
    </row>
    <row r="7698" spans="1:5">
      <c r="A7698" s="73">
        <v>44255</v>
      </c>
      <c r="B7698" s="70">
        <v>44255</v>
      </c>
      <c r="C7698" s="71" t="s">
        <v>874</v>
      </c>
      <c r="D7698" s="72">
        <f>VLOOKUP(Pag_Inicio_Corr_mas_casos[[#This Row],[Corregimiento]],Hoja3!$A$2:$D$676,4,0)</f>
        <v>40501</v>
      </c>
      <c r="E7698" s="71">
        <v>10</v>
      </c>
    </row>
    <row r="7699" spans="1:5">
      <c r="A7699" s="73">
        <v>44255</v>
      </c>
      <c r="B7699" s="70">
        <v>44255</v>
      </c>
      <c r="C7699" s="71" t="s">
        <v>509</v>
      </c>
      <c r="D7699" s="72">
        <f>VLOOKUP(Pag_Inicio_Corr_mas_casos[[#This Row],[Corregimiento]],Hoja3!$A$2:$D$676,4,0)</f>
        <v>40611</v>
      </c>
      <c r="E7699" s="71">
        <v>10</v>
      </c>
    </row>
    <row r="7700" spans="1:5">
      <c r="A7700" s="73">
        <v>44255</v>
      </c>
      <c r="B7700" s="70">
        <v>44255</v>
      </c>
      <c r="C7700" s="71" t="s">
        <v>900</v>
      </c>
      <c r="D7700" s="72">
        <f>VLOOKUP(Pag_Inicio_Corr_mas_casos[[#This Row],[Corregimiento]],Hoja3!$A$2:$D$676,4,0)</f>
        <v>130108</v>
      </c>
      <c r="E7700" s="71">
        <v>9</v>
      </c>
    </row>
    <row r="7701" spans="1:5">
      <c r="A7701" s="73">
        <v>44255</v>
      </c>
      <c r="B7701" s="70">
        <v>44255</v>
      </c>
      <c r="C7701" s="71" t="s">
        <v>533</v>
      </c>
      <c r="D7701" s="72">
        <f>VLOOKUP(Pag_Inicio_Corr_mas_casos[[#This Row],[Corregimiento]],Hoja3!$A$2:$D$676,4,0)</f>
        <v>91008</v>
      </c>
      <c r="E7701" s="71">
        <v>9</v>
      </c>
    </row>
    <row r="7702" spans="1:5">
      <c r="A7702" s="73">
        <v>44255</v>
      </c>
      <c r="B7702" s="70">
        <v>44255</v>
      </c>
      <c r="C7702" s="71" t="s">
        <v>1031</v>
      </c>
      <c r="D7702" s="72">
        <f>VLOOKUP(Pag_Inicio_Corr_mas_casos[[#This Row],[Corregimiento]],Hoja3!$A$2:$D$676,4,0)</f>
        <v>40706</v>
      </c>
      <c r="E7702" s="71">
        <v>8</v>
      </c>
    </row>
    <row r="7703" spans="1:5">
      <c r="A7703" s="73">
        <v>44255</v>
      </c>
      <c r="B7703" s="70">
        <v>44255</v>
      </c>
      <c r="C7703" s="71" t="s">
        <v>1032</v>
      </c>
      <c r="D7703" s="72">
        <f>VLOOKUP(Pag_Inicio_Corr_mas_casos[[#This Row],[Corregimiento]],Hoja3!$A$2:$D$676,4,0)</f>
        <v>40502</v>
      </c>
      <c r="E7703" s="71">
        <v>7</v>
      </c>
    </row>
    <row r="7704" spans="1:5">
      <c r="A7704" s="73">
        <v>44255</v>
      </c>
      <c r="B7704" s="70">
        <v>44255</v>
      </c>
      <c r="C7704" s="71" t="s">
        <v>531</v>
      </c>
      <c r="D7704" s="72">
        <f>VLOOKUP(Pag_Inicio_Corr_mas_casos[[#This Row],[Corregimiento]],Hoja3!$A$2:$D$676,4,0)</f>
        <v>80820</v>
      </c>
      <c r="E7704" s="71">
        <v>7</v>
      </c>
    </row>
    <row r="7705" spans="1:5">
      <c r="A7705" s="73">
        <v>44255</v>
      </c>
      <c r="B7705" s="70">
        <v>44255</v>
      </c>
      <c r="C7705" s="71" t="s">
        <v>560</v>
      </c>
      <c r="D7705" s="72">
        <f>VLOOKUP(Pag_Inicio_Corr_mas_casos[[#This Row],[Corregimiento]],Hoja3!$A$2:$D$676,4,0)</f>
        <v>80819</v>
      </c>
      <c r="E7705" s="71">
        <v>7</v>
      </c>
    </row>
    <row r="7706" spans="1:5">
      <c r="A7706" s="73">
        <v>44255</v>
      </c>
      <c r="B7706" s="70">
        <v>44255</v>
      </c>
      <c r="C7706" s="71" t="s">
        <v>1013</v>
      </c>
      <c r="D7706" s="72">
        <f>VLOOKUP(Pag_Inicio_Corr_mas_casos[[#This Row],[Corregimiento]],Hoja3!$A$2:$D$676,4,0)</f>
        <v>40701</v>
      </c>
      <c r="E7706" s="71">
        <v>7</v>
      </c>
    </row>
    <row r="7707" spans="1:5">
      <c r="A7707" s="73">
        <v>44255</v>
      </c>
      <c r="B7707" s="70">
        <v>44255</v>
      </c>
      <c r="C7707" s="71" t="s">
        <v>541</v>
      </c>
      <c r="D7707" s="72">
        <f>VLOOKUP(Pag_Inicio_Corr_mas_casos[[#This Row],[Corregimiento]],Hoja3!$A$2:$D$676,4,0)</f>
        <v>130716</v>
      </c>
      <c r="E7707" s="71">
        <v>6</v>
      </c>
    </row>
    <row r="7708" spans="1:5">
      <c r="A7708" s="73">
        <v>44255</v>
      </c>
      <c r="B7708" s="70">
        <v>44255</v>
      </c>
      <c r="C7708" s="71" t="s">
        <v>510</v>
      </c>
      <c r="D7708" s="72">
        <f>VLOOKUP(Pag_Inicio_Corr_mas_casos[[#This Row],[Corregimiento]],Hoja3!$A$2:$D$676,4,0)</f>
        <v>40612</v>
      </c>
      <c r="E7708" s="71">
        <v>6</v>
      </c>
    </row>
    <row r="7709" spans="1:5">
      <c r="A7709" s="73">
        <v>44255</v>
      </c>
      <c r="B7709" s="70">
        <v>44255</v>
      </c>
      <c r="C7709" s="71" t="s">
        <v>987</v>
      </c>
      <c r="D7709" s="72">
        <f>VLOOKUP(Pag_Inicio_Corr_mas_casos[[#This Row],[Corregimiento]],Hoja3!$A$2:$D$676,4,0)</f>
        <v>40104</v>
      </c>
      <c r="E7709" s="71">
        <v>6</v>
      </c>
    </row>
    <row r="7710" spans="1:5">
      <c r="A7710" s="73">
        <v>44255</v>
      </c>
      <c r="B7710" s="70">
        <v>44255</v>
      </c>
      <c r="C7710" s="71" t="s">
        <v>506</v>
      </c>
      <c r="D7710" s="72">
        <f>VLOOKUP(Pag_Inicio_Corr_mas_casos[[#This Row],[Corregimiento]],Hoja3!$A$2:$D$676,4,0)</f>
        <v>10201</v>
      </c>
      <c r="E7710" s="71">
        <v>6</v>
      </c>
    </row>
    <row r="7711" spans="1:5">
      <c r="A7711" s="73">
        <v>44255</v>
      </c>
      <c r="B7711" s="70">
        <v>44255</v>
      </c>
      <c r="C7711" s="71" t="s">
        <v>530</v>
      </c>
      <c r="D7711" s="72">
        <f>VLOOKUP(Pag_Inicio_Corr_mas_casos[[#This Row],[Corregimiento]],Hoja3!$A$2:$D$676,4,0)</f>
        <v>40606</v>
      </c>
      <c r="E7711" s="71">
        <v>6</v>
      </c>
    </row>
    <row r="7712" spans="1:5">
      <c r="A7712" s="73">
        <v>44255</v>
      </c>
      <c r="B7712" s="70">
        <v>44255</v>
      </c>
      <c r="C7712" s="71" t="s">
        <v>507</v>
      </c>
      <c r="D7712" s="72">
        <f>VLOOKUP(Pag_Inicio_Corr_mas_casos[[#This Row],[Corregimiento]],Hoja3!$A$2:$D$676,4,0)</f>
        <v>40604</v>
      </c>
      <c r="E7712" s="71">
        <v>6</v>
      </c>
    </row>
    <row r="7713" spans="1:5">
      <c r="A7713" s="73">
        <v>44255</v>
      </c>
      <c r="B7713" s="70">
        <v>44255</v>
      </c>
      <c r="C7713" s="71" t="s">
        <v>1033</v>
      </c>
      <c r="D7713" s="72">
        <f>VLOOKUP(Pag_Inicio_Corr_mas_casos[[#This Row],[Corregimiento]],Hoja3!$A$2:$D$676,4,0)</f>
        <v>120404</v>
      </c>
      <c r="E7713" s="71">
        <v>6</v>
      </c>
    </row>
    <row r="7714" spans="1:5">
      <c r="A7714" s="73">
        <v>44255</v>
      </c>
      <c r="B7714" s="70">
        <v>44255</v>
      </c>
      <c r="C7714" s="71" t="s">
        <v>548</v>
      </c>
      <c r="D7714" s="72">
        <f>VLOOKUP(Pag_Inicio_Corr_mas_casos[[#This Row],[Corregimiento]],Hoja3!$A$2:$D$676,4,0)</f>
        <v>41001</v>
      </c>
      <c r="E7714" s="71">
        <v>5</v>
      </c>
    </row>
    <row r="7715" spans="1:5">
      <c r="A7715" s="169">
        <v>44256</v>
      </c>
      <c r="B7715" s="170">
        <v>44256</v>
      </c>
      <c r="C7715" s="171" t="s">
        <v>508</v>
      </c>
      <c r="D7715" s="172">
        <f>VLOOKUP(Pag_Inicio_Corr_mas_casos[[#This Row],[Corregimiento]],Hoja3!$A$2:$D$676,4,0)</f>
        <v>40601</v>
      </c>
      <c r="E7715" s="171">
        <v>22</v>
      </c>
    </row>
    <row r="7716" spans="1:5">
      <c r="A7716" s="169">
        <v>44256</v>
      </c>
      <c r="B7716" s="170">
        <v>44256</v>
      </c>
      <c r="C7716" s="171" t="s">
        <v>1034</v>
      </c>
      <c r="D7716" s="172">
        <f>VLOOKUP(Pag_Inicio_Corr_mas_casos[[#This Row],[Corregimiento]],Hoja3!$A$2:$D$676,4,0)</f>
        <v>70408</v>
      </c>
      <c r="E7716" s="171">
        <v>21</v>
      </c>
    </row>
    <row r="7717" spans="1:5">
      <c r="A7717" s="169">
        <v>44256</v>
      </c>
      <c r="B7717" s="170">
        <v>44256</v>
      </c>
      <c r="C7717" s="171" t="s">
        <v>539</v>
      </c>
      <c r="D7717" s="172">
        <f>VLOOKUP(Pag_Inicio_Corr_mas_casos[[#This Row],[Corregimiento]],Hoja3!$A$2:$D$676,4,0)</f>
        <v>80813</v>
      </c>
      <c r="E7717" s="171">
        <v>20</v>
      </c>
    </row>
    <row r="7718" spans="1:5">
      <c r="A7718" s="169">
        <v>44256</v>
      </c>
      <c r="B7718" s="170">
        <v>44256</v>
      </c>
      <c r="C7718" s="171" t="s">
        <v>533</v>
      </c>
      <c r="D7718" s="172">
        <f>VLOOKUP(Pag_Inicio_Corr_mas_casos[[#This Row],[Corregimiento]],Hoja3!$A$2:$D$676,4,0)</f>
        <v>91008</v>
      </c>
      <c r="E7718" s="171">
        <v>18</v>
      </c>
    </row>
    <row r="7719" spans="1:5">
      <c r="A7719" s="169">
        <v>44256</v>
      </c>
      <c r="B7719" s="170">
        <v>44256</v>
      </c>
      <c r="C7719" s="171" t="s">
        <v>501</v>
      </c>
      <c r="D7719" s="172">
        <f>VLOOKUP(Pag_Inicio_Corr_mas_casos[[#This Row],[Corregimiento]],Hoja3!$A$2:$D$676,4,0)</f>
        <v>40503</v>
      </c>
      <c r="E7719" s="171">
        <v>13</v>
      </c>
    </row>
    <row r="7720" spans="1:5">
      <c r="A7720" s="169">
        <v>44256</v>
      </c>
      <c r="B7720" s="170">
        <v>44256</v>
      </c>
      <c r="C7720" s="171" t="s">
        <v>987</v>
      </c>
      <c r="D7720" s="172">
        <f>VLOOKUP(Pag_Inicio_Corr_mas_casos[[#This Row],[Corregimiento]],Hoja3!$A$2:$D$676,4,0)</f>
        <v>40104</v>
      </c>
      <c r="E7720" s="171">
        <v>13</v>
      </c>
    </row>
    <row r="7721" spans="1:5">
      <c r="A7721" s="169">
        <v>44256</v>
      </c>
      <c r="B7721" s="170">
        <v>44256</v>
      </c>
      <c r="C7721" s="171" t="s">
        <v>513</v>
      </c>
      <c r="D7721" s="172">
        <f>VLOOKUP(Pag_Inicio_Corr_mas_casos[[#This Row],[Corregimiento]],Hoja3!$A$2:$D$676,4,0)</f>
        <v>10206</v>
      </c>
      <c r="E7721" s="171">
        <v>13</v>
      </c>
    </row>
    <row r="7722" spans="1:5">
      <c r="A7722" s="169">
        <v>44256</v>
      </c>
      <c r="B7722" s="170">
        <v>44256</v>
      </c>
      <c r="C7722" s="171" t="s">
        <v>934</v>
      </c>
      <c r="D7722" s="172">
        <f>VLOOKUP(Pag_Inicio_Corr_mas_casos[[#This Row],[Corregimiento]],Hoja3!$A$2:$D$676,4,0)</f>
        <v>130104</v>
      </c>
      <c r="E7722" s="171">
        <v>13</v>
      </c>
    </row>
    <row r="7723" spans="1:5">
      <c r="A7723" s="169">
        <v>44256</v>
      </c>
      <c r="B7723" s="170">
        <v>44256</v>
      </c>
      <c r="C7723" s="171" t="s">
        <v>512</v>
      </c>
      <c r="D7723" s="172">
        <f>VLOOKUP(Pag_Inicio_Corr_mas_casos[[#This Row],[Corregimiento]],Hoja3!$A$2:$D$676,4,0)</f>
        <v>20102</v>
      </c>
      <c r="E7723" s="171">
        <v>11</v>
      </c>
    </row>
    <row r="7724" spans="1:5">
      <c r="A7724" s="169">
        <v>44256</v>
      </c>
      <c r="B7724" s="170">
        <v>44256</v>
      </c>
      <c r="C7724" s="171" t="s">
        <v>548</v>
      </c>
      <c r="D7724" s="172">
        <f>VLOOKUP(Pag_Inicio_Corr_mas_casos[[#This Row],[Corregimiento]],Hoja3!$A$2:$D$676,4,0)</f>
        <v>41001</v>
      </c>
      <c r="E7724" s="171">
        <v>11</v>
      </c>
    </row>
    <row r="7725" spans="1:5">
      <c r="A7725" s="169">
        <v>44256</v>
      </c>
      <c r="B7725" s="170">
        <v>44256</v>
      </c>
      <c r="C7725" s="171" t="s">
        <v>506</v>
      </c>
      <c r="D7725" s="172">
        <f>VLOOKUP(Pag_Inicio_Corr_mas_casos[[#This Row],[Corregimiento]],Hoja3!$A$2:$D$676,4,0)</f>
        <v>10201</v>
      </c>
      <c r="E7725" s="171">
        <v>10</v>
      </c>
    </row>
    <row r="7726" spans="1:5">
      <c r="A7726" s="169">
        <v>44256</v>
      </c>
      <c r="B7726" s="170">
        <v>44256</v>
      </c>
      <c r="C7726" s="171" t="s">
        <v>1035</v>
      </c>
      <c r="D7726" s="172">
        <f>VLOOKUP(Pag_Inicio_Corr_mas_casos[[#This Row],[Corregimiento]],Hoja3!$A$2:$D$676,4,0)</f>
        <v>40611</v>
      </c>
      <c r="E7726" s="171">
        <v>10</v>
      </c>
    </row>
    <row r="7727" spans="1:5">
      <c r="A7727" s="169">
        <v>44256</v>
      </c>
      <c r="B7727" s="170">
        <v>44256</v>
      </c>
      <c r="C7727" s="171" t="s">
        <v>510</v>
      </c>
      <c r="D7727" s="172">
        <f>VLOOKUP(Pag_Inicio_Corr_mas_casos[[#This Row],[Corregimiento]],Hoja3!$A$2:$D$676,4,0)</f>
        <v>40612</v>
      </c>
      <c r="E7727" s="171">
        <v>10</v>
      </c>
    </row>
    <row r="7728" spans="1:5">
      <c r="A7728" s="169">
        <v>44256</v>
      </c>
      <c r="B7728" s="170">
        <v>44256</v>
      </c>
      <c r="C7728" s="171" t="s">
        <v>503</v>
      </c>
      <c r="D7728" s="172">
        <f>VLOOKUP(Pag_Inicio_Corr_mas_casos[[#This Row],[Corregimiento]],Hoja3!$A$2:$D$676,4,0)</f>
        <v>91007</v>
      </c>
      <c r="E7728" s="171">
        <v>9</v>
      </c>
    </row>
    <row r="7729" spans="1:5">
      <c r="A7729" s="169">
        <v>44256</v>
      </c>
      <c r="B7729" s="170">
        <v>44256</v>
      </c>
      <c r="C7729" s="171" t="s">
        <v>507</v>
      </c>
      <c r="D7729" s="172">
        <f>VLOOKUP(Pag_Inicio_Corr_mas_casos[[#This Row],[Corregimiento]],Hoja3!$A$2:$D$676,4,0)</f>
        <v>40604</v>
      </c>
      <c r="E7729" s="171">
        <v>8</v>
      </c>
    </row>
    <row r="7730" spans="1:5">
      <c r="A7730" s="169">
        <v>44256</v>
      </c>
      <c r="B7730" s="170">
        <v>44256</v>
      </c>
      <c r="C7730" s="171" t="s">
        <v>956</v>
      </c>
      <c r="D7730" s="172">
        <f>VLOOKUP(Pag_Inicio_Corr_mas_casos[[#This Row],[Corregimiento]],Hoja3!$A$2:$D$676,4,0)</f>
        <v>40301</v>
      </c>
      <c r="E7730" s="171">
        <v>7</v>
      </c>
    </row>
    <row r="7731" spans="1:5">
      <c r="A7731" s="169">
        <v>44256</v>
      </c>
      <c r="B7731" s="170">
        <v>44256</v>
      </c>
      <c r="C7731" s="171" t="s">
        <v>530</v>
      </c>
      <c r="D7731" s="172">
        <f>VLOOKUP(Pag_Inicio_Corr_mas_casos[[#This Row],[Corregimiento]],Hoja3!$A$2:$D$676,4,0)</f>
        <v>40606</v>
      </c>
      <c r="E7731" s="171">
        <v>7</v>
      </c>
    </row>
    <row r="7732" spans="1:5">
      <c r="A7732" s="169">
        <v>44256</v>
      </c>
      <c r="B7732" s="170">
        <v>44256</v>
      </c>
      <c r="C7732" s="171" t="s">
        <v>924</v>
      </c>
      <c r="D7732" s="172">
        <f>VLOOKUP(Pag_Inicio_Corr_mas_casos[[#This Row],[Corregimiento]],Hoja3!$A$2:$D$676,4,0)</f>
        <v>91011</v>
      </c>
      <c r="E7732" s="171">
        <v>7</v>
      </c>
    </row>
    <row r="7733" spans="1:5">
      <c r="A7733" s="169">
        <v>44256</v>
      </c>
      <c r="B7733" s="170">
        <v>44256</v>
      </c>
      <c r="C7733" s="171" t="s">
        <v>959</v>
      </c>
      <c r="D7733" s="172">
        <f>VLOOKUP(Pag_Inicio_Corr_mas_casos[[#This Row],[Corregimiento]],Hoja3!$A$2:$D$676,4,0)</f>
        <v>20307</v>
      </c>
      <c r="E7733" s="171">
        <v>7</v>
      </c>
    </row>
    <row r="7734" spans="1:5">
      <c r="A7734" s="169">
        <v>44256</v>
      </c>
      <c r="B7734" s="170">
        <v>44256</v>
      </c>
      <c r="C7734" s="171" t="s">
        <v>1036</v>
      </c>
      <c r="D7734" s="172">
        <f>VLOOKUP(Pag_Inicio_Corr_mas_casos[[#This Row],[Corregimiento]],Hoja3!$A$2:$D$676,4,0)</f>
        <v>10301</v>
      </c>
      <c r="E7734" s="171">
        <v>7</v>
      </c>
    </row>
    <row r="7735" spans="1:5">
      <c r="A7735" s="131">
        <v>44257</v>
      </c>
      <c r="B7735" s="132">
        <v>44257</v>
      </c>
      <c r="C7735" s="133" t="s">
        <v>508</v>
      </c>
      <c r="D7735" s="134">
        <f>VLOOKUP(Pag_Inicio_Corr_mas_casos[[#This Row],[Corregimiento]],Hoja3!$A$2:$D$676,4,0)</f>
        <v>40601</v>
      </c>
      <c r="E7735" s="133">
        <v>22</v>
      </c>
    </row>
    <row r="7736" spans="1:5">
      <c r="A7736" s="131">
        <v>44257</v>
      </c>
      <c r="B7736" s="132">
        <v>44257</v>
      </c>
      <c r="C7736" s="133" t="s">
        <v>512</v>
      </c>
      <c r="D7736" s="134">
        <f>VLOOKUP(Pag_Inicio_Corr_mas_casos[[#This Row],[Corregimiento]],Hoja3!$A$2:$D$676,4,0)</f>
        <v>20102</v>
      </c>
      <c r="E7736" s="133">
        <v>19</v>
      </c>
    </row>
    <row r="7737" spans="1:5">
      <c r="A7737" s="131">
        <v>44257</v>
      </c>
      <c r="B7737" s="132">
        <v>44257</v>
      </c>
      <c r="C7737" s="133" t="s">
        <v>1037</v>
      </c>
      <c r="D7737" s="134">
        <f>VLOOKUP(Pag_Inicio_Corr_mas_casos[[#This Row],[Corregimiento]],Hoja3!$A$2:$D$676,4,0)</f>
        <v>90504</v>
      </c>
      <c r="E7737" s="133">
        <v>17</v>
      </c>
    </row>
    <row r="7738" spans="1:5">
      <c r="A7738" s="131">
        <v>44257</v>
      </c>
      <c r="B7738" s="132">
        <v>44257</v>
      </c>
      <c r="C7738" s="133" t="s">
        <v>557</v>
      </c>
      <c r="D7738" s="134">
        <f>VLOOKUP(Pag_Inicio_Corr_mas_casos[[#This Row],[Corregimiento]],Hoja3!$A$2:$D$676,4,0)</f>
        <v>91001</v>
      </c>
      <c r="E7738" s="133">
        <v>14</v>
      </c>
    </row>
    <row r="7739" spans="1:5">
      <c r="A7739" s="131">
        <v>44257</v>
      </c>
      <c r="B7739" s="132">
        <v>44257</v>
      </c>
      <c r="C7739" s="133" t="s">
        <v>494</v>
      </c>
      <c r="D7739" s="134">
        <f>VLOOKUP(Pag_Inicio_Corr_mas_casos[[#This Row],[Corregimiento]],Hoja3!$A$2:$D$676,4,0)</f>
        <v>130701</v>
      </c>
      <c r="E7739" s="133">
        <v>13</v>
      </c>
    </row>
    <row r="7740" spans="1:5">
      <c r="A7740" s="131">
        <v>44257</v>
      </c>
      <c r="B7740" s="132">
        <v>44257</v>
      </c>
      <c r="C7740" s="133" t="s">
        <v>978</v>
      </c>
      <c r="D7740" s="134">
        <f>VLOOKUP(Pag_Inicio_Corr_mas_casos[[#This Row],[Corregimiento]],Hoja3!$A$2:$D$676,4,0)</f>
        <v>60502</v>
      </c>
      <c r="E7740" s="133">
        <v>12</v>
      </c>
    </row>
    <row r="7741" spans="1:5">
      <c r="A7741" s="131">
        <v>44257</v>
      </c>
      <c r="B7741" s="132">
        <v>44257</v>
      </c>
      <c r="C7741" s="133" t="s">
        <v>526</v>
      </c>
      <c r="D7741" s="134">
        <f>VLOOKUP(Pag_Inicio_Corr_mas_casos[[#This Row],[Corregimiento]],Hoja3!$A$2:$D$676,4,0)</f>
        <v>40501</v>
      </c>
      <c r="E7741" s="133">
        <v>12</v>
      </c>
    </row>
    <row r="7742" spans="1:5">
      <c r="A7742" s="131">
        <v>44257</v>
      </c>
      <c r="B7742" s="132">
        <v>44257</v>
      </c>
      <c r="C7742" s="133" t="s">
        <v>561</v>
      </c>
      <c r="D7742" s="134">
        <f>VLOOKUP(Pag_Inicio_Corr_mas_casos[[#This Row],[Corregimiento]],Hoja3!$A$2:$D$676,4,0)</f>
        <v>130106</v>
      </c>
      <c r="E7742" s="133">
        <v>11</v>
      </c>
    </row>
    <row r="7743" spans="1:5">
      <c r="A7743" s="131">
        <v>44257</v>
      </c>
      <c r="B7743" s="132">
        <v>44257</v>
      </c>
      <c r="C7743" s="133" t="s">
        <v>1034</v>
      </c>
      <c r="D7743" s="134">
        <f>VLOOKUP(Pag_Inicio_Corr_mas_casos[[#This Row],[Corregimiento]],Hoja3!$A$2:$D$676,4,0)</f>
        <v>70408</v>
      </c>
      <c r="E7743" s="133">
        <v>10</v>
      </c>
    </row>
    <row r="7744" spans="1:5">
      <c r="A7744" s="131">
        <v>44257</v>
      </c>
      <c r="B7744" s="132">
        <v>44257</v>
      </c>
      <c r="C7744" s="133" t="s">
        <v>544</v>
      </c>
      <c r="D7744" s="134">
        <f>VLOOKUP(Pag_Inicio_Corr_mas_casos[[#This Row],[Corregimiento]],Hoja3!$A$2:$D$676,4,0)</f>
        <v>40201</v>
      </c>
      <c r="E7744" s="133">
        <v>10</v>
      </c>
    </row>
    <row r="7745" spans="1:5">
      <c r="A7745" s="131">
        <v>44257</v>
      </c>
      <c r="B7745" s="132">
        <v>44257</v>
      </c>
      <c r="C7745" s="133" t="s">
        <v>506</v>
      </c>
      <c r="D7745" s="134">
        <f>VLOOKUP(Pag_Inicio_Corr_mas_casos[[#This Row],[Corregimiento]],Hoja3!$A$2:$D$676,4,0)</f>
        <v>10201</v>
      </c>
      <c r="E7745" s="133">
        <v>10</v>
      </c>
    </row>
    <row r="7746" spans="1:5">
      <c r="A7746" s="131">
        <v>44257</v>
      </c>
      <c r="B7746" s="132">
        <v>44257</v>
      </c>
      <c r="C7746" s="133" t="s">
        <v>509</v>
      </c>
      <c r="D7746" s="134">
        <f>VLOOKUP(Pag_Inicio_Corr_mas_casos[[#This Row],[Corregimiento]],Hoja3!$A$2:$D$676,4,0)</f>
        <v>40611</v>
      </c>
      <c r="E7746" s="133">
        <v>9</v>
      </c>
    </row>
    <row r="7747" spans="1:5">
      <c r="A7747" s="131">
        <v>44257</v>
      </c>
      <c r="B7747" s="132">
        <v>44257</v>
      </c>
      <c r="C7747" s="133" t="s">
        <v>524</v>
      </c>
      <c r="D7747" s="134">
        <f>VLOOKUP(Pag_Inicio_Corr_mas_casos[[#This Row],[Corregimiento]],Hoja3!$A$2:$D$676,4,0)</f>
        <v>130102</v>
      </c>
      <c r="E7747" s="133">
        <v>9</v>
      </c>
    </row>
    <row r="7748" spans="1:5">
      <c r="A7748" s="131">
        <v>44257</v>
      </c>
      <c r="B7748" s="132">
        <v>44257</v>
      </c>
      <c r="C7748" s="133" t="s">
        <v>523</v>
      </c>
      <c r="D7748" s="134">
        <f>VLOOKUP(Pag_Inicio_Corr_mas_casos[[#This Row],[Corregimiento]],Hoja3!$A$2:$D$676,4,0)</f>
        <v>81003</v>
      </c>
      <c r="E7748" s="133">
        <v>9</v>
      </c>
    </row>
    <row r="7749" spans="1:5">
      <c r="A7749" s="131">
        <v>44257</v>
      </c>
      <c r="B7749" s="132">
        <v>44257</v>
      </c>
      <c r="C7749" s="133" t="s">
        <v>550</v>
      </c>
      <c r="D7749" s="134">
        <f>VLOOKUP(Pag_Inicio_Corr_mas_casos[[#This Row],[Corregimiento]],Hoja3!$A$2:$D$676,4,0)</f>
        <v>81009</v>
      </c>
      <c r="E7749" s="133">
        <v>8</v>
      </c>
    </row>
    <row r="7750" spans="1:5">
      <c r="A7750" s="131">
        <v>44257</v>
      </c>
      <c r="B7750" s="132">
        <v>44257</v>
      </c>
      <c r="C7750" s="133" t="s">
        <v>885</v>
      </c>
      <c r="D7750" s="134">
        <f>VLOOKUP(Pag_Inicio_Corr_mas_casos[[#This Row],[Corregimiento]],Hoja3!$A$2:$D$676,4,0)</f>
        <v>81008</v>
      </c>
      <c r="E7750" s="133">
        <v>8</v>
      </c>
    </row>
    <row r="7751" spans="1:5">
      <c r="A7751" s="131">
        <v>44257</v>
      </c>
      <c r="B7751" s="132">
        <v>44257</v>
      </c>
      <c r="C7751" s="133" t="s">
        <v>531</v>
      </c>
      <c r="D7751" s="134">
        <f>VLOOKUP(Pag_Inicio_Corr_mas_casos[[#This Row],[Corregimiento]],Hoja3!$A$2:$D$676,4,0)</f>
        <v>80820</v>
      </c>
      <c r="E7751" s="133">
        <v>8</v>
      </c>
    </row>
    <row r="7752" spans="1:5">
      <c r="A7752" s="131">
        <v>44257</v>
      </c>
      <c r="B7752" s="132">
        <v>44257</v>
      </c>
      <c r="C7752" s="133" t="s">
        <v>495</v>
      </c>
      <c r="D7752" s="134">
        <f>VLOOKUP(Pag_Inicio_Corr_mas_casos[[#This Row],[Corregimiento]],Hoja3!$A$2:$D$676,4,0)</f>
        <v>130702</v>
      </c>
      <c r="E7752" s="133">
        <v>8</v>
      </c>
    </row>
    <row r="7753" spans="1:5">
      <c r="A7753" s="131">
        <v>44257</v>
      </c>
      <c r="B7753" s="132">
        <v>44257</v>
      </c>
      <c r="C7753" s="133" t="s">
        <v>827</v>
      </c>
      <c r="D7753" s="134">
        <f>VLOOKUP(Pag_Inicio_Corr_mas_casos[[#This Row],[Corregimiento]],Hoja3!$A$2:$D$676,4,0)</f>
        <v>80823</v>
      </c>
      <c r="E7753" s="133">
        <v>8</v>
      </c>
    </row>
    <row r="7754" spans="1:5">
      <c r="A7754" s="131">
        <v>44257</v>
      </c>
      <c r="B7754" s="132">
        <v>44257</v>
      </c>
      <c r="C7754" s="133" t="s">
        <v>956</v>
      </c>
      <c r="D7754" s="134">
        <f>VLOOKUP(Pag_Inicio_Corr_mas_casos[[#This Row],[Corregimiento]],Hoja3!$A$2:$D$676,4,0)</f>
        <v>40301</v>
      </c>
      <c r="E7754" s="133">
        <v>8</v>
      </c>
    </row>
    <row r="7755" spans="1:5">
      <c r="A7755" s="90">
        <v>44258</v>
      </c>
      <c r="B7755" s="91">
        <v>44258</v>
      </c>
      <c r="C7755" s="92" t="s">
        <v>504</v>
      </c>
      <c r="D7755" s="93">
        <f>VLOOKUP(Pag_Inicio_Corr_mas_casos[[#This Row],[Corregimiento]],Hoja3!$A$2:$D$676,4,0)</f>
        <v>90301</v>
      </c>
      <c r="E7755" s="92">
        <v>40</v>
      </c>
    </row>
    <row r="7756" spans="1:5">
      <c r="A7756" s="90">
        <v>44258</v>
      </c>
      <c r="B7756" s="91">
        <v>44258</v>
      </c>
      <c r="C7756" s="92" t="s">
        <v>1038</v>
      </c>
      <c r="D7756" s="93">
        <f>VLOOKUP(Pag_Inicio_Corr_mas_casos[[#This Row],[Corregimiento]],Hoja3!$A$2:$D$676,4,0)</f>
        <v>90303</v>
      </c>
      <c r="E7756" s="92">
        <v>34</v>
      </c>
    </row>
    <row r="7757" spans="1:5">
      <c r="A7757" s="90">
        <v>44258</v>
      </c>
      <c r="B7757" s="91">
        <v>44258</v>
      </c>
      <c r="C7757" s="92" t="s">
        <v>536</v>
      </c>
      <c r="D7757" s="93">
        <f>VLOOKUP(Pag_Inicio_Corr_mas_casos[[#This Row],[Corregimiento]],Hoja3!$A$2:$D$676,4,0)</f>
        <v>100101</v>
      </c>
      <c r="E7757" s="92">
        <v>29</v>
      </c>
    </row>
    <row r="7758" spans="1:5">
      <c r="A7758" s="90">
        <v>44258</v>
      </c>
      <c r="B7758" s="91">
        <v>44258</v>
      </c>
      <c r="C7758" s="92" t="s">
        <v>508</v>
      </c>
      <c r="D7758" s="93">
        <f>VLOOKUP(Pag_Inicio_Corr_mas_casos[[#This Row],[Corregimiento]],Hoja3!$A$2:$D$676,4,0)</f>
        <v>40601</v>
      </c>
      <c r="E7758" s="92">
        <v>25</v>
      </c>
    </row>
    <row r="7759" spans="1:5">
      <c r="A7759" s="90">
        <v>44258</v>
      </c>
      <c r="B7759" s="91">
        <v>44258</v>
      </c>
      <c r="C7759" s="92" t="s">
        <v>557</v>
      </c>
      <c r="D7759" s="93">
        <f>VLOOKUP(Pag_Inicio_Corr_mas_casos[[#This Row],[Corregimiento]],Hoja3!$A$2:$D$676,4,0)</f>
        <v>91001</v>
      </c>
      <c r="E7759" s="92">
        <v>23</v>
      </c>
    </row>
    <row r="7760" spans="1:5">
      <c r="A7760" s="90">
        <v>44258</v>
      </c>
      <c r="B7760" s="91">
        <v>44258</v>
      </c>
      <c r="C7760" s="92" t="s">
        <v>509</v>
      </c>
      <c r="D7760" s="93">
        <f>VLOOKUP(Pag_Inicio_Corr_mas_casos[[#This Row],[Corregimiento]],Hoja3!$A$2:$D$676,4,0)</f>
        <v>40611</v>
      </c>
      <c r="E7760" s="92">
        <v>18</v>
      </c>
    </row>
    <row r="7761" spans="1:5">
      <c r="A7761" s="90">
        <v>44258</v>
      </c>
      <c r="B7761" s="91">
        <v>44258</v>
      </c>
      <c r="C7761" s="92" t="s">
        <v>558</v>
      </c>
      <c r="D7761" s="93">
        <f>VLOOKUP(Pag_Inicio_Corr_mas_casos[[#This Row],[Corregimiento]],Hoja3!$A$2:$D$676,4,0)</f>
        <v>91101</v>
      </c>
      <c r="E7761" s="92">
        <v>16</v>
      </c>
    </row>
    <row r="7762" spans="1:5">
      <c r="A7762" s="90">
        <v>44258</v>
      </c>
      <c r="B7762" s="91">
        <v>44258</v>
      </c>
      <c r="C7762" s="92" t="s">
        <v>844</v>
      </c>
      <c r="D7762" s="93">
        <f>VLOOKUP(Pag_Inicio_Corr_mas_casos[[#This Row],[Corregimiento]],Hoja3!$A$2:$D$676,4,0)</f>
        <v>30107</v>
      </c>
      <c r="E7762" s="92">
        <v>15</v>
      </c>
    </row>
    <row r="7763" spans="1:5">
      <c r="A7763" s="90">
        <v>44258</v>
      </c>
      <c r="B7763" s="91">
        <v>44258</v>
      </c>
      <c r="C7763" s="92" t="s">
        <v>506</v>
      </c>
      <c r="D7763" s="93">
        <f>VLOOKUP(Pag_Inicio_Corr_mas_casos[[#This Row],[Corregimiento]],Hoja3!$A$2:$D$676,4,0)</f>
        <v>10201</v>
      </c>
      <c r="E7763" s="92">
        <v>15</v>
      </c>
    </row>
    <row r="7764" spans="1:5">
      <c r="A7764" s="90">
        <v>44258</v>
      </c>
      <c r="B7764" s="91">
        <v>44258</v>
      </c>
      <c r="C7764" s="92" t="s">
        <v>560</v>
      </c>
      <c r="D7764" s="93">
        <f>VLOOKUP(Pag_Inicio_Corr_mas_casos[[#This Row],[Corregimiento]],Hoja3!$A$2:$D$676,4,0)</f>
        <v>80819</v>
      </c>
      <c r="E7764" s="92">
        <v>15</v>
      </c>
    </row>
    <row r="7765" spans="1:5">
      <c r="A7765" s="90">
        <v>44258</v>
      </c>
      <c r="B7765" s="91">
        <v>44258</v>
      </c>
      <c r="C7765" s="92" t="s">
        <v>1039</v>
      </c>
      <c r="D7765" s="93">
        <f>VLOOKUP(Pag_Inicio_Corr_mas_casos[[#This Row],[Corregimiento]],Hoja3!$A$2:$D$676,4,0)</f>
        <v>120507</v>
      </c>
      <c r="E7765" s="92">
        <v>13</v>
      </c>
    </row>
    <row r="7766" spans="1:5">
      <c r="A7766" s="90">
        <v>44258</v>
      </c>
      <c r="B7766" s="91">
        <v>44258</v>
      </c>
      <c r="C7766" s="92" t="s">
        <v>924</v>
      </c>
      <c r="D7766" s="93">
        <f>VLOOKUP(Pag_Inicio_Corr_mas_casos[[#This Row],[Corregimiento]],Hoja3!$A$2:$D$676,4,0)</f>
        <v>91011</v>
      </c>
      <c r="E7766" s="92">
        <v>12</v>
      </c>
    </row>
    <row r="7767" spans="1:5">
      <c r="A7767" s="90">
        <v>44258</v>
      </c>
      <c r="B7767" s="91">
        <v>44258</v>
      </c>
      <c r="C7767" s="92" t="s">
        <v>826</v>
      </c>
      <c r="D7767" s="93">
        <f>VLOOKUP(Pag_Inicio_Corr_mas_casos[[#This Row],[Corregimiento]],Hoja3!$A$2:$D$676,4,0)</f>
        <v>80810</v>
      </c>
      <c r="E7767" s="92">
        <v>11</v>
      </c>
    </row>
    <row r="7768" spans="1:5">
      <c r="A7768" s="90">
        <v>44258</v>
      </c>
      <c r="B7768" s="91">
        <v>44258</v>
      </c>
      <c r="C7768" s="92" t="s">
        <v>510</v>
      </c>
      <c r="D7768" s="93">
        <f>VLOOKUP(Pag_Inicio_Corr_mas_casos[[#This Row],[Corregimiento]],Hoja3!$A$2:$D$676,4,0)</f>
        <v>40612</v>
      </c>
      <c r="E7768" s="92">
        <v>11</v>
      </c>
    </row>
    <row r="7769" spans="1:5">
      <c r="A7769" s="90">
        <v>44258</v>
      </c>
      <c r="B7769" s="91">
        <v>44258</v>
      </c>
      <c r="C7769" s="92" t="s">
        <v>526</v>
      </c>
      <c r="D7769" s="93">
        <f>VLOOKUP(Pag_Inicio_Corr_mas_casos[[#This Row],[Corregimiento]],Hoja3!$A$2:$D$676,4,0)</f>
        <v>40501</v>
      </c>
      <c r="E7769" s="92">
        <v>11</v>
      </c>
    </row>
    <row r="7770" spans="1:5">
      <c r="A7770" s="90">
        <v>44258</v>
      </c>
      <c r="B7770" s="91">
        <v>44258</v>
      </c>
      <c r="C7770" s="92" t="s">
        <v>935</v>
      </c>
      <c r="D7770" s="93">
        <f>VLOOKUP(Pag_Inicio_Corr_mas_casos[[#This Row],[Corregimiento]],Hoja3!$A$2:$D$676,4,0)</f>
        <v>130407</v>
      </c>
      <c r="E7770" s="92">
        <v>10</v>
      </c>
    </row>
    <row r="7771" spans="1:5">
      <c r="A7771" s="90">
        <v>44258</v>
      </c>
      <c r="B7771" s="91">
        <v>44258</v>
      </c>
      <c r="C7771" s="92" t="s">
        <v>1036</v>
      </c>
      <c r="D7771" s="93">
        <f>VLOOKUP(Pag_Inicio_Corr_mas_casos[[#This Row],[Corregimiento]],Hoja3!$A$2:$D$676,4,0)</f>
        <v>10301</v>
      </c>
      <c r="E7771" s="92">
        <v>9</v>
      </c>
    </row>
    <row r="7772" spans="1:5">
      <c r="A7772" s="90">
        <v>44258</v>
      </c>
      <c r="B7772" s="91">
        <v>44258</v>
      </c>
      <c r="C7772" s="92" t="s">
        <v>530</v>
      </c>
      <c r="D7772" s="93">
        <f>VLOOKUP(Pag_Inicio_Corr_mas_casos[[#This Row],[Corregimiento]],Hoja3!$A$2:$D$676,4,0)</f>
        <v>40606</v>
      </c>
      <c r="E7772" s="92">
        <v>9</v>
      </c>
    </row>
    <row r="7773" spans="1:5">
      <c r="A7773" s="90">
        <v>44258</v>
      </c>
      <c r="B7773" s="91">
        <v>44258</v>
      </c>
      <c r="C7773" s="92" t="s">
        <v>537</v>
      </c>
      <c r="D7773" s="93">
        <f>VLOOKUP(Pag_Inicio_Corr_mas_casos[[#This Row],[Corregimiento]],Hoja3!$A$2:$D$676,4,0)</f>
        <v>80817</v>
      </c>
      <c r="E7773" s="92">
        <v>8</v>
      </c>
    </row>
    <row r="7774" spans="1:5">
      <c r="A7774" s="90">
        <v>44258</v>
      </c>
      <c r="B7774" s="91">
        <v>44258</v>
      </c>
      <c r="C7774" s="92" t="s">
        <v>921</v>
      </c>
      <c r="D7774" s="93">
        <f>VLOOKUP(Pag_Inicio_Corr_mas_casos[[#This Row],[Corregimiento]],Hoja3!$A$2:$D$676,4,0)</f>
        <v>40610</v>
      </c>
      <c r="E7774" s="92">
        <v>8</v>
      </c>
    </row>
    <row r="7775" spans="1:5">
      <c r="A7775" s="102">
        <v>44259</v>
      </c>
      <c r="B7775" s="103">
        <v>44259</v>
      </c>
      <c r="C7775" s="104" t="s">
        <v>512</v>
      </c>
      <c r="D7775" s="105">
        <f>VLOOKUP(Pag_Inicio_Corr_mas_casos[[#This Row],[Corregimiento]],Hoja3!$A$2:$D$676,4,0)</f>
        <v>20102</v>
      </c>
      <c r="E7775" s="104">
        <v>31</v>
      </c>
    </row>
    <row r="7776" spans="1:5">
      <c r="A7776" s="102">
        <v>44259</v>
      </c>
      <c r="B7776" s="103">
        <v>44259</v>
      </c>
      <c r="C7776" s="104" t="s">
        <v>508</v>
      </c>
      <c r="D7776" s="105">
        <f>VLOOKUP(Pag_Inicio_Corr_mas_casos[[#This Row],[Corregimiento]],Hoja3!$A$2:$D$676,4,0)</f>
        <v>40601</v>
      </c>
      <c r="E7776" s="104">
        <v>20</v>
      </c>
    </row>
    <row r="7777" spans="1:5">
      <c r="A7777" s="102">
        <v>44259</v>
      </c>
      <c r="B7777" s="103">
        <v>44259</v>
      </c>
      <c r="C7777" s="104" t="s">
        <v>557</v>
      </c>
      <c r="D7777" s="105">
        <f>VLOOKUP(Pag_Inicio_Corr_mas_casos[[#This Row],[Corregimiento]],Hoja3!$A$2:$D$676,4,0)</f>
        <v>91001</v>
      </c>
      <c r="E7777" s="104">
        <v>18</v>
      </c>
    </row>
    <row r="7778" spans="1:5">
      <c r="A7778" s="102">
        <v>44259</v>
      </c>
      <c r="B7778" s="103">
        <v>44259</v>
      </c>
      <c r="C7778" s="104" t="s">
        <v>506</v>
      </c>
      <c r="D7778" s="105">
        <f>VLOOKUP(Pag_Inicio_Corr_mas_casos[[#This Row],[Corregimiento]],Hoja3!$A$2:$D$676,4,0)</f>
        <v>10201</v>
      </c>
      <c r="E7778" s="104">
        <v>15</v>
      </c>
    </row>
    <row r="7779" spans="1:5">
      <c r="A7779" s="102">
        <v>44259</v>
      </c>
      <c r="B7779" s="103">
        <v>44259</v>
      </c>
      <c r="C7779" s="104" t="s">
        <v>555</v>
      </c>
      <c r="D7779" s="105">
        <f>VLOOKUP(Pag_Inicio_Corr_mas_casos[[#This Row],[Corregimiento]],Hoja3!$A$2:$D$676,4,0)</f>
        <v>80809</v>
      </c>
      <c r="E7779" s="104">
        <v>13</v>
      </c>
    </row>
    <row r="7780" spans="1:5">
      <c r="A7780" s="102">
        <v>44259</v>
      </c>
      <c r="B7780" s="103">
        <v>44259</v>
      </c>
      <c r="C7780" s="104" t="s">
        <v>544</v>
      </c>
      <c r="D7780" s="105">
        <f>VLOOKUP(Pag_Inicio_Corr_mas_casos[[#This Row],[Corregimiento]],Hoja3!$A$2:$D$676,4,0)</f>
        <v>40201</v>
      </c>
      <c r="E7780" s="104">
        <v>12</v>
      </c>
    </row>
    <row r="7781" spans="1:5">
      <c r="A7781" s="102">
        <v>44259</v>
      </c>
      <c r="B7781" s="103">
        <v>44259</v>
      </c>
      <c r="C7781" s="104" t="s">
        <v>510</v>
      </c>
      <c r="D7781" s="105">
        <f>VLOOKUP(Pag_Inicio_Corr_mas_casos[[#This Row],[Corregimiento]],Hoja3!$A$2:$D$676,4,0)</f>
        <v>40612</v>
      </c>
      <c r="E7781" s="104">
        <v>12</v>
      </c>
    </row>
    <row r="7782" spans="1:5">
      <c r="A7782" s="102">
        <v>44259</v>
      </c>
      <c r="B7782" s="103">
        <v>44259</v>
      </c>
      <c r="C7782" s="104" t="s">
        <v>509</v>
      </c>
      <c r="D7782" s="105">
        <f>VLOOKUP(Pag_Inicio_Corr_mas_casos[[#This Row],[Corregimiento]],Hoja3!$A$2:$D$676,4,0)</f>
        <v>40611</v>
      </c>
      <c r="E7782" s="104">
        <v>11</v>
      </c>
    </row>
    <row r="7783" spans="1:5">
      <c r="A7783" s="102">
        <v>44259</v>
      </c>
      <c r="B7783" s="103">
        <v>44259</v>
      </c>
      <c r="C7783" s="104" t="s">
        <v>504</v>
      </c>
      <c r="D7783" s="105">
        <f>VLOOKUP(Pag_Inicio_Corr_mas_casos[[#This Row],[Corregimiento]],Hoja3!$A$2:$D$676,4,0)</f>
        <v>90301</v>
      </c>
      <c r="E7783" s="104">
        <v>11</v>
      </c>
    </row>
    <row r="7784" spans="1:5">
      <c r="A7784" s="102">
        <v>44259</v>
      </c>
      <c r="B7784" s="103">
        <v>44259</v>
      </c>
      <c r="C7784" s="104" t="s">
        <v>533</v>
      </c>
      <c r="D7784" s="105">
        <f>VLOOKUP(Pag_Inicio_Corr_mas_casos[[#This Row],[Corregimiento]],Hoja3!$A$2:$D$676,4,0)</f>
        <v>91008</v>
      </c>
      <c r="E7784" s="104">
        <v>10</v>
      </c>
    </row>
    <row r="7785" spans="1:5">
      <c r="A7785" s="102">
        <v>44259</v>
      </c>
      <c r="B7785" s="103">
        <v>44259</v>
      </c>
      <c r="C7785" s="104" t="s">
        <v>495</v>
      </c>
      <c r="D7785" s="105">
        <f>VLOOKUP(Pag_Inicio_Corr_mas_casos[[#This Row],[Corregimiento]],Hoja3!$A$2:$D$676,4,0)</f>
        <v>130702</v>
      </c>
      <c r="E7785" s="104">
        <v>10</v>
      </c>
    </row>
    <row r="7786" spans="1:5">
      <c r="A7786" s="102">
        <v>44259</v>
      </c>
      <c r="B7786" s="103">
        <v>44259</v>
      </c>
      <c r="C7786" s="104" t="s">
        <v>501</v>
      </c>
      <c r="D7786" s="105">
        <f>VLOOKUP(Pag_Inicio_Corr_mas_casos[[#This Row],[Corregimiento]],Hoja3!$A$2:$D$676,4,0)</f>
        <v>40503</v>
      </c>
      <c r="E7786" s="104">
        <v>10</v>
      </c>
    </row>
    <row r="7787" spans="1:5">
      <c r="A7787" s="102">
        <v>44259</v>
      </c>
      <c r="B7787" s="103">
        <v>44259</v>
      </c>
      <c r="C7787" s="104" t="s">
        <v>525</v>
      </c>
      <c r="D7787" s="105">
        <f>VLOOKUP(Pag_Inicio_Corr_mas_casos[[#This Row],[Corregimiento]],Hoja3!$A$2:$D$676,4,0)</f>
        <v>80812</v>
      </c>
      <c r="E7787" s="104">
        <v>8</v>
      </c>
    </row>
    <row r="7788" spans="1:5">
      <c r="A7788" s="102">
        <v>44259</v>
      </c>
      <c r="B7788" s="103">
        <v>44259</v>
      </c>
      <c r="C7788" s="104" t="s">
        <v>532</v>
      </c>
      <c r="D7788" s="105">
        <f>VLOOKUP(Pag_Inicio_Corr_mas_casos[[#This Row],[Corregimiento]],Hoja3!$A$2:$D$676,4,0)</f>
        <v>10207</v>
      </c>
      <c r="E7788" s="104">
        <v>8</v>
      </c>
    </row>
    <row r="7789" spans="1:5">
      <c r="A7789" s="102">
        <v>44259</v>
      </c>
      <c r="B7789" s="103">
        <v>44259</v>
      </c>
      <c r="C7789" s="104" t="s">
        <v>520</v>
      </c>
      <c r="D7789" s="105">
        <f>VLOOKUP(Pag_Inicio_Corr_mas_casos[[#This Row],[Corregimiento]],Hoja3!$A$2:$D$676,4,0)</f>
        <v>10203</v>
      </c>
      <c r="E7789" s="104">
        <v>8</v>
      </c>
    </row>
    <row r="7790" spans="1:5">
      <c r="A7790" s="102">
        <v>44259</v>
      </c>
      <c r="B7790" s="103">
        <v>44259</v>
      </c>
      <c r="C7790" s="104" t="s">
        <v>526</v>
      </c>
      <c r="D7790" s="105">
        <f>VLOOKUP(Pag_Inicio_Corr_mas_casos[[#This Row],[Corregimiento]],Hoja3!$A$2:$D$676,4,0)</f>
        <v>40501</v>
      </c>
      <c r="E7790" s="104">
        <v>7</v>
      </c>
    </row>
    <row r="7791" spans="1:5">
      <c r="A7791" s="102">
        <v>44259</v>
      </c>
      <c r="B7791" s="103">
        <v>44259</v>
      </c>
      <c r="C7791" s="104" t="s">
        <v>888</v>
      </c>
      <c r="D7791" s="105">
        <f>VLOOKUP(Pag_Inicio_Corr_mas_casos[[#This Row],[Corregimiento]],Hoja3!$A$2:$D$676,4,0)</f>
        <v>30111</v>
      </c>
      <c r="E7791" s="104">
        <v>7</v>
      </c>
    </row>
    <row r="7792" spans="1:5">
      <c r="A7792" s="102">
        <v>44259</v>
      </c>
      <c r="B7792" s="103">
        <v>44259</v>
      </c>
      <c r="C7792" s="104" t="s">
        <v>524</v>
      </c>
      <c r="D7792" s="105">
        <f>VLOOKUP(Pag_Inicio_Corr_mas_casos[[#This Row],[Corregimiento]],Hoja3!$A$2:$D$676,4,0)</f>
        <v>130102</v>
      </c>
      <c r="E7792" s="104">
        <v>7</v>
      </c>
    </row>
    <row r="7793" spans="1:5">
      <c r="A7793" s="102">
        <v>44259</v>
      </c>
      <c r="B7793" s="103">
        <v>44259</v>
      </c>
      <c r="C7793" s="104" t="s">
        <v>494</v>
      </c>
      <c r="D7793" s="105">
        <f>VLOOKUP(Pag_Inicio_Corr_mas_casos[[#This Row],[Corregimiento]],Hoja3!$A$2:$D$676,4,0)</f>
        <v>130701</v>
      </c>
      <c r="E7793" s="104">
        <v>7</v>
      </c>
    </row>
    <row r="7794" spans="1:5">
      <c r="A7794" s="102">
        <v>44259</v>
      </c>
      <c r="B7794" s="103">
        <v>44259</v>
      </c>
      <c r="C7794" s="104" t="s">
        <v>513</v>
      </c>
      <c r="D7794" s="105">
        <f>VLOOKUP(Pag_Inicio_Corr_mas_casos[[#This Row],[Corregimiento]],Hoja3!$A$2:$D$676,4,0)</f>
        <v>10206</v>
      </c>
      <c r="E7794" s="104">
        <v>7</v>
      </c>
    </row>
    <row r="7795" spans="1:5">
      <c r="A7795" s="98">
        <v>44260</v>
      </c>
      <c r="B7795" s="99">
        <v>44260</v>
      </c>
      <c r="C7795" s="100" t="s">
        <v>508</v>
      </c>
      <c r="D7795" s="101">
        <f>VLOOKUP(Pag_Inicio_Corr_mas_casos[[#This Row],[Corregimiento]],Hoja3!$A$2:$D$676,4,0)</f>
        <v>40601</v>
      </c>
      <c r="E7795" s="100">
        <v>15</v>
      </c>
    </row>
    <row r="7796" spans="1:5">
      <c r="A7796" s="98">
        <v>44260</v>
      </c>
      <c r="B7796" s="99">
        <v>44260</v>
      </c>
      <c r="C7796" s="100" t="s">
        <v>900</v>
      </c>
      <c r="D7796" s="101">
        <f>VLOOKUP(Pag_Inicio_Corr_mas_casos[[#This Row],[Corregimiento]],Hoja3!$A$2:$D$676,4,0)</f>
        <v>130108</v>
      </c>
      <c r="E7796" s="100">
        <v>10</v>
      </c>
    </row>
    <row r="7797" spans="1:5">
      <c r="A7797" s="98">
        <v>44260</v>
      </c>
      <c r="B7797" s="99">
        <v>44260</v>
      </c>
      <c r="C7797" s="100" t="s">
        <v>530</v>
      </c>
      <c r="D7797" s="101">
        <f>VLOOKUP(Pag_Inicio_Corr_mas_casos[[#This Row],[Corregimiento]],Hoja3!$A$2:$D$676,4,0)</f>
        <v>40606</v>
      </c>
      <c r="E7797" s="100">
        <v>10</v>
      </c>
    </row>
    <row r="7798" spans="1:5">
      <c r="A7798" s="98">
        <v>44260</v>
      </c>
      <c r="B7798" s="99">
        <v>44260</v>
      </c>
      <c r="C7798" s="100" t="s">
        <v>558</v>
      </c>
      <c r="D7798" s="101">
        <f>VLOOKUP(Pag_Inicio_Corr_mas_casos[[#This Row],[Corregimiento]],Hoja3!$A$2:$D$676,4,0)</f>
        <v>91101</v>
      </c>
      <c r="E7798" s="100">
        <v>10</v>
      </c>
    </row>
    <row r="7799" spans="1:5">
      <c r="A7799" s="98">
        <v>44260</v>
      </c>
      <c r="B7799" s="99">
        <v>44260</v>
      </c>
      <c r="C7799" s="100" t="s">
        <v>557</v>
      </c>
      <c r="D7799" s="101">
        <f>VLOOKUP(Pag_Inicio_Corr_mas_casos[[#This Row],[Corregimiento]],Hoja3!$A$2:$D$676,4,0)</f>
        <v>91001</v>
      </c>
      <c r="E7799" s="100">
        <v>9</v>
      </c>
    </row>
    <row r="7800" spans="1:5">
      <c r="A7800" s="98">
        <v>44260</v>
      </c>
      <c r="B7800" s="99">
        <v>44260</v>
      </c>
      <c r="C7800" s="100" t="s">
        <v>561</v>
      </c>
      <c r="D7800" s="101">
        <f>VLOOKUP(Pag_Inicio_Corr_mas_casos[[#This Row],[Corregimiento]],Hoja3!$A$2:$D$676,4,0)</f>
        <v>130106</v>
      </c>
      <c r="E7800" s="100">
        <v>9</v>
      </c>
    </row>
    <row r="7801" spans="1:5">
      <c r="A7801" s="98">
        <v>44260</v>
      </c>
      <c r="B7801" s="99">
        <v>44260</v>
      </c>
      <c r="C7801" s="100" t="s">
        <v>539</v>
      </c>
      <c r="D7801" s="101">
        <f>VLOOKUP(Pag_Inicio_Corr_mas_casos[[#This Row],[Corregimiento]],Hoja3!$A$2:$D$676,4,0)</f>
        <v>80813</v>
      </c>
      <c r="E7801" s="100">
        <v>8</v>
      </c>
    </row>
    <row r="7802" spans="1:5">
      <c r="A7802" s="98">
        <v>44260</v>
      </c>
      <c r="B7802" s="99">
        <v>44260</v>
      </c>
      <c r="C7802" s="100" t="s">
        <v>513</v>
      </c>
      <c r="D7802" s="101">
        <f>VLOOKUP(Pag_Inicio_Corr_mas_casos[[#This Row],[Corregimiento]],Hoja3!$A$2:$D$676,4,0)</f>
        <v>10206</v>
      </c>
      <c r="E7802" s="100">
        <v>8</v>
      </c>
    </row>
    <row r="7803" spans="1:5">
      <c r="A7803" s="98">
        <v>44260</v>
      </c>
      <c r="B7803" s="99">
        <v>44260</v>
      </c>
      <c r="C7803" s="100" t="s">
        <v>497</v>
      </c>
      <c r="D7803" s="101">
        <f>VLOOKUP(Pag_Inicio_Corr_mas_casos[[#This Row],[Corregimiento]],Hoja3!$A$2:$D$676,4,0)</f>
        <v>80806</v>
      </c>
      <c r="E7803" s="100">
        <v>8</v>
      </c>
    </row>
    <row r="7804" spans="1:5">
      <c r="A7804" s="98">
        <v>44260</v>
      </c>
      <c r="B7804" s="99">
        <v>44260</v>
      </c>
      <c r="C7804" s="100" t="s">
        <v>506</v>
      </c>
      <c r="D7804" s="101">
        <f>VLOOKUP(Pag_Inicio_Corr_mas_casos[[#This Row],[Corregimiento]],Hoja3!$A$2:$D$676,4,0)</f>
        <v>10201</v>
      </c>
      <c r="E7804" s="100">
        <v>8</v>
      </c>
    </row>
    <row r="7805" spans="1:5">
      <c r="A7805" s="98">
        <v>44260</v>
      </c>
      <c r="B7805" s="99">
        <v>44260</v>
      </c>
      <c r="C7805" s="100" t="s">
        <v>498</v>
      </c>
      <c r="D7805" s="101">
        <f>VLOOKUP(Pag_Inicio_Corr_mas_casos[[#This Row],[Corregimiento]],Hoja3!$A$2:$D$676,4,0)</f>
        <v>10101</v>
      </c>
      <c r="E7805" s="100">
        <v>8</v>
      </c>
    </row>
    <row r="7806" spans="1:5">
      <c r="A7806" s="98">
        <v>44260</v>
      </c>
      <c r="B7806" s="99">
        <v>44260</v>
      </c>
      <c r="C7806" s="100" t="s">
        <v>519</v>
      </c>
      <c r="D7806" s="101">
        <f>VLOOKUP(Pag_Inicio_Corr_mas_casos[[#This Row],[Corregimiento]],Hoja3!$A$2:$D$676,4,0)</f>
        <v>10215</v>
      </c>
      <c r="E7806" s="100">
        <v>8</v>
      </c>
    </row>
    <row r="7807" spans="1:5">
      <c r="A7807" s="98">
        <v>44260</v>
      </c>
      <c r="B7807" s="99">
        <v>44260</v>
      </c>
      <c r="C7807" s="100" t="s">
        <v>924</v>
      </c>
      <c r="D7807" s="101">
        <f>VLOOKUP(Pag_Inicio_Corr_mas_casos[[#This Row],[Corregimiento]],Hoja3!$A$2:$D$676,4,0)</f>
        <v>91011</v>
      </c>
      <c r="E7807" s="100">
        <v>7</v>
      </c>
    </row>
    <row r="7808" spans="1:5">
      <c r="A7808" s="98">
        <v>44260</v>
      </c>
      <c r="B7808" s="99">
        <v>44260</v>
      </c>
      <c r="C7808" s="100" t="s">
        <v>1040</v>
      </c>
      <c r="D7808" s="101">
        <f>VLOOKUP(Pag_Inicio_Corr_mas_casos[[#This Row],[Corregimiento]],Hoja3!$A$2:$D$676,4,0)</f>
        <v>41001</v>
      </c>
      <c r="E7808" s="100">
        <v>7</v>
      </c>
    </row>
    <row r="7809" spans="1:14">
      <c r="A7809" s="98">
        <v>44260</v>
      </c>
      <c r="B7809" s="99">
        <v>44260</v>
      </c>
      <c r="C7809" s="100" t="s">
        <v>865</v>
      </c>
      <c r="D7809" s="101">
        <f>VLOOKUP(Pag_Inicio_Corr_mas_casos[[#This Row],[Corregimiento]],Hoja3!$A$2:$D$676,4,0)</f>
        <v>80808</v>
      </c>
      <c r="E7809" s="100">
        <v>7</v>
      </c>
    </row>
    <row r="7810" spans="1:14">
      <c r="A7810" s="98">
        <v>44260</v>
      </c>
      <c r="B7810" s="99">
        <v>44260</v>
      </c>
      <c r="C7810" s="100" t="s">
        <v>510</v>
      </c>
      <c r="D7810" s="101">
        <f>VLOOKUP(Pag_Inicio_Corr_mas_casos[[#This Row],[Corregimiento]],Hoja3!$A$2:$D$676,4,0)</f>
        <v>40612</v>
      </c>
      <c r="E7810" s="100">
        <v>7</v>
      </c>
    </row>
    <row r="7811" spans="1:14">
      <c r="A7811" s="98">
        <v>44260</v>
      </c>
      <c r="B7811" s="99">
        <v>44260</v>
      </c>
      <c r="C7811" s="100" t="s">
        <v>555</v>
      </c>
      <c r="D7811" s="101">
        <f>VLOOKUP(Pag_Inicio_Corr_mas_casos[[#This Row],[Corregimiento]],Hoja3!$A$2:$D$676,4,0)</f>
        <v>80809</v>
      </c>
      <c r="E7811" s="100">
        <v>7</v>
      </c>
    </row>
    <row r="7812" spans="1:14">
      <c r="A7812" s="98">
        <v>44260</v>
      </c>
      <c r="B7812" s="99">
        <v>44260</v>
      </c>
      <c r="C7812" s="100" t="s">
        <v>544</v>
      </c>
      <c r="D7812" s="101">
        <f>VLOOKUP(Pag_Inicio_Corr_mas_casos[[#This Row],[Corregimiento]],Hoja3!$A$2:$D$676,4,0)</f>
        <v>40201</v>
      </c>
      <c r="E7812" s="100">
        <v>6</v>
      </c>
    </row>
    <row r="7813" spans="1:14">
      <c r="A7813" s="98">
        <v>44260</v>
      </c>
      <c r="B7813" s="99">
        <v>44260</v>
      </c>
      <c r="C7813" s="100" t="s">
        <v>512</v>
      </c>
      <c r="D7813" s="101">
        <f>VLOOKUP(Pag_Inicio_Corr_mas_casos[[#This Row],[Corregimiento]],Hoja3!$A$2:$D$676,4,0)</f>
        <v>20102</v>
      </c>
      <c r="E7813" s="100">
        <v>6</v>
      </c>
    </row>
    <row r="7814" spans="1:14">
      <c r="A7814" s="98">
        <v>44260</v>
      </c>
      <c r="B7814" s="99">
        <v>44260</v>
      </c>
      <c r="C7814" s="100" t="s">
        <v>495</v>
      </c>
      <c r="D7814" s="101">
        <f>VLOOKUP(Pag_Inicio_Corr_mas_casos[[#This Row],[Corregimiento]],Hoja3!$A$2:$D$676,4,0)</f>
        <v>130702</v>
      </c>
      <c r="E7814" s="100">
        <v>6</v>
      </c>
    </row>
    <row r="7815" spans="1:14">
      <c r="A7815" s="169">
        <v>44261</v>
      </c>
      <c r="B7815" s="170">
        <v>44261</v>
      </c>
      <c r="C7815" s="171" t="s">
        <v>508</v>
      </c>
      <c r="D7815" s="172">
        <f>VLOOKUP(Pag_Inicio_Corr_mas_casos[[#This Row],[Corregimiento]],Hoja3!$A$2:$D$676,4,0)</f>
        <v>40601</v>
      </c>
      <c r="E7815" s="171">
        <v>34</v>
      </c>
    </row>
    <row r="7816" spans="1:14">
      <c r="A7816" s="169">
        <v>44261</v>
      </c>
      <c r="B7816" s="170">
        <v>44261</v>
      </c>
      <c r="C7816" s="171" t="s">
        <v>504</v>
      </c>
      <c r="D7816" s="172">
        <f>VLOOKUP(Pag_Inicio_Corr_mas_casos[[#This Row],[Corregimiento]],Hoja3!$A$2:$D$676,4,0)</f>
        <v>90301</v>
      </c>
      <c r="E7816" s="171">
        <v>32</v>
      </c>
    </row>
    <row r="7817" spans="1:14">
      <c r="A7817" s="169">
        <v>44261</v>
      </c>
      <c r="B7817" s="170">
        <v>44261</v>
      </c>
      <c r="C7817" s="171" t="s">
        <v>533</v>
      </c>
      <c r="D7817" s="172">
        <f>VLOOKUP(Pag_Inicio_Corr_mas_casos[[#This Row],[Corregimiento]],Hoja3!$A$2:$D$676,4,0)</f>
        <v>91008</v>
      </c>
      <c r="E7817" s="171">
        <v>18</v>
      </c>
    </row>
    <row r="7818" spans="1:14">
      <c r="A7818" s="169">
        <v>44261</v>
      </c>
      <c r="B7818" s="170">
        <v>44261</v>
      </c>
      <c r="C7818" s="171" t="s">
        <v>501</v>
      </c>
      <c r="D7818" s="172">
        <f>VLOOKUP(Pag_Inicio_Corr_mas_casos[[#This Row],[Corregimiento]],Hoja3!$A$2:$D$676,4,0)</f>
        <v>40503</v>
      </c>
      <c r="E7818" s="171">
        <v>17</v>
      </c>
    </row>
    <row r="7819" spans="1:14">
      <c r="A7819" s="169">
        <v>44261</v>
      </c>
      <c r="B7819" s="170">
        <v>44261</v>
      </c>
      <c r="C7819" s="171" t="s">
        <v>1041</v>
      </c>
      <c r="D7819" s="172">
        <f>VLOOKUP(Pag_Inicio_Corr_mas_casos[[#This Row],[Corregimiento]],Hoja3!$A$2:$D$676,4,0)</f>
        <v>10401</v>
      </c>
      <c r="E7819" s="171">
        <v>17</v>
      </c>
      <c r="H7819" s="221" t="s">
        <v>1042</v>
      </c>
      <c r="J7819" s="213" t="s">
        <v>1042</v>
      </c>
      <c r="K7819" t="s">
        <v>1043</v>
      </c>
    </row>
    <row r="7820" spans="1:14">
      <c r="A7820" s="169">
        <v>44261</v>
      </c>
      <c r="B7820" s="170">
        <v>44261</v>
      </c>
      <c r="C7820" s="171" t="s">
        <v>513</v>
      </c>
      <c r="D7820" s="172">
        <f>VLOOKUP(Pag_Inicio_Corr_mas_casos[[#This Row],[Corregimiento]],Hoja3!$A$2:$D$676,4,0)</f>
        <v>10206</v>
      </c>
      <c r="E7820" s="171">
        <v>16</v>
      </c>
      <c r="H7820" s="214" t="s">
        <v>508</v>
      </c>
      <c r="J7820" t="s">
        <v>1041</v>
      </c>
      <c r="K7820" s="22">
        <v>2</v>
      </c>
      <c r="M7820" s="166" t="s">
        <v>486</v>
      </c>
      <c r="N7820" s="223" t="s">
        <v>489</v>
      </c>
    </row>
    <row r="7821" spans="1:14">
      <c r="A7821" s="169">
        <v>44261</v>
      </c>
      <c r="B7821" s="170">
        <v>44261</v>
      </c>
      <c r="C7821" s="171" t="s">
        <v>509</v>
      </c>
      <c r="D7821" s="172">
        <f>VLOOKUP(Pag_Inicio_Corr_mas_casos[[#This Row],[Corregimiento]],Hoja3!$A$2:$D$676,4,0)</f>
        <v>40611</v>
      </c>
      <c r="E7821" s="171">
        <v>14</v>
      </c>
      <c r="H7821" s="214" t="s">
        <v>1034</v>
      </c>
      <c r="J7821" t="s">
        <v>490</v>
      </c>
      <c r="K7821" s="22">
        <v>1</v>
      </c>
      <c r="M7821" s="166" t="s">
        <v>508</v>
      </c>
      <c r="N7821" s="223">
        <v>8</v>
      </c>
    </row>
    <row r="7822" spans="1:14">
      <c r="A7822" s="169">
        <v>44261</v>
      </c>
      <c r="B7822" s="170">
        <v>44261</v>
      </c>
      <c r="C7822" s="171" t="s">
        <v>934</v>
      </c>
      <c r="D7822" s="172">
        <f>VLOOKUP(Pag_Inicio_Corr_mas_casos[[#This Row],[Corregimiento]],Hoja3!$A$2:$D$676,4,0)</f>
        <v>130104</v>
      </c>
      <c r="E7822" s="171">
        <v>14</v>
      </c>
      <c r="H7822" s="214" t="s">
        <v>539</v>
      </c>
      <c r="J7822" t="s">
        <v>491</v>
      </c>
      <c r="K7822" s="22">
        <v>1</v>
      </c>
      <c r="M7822" s="166" t="s">
        <v>506</v>
      </c>
      <c r="N7822" s="223">
        <v>7</v>
      </c>
    </row>
    <row r="7823" spans="1:14">
      <c r="A7823" s="169">
        <v>44261</v>
      </c>
      <c r="B7823" s="170">
        <v>44261</v>
      </c>
      <c r="C7823" s="171" t="s">
        <v>554</v>
      </c>
      <c r="D7823" s="172">
        <f>VLOOKUP(Pag_Inicio_Corr_mas_casos[[#This Row],[Corregimiento]],Hoja3!$A$2:$D$676,4,0)</f>
        <v>41104</v>
      </c>
      <c r="E7823" s="171">
        <v>13</v>
      </c>
      <c r="H7823" s="214" t="s">
        <v>533</v>
      </c>
      <c r="J7823" t="s">
        <v>494</v>
      </c>
      <c r="K7823" s="22">
        <v>2</v>
      </c>
      <c r="M7823" s="166" t="s">
        <v>510</v>
      </c>
      <c r="N7823" s="223">
        <v>7</v>
      </c>
    </row>
    <row r="7824" spans="1:14">
      <c r="A7824" s="169">
        <v>44261</v>
      </c>
      <c r="B7824" s="170">
        <v>44261</v>
      </c>
      <c r="C7824" s="171" t="s">
        <v>491</v>
      </c>
      <c r="D7824" s="172">
        <f>VLOOKUP(Pag_Inicio_Corr_mas_casos[[#This Row],[Corregimiento]],Hoja3!$A$2:$D$676,4,0)</f>
        <v>130101</v>
      </c>
      <c r="E7824" s="171">
        <v>13</v>
      </c>
      <c r="H7824" s="214" t="s">
        <v>501</v>
      </c>
      <c r="J7824" t="s">
        <v>495</v>
      </c>
      <c r="K7824" s="22">
        <v>3</v>
      </c>
      <c r="M7824" s="166" t="s">
        <v>1035</v>
      </c>
      <c r="N7824" s="223">
        <v>6</v>
      </c>
    </row>
    <row r="7825" spans="1:14">
      <c r="A7825" s="169">
        <v>44261</v>
      </c>
      <c r="B7825" s="170">
        <v>44261</v>
      </c>
      <c r="C7825" s="171" t="s">
        <v>519</v>
      </c>
      <c r="D7825" s="172">
        <f>VLOOKUP(Pag_Inicio_Corr_mas_casos[[#This Row],[Corregimiento]],Hoja3!$A$2:$D$676,4,0)</f>
        <v>10215</v>
      </c>
      <c r="E7825" s="171">
        <v>12</v>
      </c>
      <c r="H7825" s="214" t="s">
        <v>987</v>
      </c>
      <c r="J7825" t="s">
        <v>497</v>
      </c>
      <c r="K7825" s="22">
        <v>1</v>
      </c>
      <c r="M7825" s="166" t="s">
        <v>526</v>
      </c>
      <c r="N7825" s="223">
        <v>6</v>
      </c>
    </row>
    <row r="7826" spans="1:14">
      <c r="A7826" s="169">
        <v>44261</v>
      </c>
      <c r="B7826" s="170">
        <v>44261</v>
      </c>
      <c r="C7826" s="171" t="s">
        <v>526</v>
      </c>
      <c r="D7826" s="172">
        <f>VLOOKUP(Pag_Inicio_Corr_mas_casos[[#This Row],[Corregimiento]],Hoja3!$A$2:$D$676,4,0)</f>
        <v>40501</v>
      </c>
      <c r="E7826" s="171">
        <v>12</v>
      </c>
      <c r="H7826" s="214" t="s">
        <v>513</v>
      </c>
      <c r="J7826" t="s">
        <v>498</v>
      </c>
      <c r="K7826" s="22">
        <v>3</v>
      </c>
      <c r="M7826" s="166" t="s">
        <v>557</v>
      </c>
      <c r="N7826" s="223">
        <v>6</v>
      </c>
    </row>
    <row r="7827" spans="1:14">
      <c r="A7827" s="169">
        <v>44261</v>
      </c>
      <c r="B7827" s="170">
        <v>44261</v>
      </c>
      <c r="C7827" s="171" t="s">
        <v>544</v>
      </c>
      <c r="D7827" s="172">
        <f>VLOOKUP(Pag_Inicio_Corr_mas_casos[[#This Row],[Corregimiento]],Hoja3!$A$2:$D$676,4,0)</f>
        <v>40201</v>
      </c>
      <c r="E7827" s="171">
        <v>11</v>
      </c>
      <c r="H7827" s="214" t="s">
        <v>934</v>
      </c>
      <c r="J7827" t="s">
        <v>956</v>
      </c>
      <c r="K7827" s="22">
        <v>2</v>
      </c>
      <c r="M7827" s="166" t="s">
        <v>530</v>
      </c>
      <c r="N7827" s="223">
        <v>5</v>
      </c>
    </row>
    <row r="7828" spans="1:14">
      <c r="A7828" s="169">
        <v>44261</v>
      </c>
      <c r="B7828" s="170">
        <v>44261</v>
      </c>
      <c r="C7828" s="171" t="s">
        <v>510</v>
      </c>
      <c r="D7828" s="172">
        <f>VLOOKUP(Pag_Inicio_Corr_mas_casos[[#This Row],[Corregimiento]],Hoja3!$A$2:$D$676,4,0)</f>
        <v>40612</v>
      </c>
      <c r="E7828" s="171">
        <v>11</v>
      </c>
      <c r="H7828" s="214" t="s">
        <v>512</v>
      </c>
      <c r="J7828" t="s">
        <v>997</v>
      </c>
      <c r="K7828" s="22">
        <v>1</v>
      </c>
      <c r="M7828" s="166" t="s">
        <v>924</v>
      </c>
      <c r="N7828" s="223">
        <v>5</v>
      </c>
    </row>
    <row r="7829" spans="1:14">
      <c r="A7829" s="169">
        <v>44261</v>
      </c>
      <c r="B7829" s="170">
        <v>44261</v>
      </c>
      <c r="C7829" s="171" t="s">
        <v>536</v>
      </c>
      <c r="D7829" s="172">
        <f>VLOOKUP(Pag_Inicio_Corr_mas_casos[[#This Row],[Corregimiento]],Hoja3!$A$2:$D$676,4,0)</f>
        <v>100101</v>
      </c>
      <c r="E7829" s="171">
        <v>10</v>
      </c>
      <c r="H7829" s="214" t="s">
        <v>548</v>
      </c>
      <c r="J7829" t="s">
        <v>501</v>
      </c>
      <c r="K7829" s="22">
        <v>4</v>
      </c>
      <c r="M7829" s="166" t="s">
        <v>558</v>
      </c>
      <c r="N7829" s="223">
        <v>5</v>
      </c>
    </row>
    <row r="7830" spans="1:14">
      <c r="A7830" s="169">
        <v>44261</v>
      </c>
      <c r="B7830" s="170">
        <v>44261</v>
      </c>
      <c r="C7830" s="171" t="s">
        <v>557</v>
      </c>
      <c r="D7830" s="172">
        <f>VLOOKUP(Pag_Inicio_Corr_mas_casos[[#This Row],[Corregimiento]],Hoja3!$A$2:$D$676,4,0)</f>
        <v>91001</v>
      </c>
      <c r="E7830" s="171">
        <v>9</v>
      </c>
      <c r="H7830" s="214" t="s">
        <v>506</v>
      </c>
      <c r="J7830" t="s">
        <v>978</v>
      </c>
      <c r="K7830" s="22">
        <v>1</v>
      </c>
      <c r="M7830" s="166" t="s">
        <v>501</v>
      </c>
      <c r="N7830" s="223">
        <v>4</v>
      </c>
    </row>
    <row r="7831" spans="1:14">
      <c r="A7831" s="169">
        <v>44261</v>
      </c>
      <c r="B7831" s="170">
        <v>44261</v>
      </c>
      <c r="C7831" s="171" t="s">
        <v>558</v>
      </c>
      <c r="D7831" s="172">
        <f>VLOOKUP(Pag_Inicio_Corr_mas_casos[[#This Row],[Corregimiento]],Hoja3!$A$2:$D$676,4,0)</f>
        <v>91101</v>
      </c>
      <c r="E7831" s="171">
        <v>9</v>
      </c>
      <c r="H7831" s="214" t="s">
        <v>1035</v>
      </c>
      <c r="J7831" t="s">
        <v>503</v>
      </c>
      <c r="K7831" s="22">
        <v>1</v>
      </c>
      <c r="M7831" s="166" t="s">
        <v>512</v>
      </c>
      <c r="N7831" s="223">
        <v>4</v>
      </c>
    </row>
    <row r="7832" spans="1:14">
      <c r="A7832" s="169">
        <v>44261</v>
      </c>
      <c r="B7832" s="170">
        <v>44261</v>
      </c>
      <c r="C7832" s="171" t="s">
        <v>530</v>
      </c>
      <c r="D7832" s="172">
        <f>VLOOKUP(Pag_Inicio_Corr_mas_casos[[#This Row],[Corregimiento]],Hoja3!$A$2:$D$676,4,0)</f>
        <v>40606</v>
      </c>
      <c r="E7832" s="171">
        <v>9</v>
      </c>
      <c r="H7832" s="214" t="s">
        <v>510</v>
      </c>
      <c r="J7832" t="s">
        <v>504</v>
      </c>
      <c r="K7832" s="22">
        <v>3</v>
      </c>
      <c r="M7832" s="166" t="s">
        <v>513</v>
      </c>
      <c r="N7832" s="223">
        <v>4</v>
      </c>
    </row>
    <row r="7833" spans="1:14">
      <c r="A7833" s="169">
        <v>44261</v>
      </c>
      <c r="B7833" s="170">
        <v>44261</v>
      </c>
      <c r="C7833" s="171" t="s">
        <v>1044</v>
      </c>
      <c r="D7833" s="172">
        <f>VLOOKUP(Pag_Inicio_Corr_mas_casos[[#This Row],[Corregimiento]],Hoja3!$A$2:$D$676,4,0)</f>
        <v>41309</v>
      </c>
      <c r="E7833" s="171">
        <v>9</v>
      </c>
      <c r="H7833" s="214" t="s">
        <v>503</v>
      </c>
      <c r="J7833" t="s">
        <v>614</v>
      </c>
      <c r="K7833" s="22">
        <v>1</v>
      </c>
      <c r="M7833" s="166" t="s">
        <v>533</v>
      </c>
      <c r="N7833" s="223">
        <v>4</v>
      </c>
    </row>
    <row r="7834" spans="1:14">
      <c r="A7834" s="169">
        <v>44261</v>
      </c>
      <c r="B7834" s="170">
        <v>44261</v>
      </c>
      <c r="C7834" s="171" t="s">
        <v>498</v>
      </c>
      <c r="D7834" s="172">
        <f>VLOOKUP(Pag_Inicio_Corr_mas_casos[[#This Row],[Corregimiento]],Hoja3!$A$2:$D$676,4,0)</f>
        <v>10101</v>
      </c>
      <c r="E7834" s="171">
        <v>8</v>
      </c>
      <c r="H7834" s="214" t="s">
        <v>507</v>
      </c>
      <c r="J7834" t="s">
        <v>900</v>
      </c>
      <c r="K7834" s="22">
        <v>3</v>
      </c>
      <c r="M7834" s="166" t="s">
        <v>539</v>
      </c>
      <c r="N7834" s="223">
        <v>4</v>
      </c>
    </row>
    <row r="7835" spans="1:14">
      <c r="A7835" s="209">
        <v>44627</v>
      </c>
      <c r="B7835" s="210">
        <v>44262</v>
      </c>
      <c r="C7835" s="211" t="s">
        <v>508</v>
      </c>
      <c r="D7835" s="212">
        <f>VLOOKUP(Pag_Inicio_Corr_mas_casos[[#This Row],[Corregimiento]],Hoja3!$A$2:$D$676,4,0)</f>
        <v>40601</v>
      </c>
      <c r="E7835" s="211">
        <v>20</v>
      </c>
      <c r="H7835" s="214" t="s">
        <v>956</v>
      </c>
      <c r="J7835" t="s">
        <v>506</v>
      </c>
      <c r="K7835" s="22">
        <v>7</v>
      </c>
      <c r="M7835" s="166" t="s">
        <v>544</v>
      </c>
      <c r="N7835" s="223">
        <v>4</v>
      </c>
    </row>
    <row r="7836" spans="1:14">
      <c r="A7836" s="209">
        <v>44627</v>
      </c>
      <c r="B7836" s="210">
        <v>44262</v>
      </c>
      <c r="C7836" s="211" t="s">
        <v>526</v>
      </c>
      <c r="D7836" s="212">
        <f>VLOOKUP(Pag_Inicio_Corr_mas_casos[[#This Row],[Corregimiento]],Hoja3!$A$2:$D$676,4,0)</f>
        <v>40501</v>
      </c>
      <c r="E7836" s="211">
        <v>14</v>
      </c>
      <c r="H7836" s="214" t="s">
        <v>530</v>
      </c>
      <c r="J7836" t="s">
        <v>507</v>
      </c>
      <c r="K7836" s="22">
        <v>1</v>
      </c>
      <c r="M7836" s="166" t="s">
        <v>495</v>
      </c>
      <c r="N7836" s="223">
        <v>3</v>
      </c>
    </row>
    <row r="7837" spans="1:14">
      <c r="A7837" s="209">
        <v>44627</v>
      </c>
      <c r="B7837" s="210">
        <v>44262</v>
      </c>
      <c r="C7837" s="211" t="s">
        <v>498</v>
      </c>
      <c r="D7837" s="212">
        <f>VLOOKUP(Pag_Inicio_Corr_mas_casos[[#This Row],[Corregimiento]],Hoja3!$A$2:$D$676,4,0)</f>
        <v>10101</v>
      </c>
      <c r="E7837" s="211">
        <v>13</v>
      </c>
      <c r="H7837" s="214" t="s">
        <v>924</v>
      </c>
      <c r="J7837" t="s">
        <v>1036</v>
      </c>
      <c r="K7837" s="22">
        <v>2</v>
      </c>
      <c r="M7837" s="166" t="s">
        <v>498</v>
      </c>
      <c r="N7837" s="223">
        <v>3</v>
      </c>
    </row>
    <row r="7838" spans="1:14">
      <c r="A7838" s="209">
        <v>44627</v>
      </c>
      <c r="B7838" s="210">
        <v>44262</v>
      </c>
      <c r="C7838" s="211" t="s">
        <v>924</v>
      </c>
      <c r="D7838" s="212">
        <f>VLOOKUP(Pag_Inicio_Corr_mas_casos[[#This Row],[Corregimiento]],Hoja3!$A$2:$D$676,4,0)</f>
        <v>91011</v>
      </c>
      <c r="E7838" s="211">
        <v>9</v>
      </c>
      <c r="H7838" s="214" t="s">
        <v>959</v>
      </c>
      <c r="J7838" t="s">
        <v>844</v>
      </c>
      <c r="K7838" s="22">
        <v>1</v>
      </c>
      <c r="M7838" s="166" t="s">
        <v>504</v>
      </c>
      <c r="N7838" s="223">
        <v>3</v>
      </c>
    </row>
    <row r="7839" spans="1:14">
      <c r="A7839" s="209">
        <v>44627</v>
      </c>
      <c r="B7839" s="210">
        <v>44262</v>
      </c>
      <c r="C7839" s="211" t="s">
        <v>1045</v>
      </c>
      <c r="D7839" s="212">
        <f>VLOOKUP(Pag_Inicio_Corr_mas_casos[[#This Row],[Corregimiento]],Hoja3!$A$2:$D$676,4,0)</f>
        <v>40304</v>
      </c>
      <c r="E7839" s="211">
        <v>8</v>
      </c>
      <c r="H7839" s="214" t="s">
        <v>1036</v>
      </c>
      <c r="J7839" t="s">
        <v>508</v>
      </c>
      <c r="K7839" s="22">
        <v>8</v>
      </c>
      <c r="M7839" s="166" t="s">
        <v>900</v>
      </c>
      <c r="N7839" s="223">
        <v>3</v>
      </c>
    </row>
    <row r="7840" spans="1:14">
      <c r="A7840" s="209">
        <v>44627</v>
      </c>
      <c r="B7840" s="210">
        <v>44262</v>
      </c>
      <c r="C7840" s="211" t="s">
        <v>865</v>
      </c>
      <c r="D7840" s="212">
        <f>VLOOKUP(Pag_Inicio_Corr_mas_casos[[#This Row],[Corregimiento]],Hoja3!$A$2:$D$676,4,0)</f>
        <v>80808</v>
      </c>
      <c r="E7840" s="211">
        <v>8</v>
      </c>
      <c r="H7840" s="215" t="s">
        <v>508</v>
      </c>
      <c r="J7840" t="s">
        <v>1035</v>
      </c>
      <c r="K7840" s="22">
        <v>6</v>
      </c>
      <c r="M7840" s="166" t="s">
        <v>555</v>
      </c>
      <c r="N7840" s="223">
        <v>3</v>
      </c>
    </row>
    <row r="7841" spans="1:14">
      <c r="A7841" s="209">
        <v>44627</v>
      </c>
      <c r="B7841" s="210">
        <v>44262</v>
      </c>
      <c r="C7841" s="211" t="s">
        <v>900</v>
      </c>
      <c r="D7841" s="212">
        <f>VLOOKUP(Pag_Inicio_Corr_mas_casos[[#This Row],[Corregimiento]],Hoja3!$A$2:$D$676,4,0)</f>
        <v>130108</v>
      </c>
      <c r="E7841" s="211">
        <v>8</v>
      </c>
      <c r="H7841" s="215" t="s">
        <v>512</v>
      </c>
      <c r="J7841" t="s">
        <v>510</v>
      </c>
      <c r="K7841" s="22">
        <v>7</v>
      </c>
      <c r="M7841" s="166" t="s">
        <v>934</v>
      </c>
      <c r="N7841" s="223">
        <v>3</v>
      </c>
    </row>
    <row r="7842" spans="1:14">
      <c r="A7842" s="209">
        <v>44627</v>
      </c>
      <c r="B7842" s="210">
        <v>44262</v>
      </c>
      <c r="C7842" s="211" t="s">
        <v>525</v>
      </c>
      <c r="D7842" s="212">
        <f>VLOOKUP(Pag_Inicio_Corr_mas_casos[[#This Row],[Corregimiento]],Hoja3!$A$2:$D$676,4,0)</f>
        <v>80812</v>
      </c>
      <c r="E7842" s="211">
        <v>8</v>
      </c>
      <c r="H7842" s="215" t="s">
        <v>1037</v>
      </c>
      <c r="J7842" t="s">
        <v>1046</v>
      </c>
      <c r="K7842" s="22">
        <v>1</v>
      </c>
      <c r="M7842" s="166" t="s">
        <v>1041</v>
      </c>
      <c r="N7842" s="223">
        <v>2</v>
      </c>
    </row>
    <row r="7843" spans="1:14">
      <c r="A7843" s="209">
        <v>44627</v>
      </c>
      <c r="B7843" s="210">
        <v>44262</v>
      </c>
      <c r="C7843" s="211" t="s">
        <v>539</v>
      </c>
      <c r="D7843" s="212">
        <f>VLOOKUP(Pag_Inicio_Corr_mas_casos[[#This Row],[Corregimiento]],Hoja3!$A$2:$D$676,4,0)</f>
        <v>80813</v>
      </c>
      <c r="E7843" s="211">
        <v>7</v>
      </c>
      <c r="H7843" s="215" t="s">
        <v>557</v>
      </c>
      <c r="J7843" t="s">
        <v>512</v>
      </c>
      <c r="K7843" s="22">
        <v>4</v>
      </c>
      <c r="M7843" s="166" t="s">
        <v>494</v>
      </c>
      <c r="N7843" s="223">
        <v>2</v>
      </c>
    </row>
    <row r="7844" spans="1:14">
      <c r="A7844" s="209">
        <v>44627</v>
      </c>
      <c r="B7844" s="210">
        <v>44262</v>
      </c>
      <c r="C7844" s="211" t="s">
        <v>997</v>
      </c>
      <c r="D7844" s="212">
        <f>VLOOKUP(Pag_Inicio_Corr_mas_casos[[#This Row],[Corregimiento]],Hoja3!$A$2:$D$676,4,0)</f>
        <v>30103</v>
      </c>
      <c r="E7844" s="211">
        <v>7</v>
      </c>
      <c r="H7844" s="215" t="s">
        <v>494</v>
      </c>
      <c r="J7844" t="s">
        <v>513</v>
      </c>
      <c r="K7844" s="22">
        <v>4</v>
      </c>
      <c r="M7844" s="166" t="s">
        <v>956</v>
      </c>
      <c r="N7844" s="223">
        <v>2</v>
      </c>
    </row>
    <row r="7845" spans="1:14">
      <c r="A7845" s="209">
        <v>44627</v>
      </c>
      <c r="B7845" s="210">
        <v>44262</v>
      </c>
      <c r="C7845" s="211" t="s">
        <v>555</v>
      </c>
      <c r="D7845" s="212">
        <f>VLOOKUP(Pag_Inicio_Corr_mas_casos[[#This Row],[Corregimiento]],Hoja3!$A$2:$D$676,4,0)</f>
        <v>80809</v>
      </c>
      <c r="E7845" s="211">
        <v>7</v>
      </c>
      <c r="H7845" s="215" t="s">
        <v>978</v>
      </c>
      <c r="J7845" t="s">
        <v>1037</v>
      </c>
      <c r="K7845" s="22">
        <v>1</v>
      </c>
      <c r="M7845" s="166" t="s">
        <v>1036</v>
      </c>
      <c r="N7845" s="223">
        <v>2</v>
      </c>
    </row>
    <row r="7846" spans="1:14">
      <c r="A7846" s="209">
        <v>44627</v>
      </c>
      <c r="B7846" s="210">
        <v>44262</v>
      </c>
      <c r="C7846" s="211" t="s">
        <v>1047</v>
      </c>
      <c r="D7846" s="212">
        <f>VLOOKUP(Pag_Inicio_Corr_mas_casos[[#This Row],[Corregimiento]],Hoja3!$A$2:$D$676,4,0)</f>
        <v>20103</v>
      </c>
      <c r="E7846" s="211">
        <v>7</v>
      </c>
      <c r="H7846" s="215" t="s">
        <v>526</v>
      </c>
      <c r="J7846" t="s">
        <v>1038</v>
      </c>
      <c r="K7846" s="22">
        <v>1</v>
      </c>
      <c r="M7846" s="166" t="s">
        <v>519</v>
      </c>
      <c r="N7846" s="223">
        <v>2</v>
      </c>
    </row>
    <row r="7847" spans="1:14">
      <c r="A7847" s="209">
        <v>44627</v>
      </c>
      <c r="B7847" s="210">
        <v>44262</v>
      </c>
      <c r="C7847" s="211" t="s">
        <v>558</v>
      </c>
      <c r="D7847" s="212">
        <f>VLOOKUP(Pag_Inicio_Corr_mas_casos[[#This Row],[Corregimiento]],Hoja3!$A$2:$D$676,4,0)</f>
        <v>91101</v>
      </c>
      <c r="E7847" s="211">
        <v>7</v>
      </c>
      <c r="H7847" s="215" t="s">
        <v>561</v>
      </c>
      <c r="J7847" t="s">
        <v>1039</v>
      </c>
      <c r="K7847" s="22">
        <v>1</v>
      </c>
      <c r="M7847" s="166" t="s">
        <v>524</v>
      </c>
      <c r="N7847" s="223">
        <v>2</v>
      </c>
    </row>
    <row r="7848" spans="1:14">
      <c r="A7848" s="209">
        <v>44627</v>
      </c>
      <c r="B7848" s="210">
        <v>44262</v>
      </c>
      <c r="C7848" s="211" t="s">
        <v>996</v>
      </c>
      <c r="D7848" s="212">
        <f>VLOOKUP(Pag_Inicio_Corr_mas_casos[[#This Row],[Corregimiento]],Hoja3!$A$2:$D$676,4,0)</f>
        <v>40612</v>
      </c>
      <c r="E7848" s="211">
        <v>6</v>
      </c>
      <c r="H7848" s="215" t="s">
        <v>1034</v>
      </c>
      <c r="J7848" t="s">
        <v>1047</v>
      </c>
      <c r="K7848" s="22">
        <v>1</v>
      </c>
      <c r="M7848" s="166" t="s">
        <v>525</v>
      </c>
      <c r="N7848" s="223">
        <v>2</v>
      </c>
    </row>
    <row r="7849" spans="1:14">
      <c r="A7849" s="209">
        <v>44627</v>
      </c>
      <c r="B7849" s="210">
        <v>44262</v>
      </c>
      <c r="C7849" s="211" t="s">
        <v>614</v>
      </c>
      <c r="D7849" s="212">
        <f>VLOOKUP(Pag_Inicio_Corr_mas_casos[[#This Row],[Corregimiento]],Hoja3!$A$2:$D$676,4,0)</f>
        <v>30104</v>
      </c>
      <c r="E7849" s="211">
        <v>6</v>
      </c>
      <c r="H7849" s="215" t="s">
        <v>544</v>
      </c>
      <c r="J7849" t="s">
        <v>827</v>
      </c>
      <c r="K7849" s="22">
        <v>1</v>
      </c>
      <c r="M7849" s="166" t="s">
        <v>1034</v>
      </c>
      <c r="N7849" s="223">
        <v>2</v>
      </c>
    </row>
    <row r="7850" spans="1:14">
      <c r="A7850" s="209">
        <v>44627</v>
      </c>
      <c r="B7850" s="210">
        <v>44262</v>
      </c>
      <c r="C7850" s="211" t="s">
        <v>637</v>
      </c>
      <c r="D7850" s="212">
        <f>VLOOKUP(Pag_Inicio_Corr_mas_casos[[#This Row],[Corregimiento]],Hoja3!$A$2:$D$676,4,0)</f>
        <v>40503</v>
      </c>
      <c r="E7850" s="211">
        <v>6</v>
      </c>
      <c r="H7850" s="215" t="s">
        <v>506</v>
      </c>
      <c r="J7850" t="s">
        <v>519</v>
      </c>
      <c r="K7850" s="22">
        <v>2</v>
      </c>
      <c r="M7850" s="166" t="s">
        <v>935</v>
      </c>
      <c r="N7850" s="223">
        <v>2</v>
      </c>
    </row>
    <row r="7851" spans="1:14">
      <c r="A7851" s="209">
        <v>44627</v>
      </c>
      <c r="B7851" s="210">
        <v>44262</v>
      </c>
      <c r="C7851" s="211" t="s">
        <v>1048</v>
      </c>
      <c r="D7851" s="212">
        <f>VLOOKUP(Pag_Inicio_Corr_mas_casos[[#This Row],[Corregimiento]],Hoja3!$A$2:$D$676,4,0)</f>
        <v>91107</v>
      </c>
      <c r="E7851" s="211">
        <v>6</v>
      </c>
      <c r="H7851" s="215" t="s">
        <v>509</v>
      </c>
      <c r="J7851" t="s">
        <v>1045</v>
      </c>
      <c r="K7851" s="22">
        <v>1</v>
      </c>
      <c r="M7851" s="166" t="s">
        <v>536</v>
      </c>
      <c r="N7851" s="223">
        <v>2</v>
      </c>
    </row>
    <row r="7852" spans="1:14">
      <c r="A7852" s="209">
        <v>44627</v>
      </c>
      <c r="B7852" s="210">
        <v>44262</v>
      </c>
      <c r="C7852" s="211" t="s">
        <v>506</v>
      </c>
      <c r="D7852" s="212">
        <f>VLOOKUP(Pag_Inicio_Corr_mas_casos[[#This Row],[Corregimiento]],Hoja3!$A$2:$D$676,4,0)</f>
        <v>10201</v>
      </c>
      <c r="E7852" s="211">
        <v>5</v>
      </c>
      <c r="H7852" s="215" t="s">
        <v>524</v>
      </c>
      <c r="J7852" t="s">
        <v>520</v>
      </c>
      <c r="K7852" s="22">
        <v>1</v>
      </c>
      <c r="M7852" s="166" t="s">
        <v>865</v>
      </c>
      <c r="N7852" s="223">
        <v>2</v>
      </c>
    </row>
    <row r="7853" spans="1:14">
      <c r="A7853" s="209">
        <v>44627</v>
      </c>
      <c r="B7853" s="210">
        <v>44262</v>
      </c>
      <c r="C7853" s="211" t="s">
        <v>1049</v>
      </c>
      <c r="D7853" s="212">
        <f>VLOOKUP(Pag_Inicio_Corr_mas_casos[[#This Row],[Corregimiento]],Hoja3!$A$2:$D$676,4,0)</f>
        <v>91003</v>
      </c>
      <c r="E7853" s="211">
        <v>5</v>
      </c>
      <c r="H7853" s="215" t="s">
        <v>523</v>
      </c>
      <c r="J7853" t="s">
        <v>987</v>
      </c>
      <c r="K7853" s="22">
        <v>1</v>
      </c>
      <c r="M7853" s="166" t="s">
        <v>548</v>
      </c>
      <c r="N7853" s="223">
        <v>2</v>
      </c>
    </row>
    <row r="7854" spans="1:14">
      <c r="A7854" s="209">
        <v>44627</v>
      </c>
      <c r="B7854" s="210">
        <v>44262</v>
      </c>
      <c r="C7854" s="211" t="s">
        <v>1046</v>
      </c>
      <c r="D7854" s="212">
        <f>VLOOKUP(Pag_Inicio_Corr_mas_casos[[#This Row],[Corregimiento]],Hoja3!$A$2:$D$676,4,0)</f>
        <v>40701</v>
      </c>
      <c r="E7854" s="211">
        <v>5</v>
      </c>
      <c r="H7854" s="215" t="s">
        <v>550</v>
      </c>
      <c r="J7854" t="s">
        <v>523</v>
      </c>
      <c r="K7854" s="22">
        <v>1</v>
      </c>
      <c r="M7854" s="166" t="s">
        <v>560</v>
      </c>
      <c r="N7854" s="223">
        <v>2</v>
      </c>
    </row>
    <row r="7855" spans="1:14">
      <c r="A7855" s="58">
        <v>44263</v>
      </c>
      <c r="B7855" s="59">
        <v>44263</v>
      </c>
      <c r="C7855" s="60" t="s">
        <v>934</v>
      </c>
      <c r="D7855" s="61">
        <f>VLOOKUP(Pag_Inicio_Corr_mas_casos[[#This Row],[Corregimiento]],Hoja3!$A$2:$D$676,4,0)</f>
        <v>130104</v>
      </c>
      <c r="E7855" s="60">
        <v>20</v>
      </c>
      <c r="H7855" s="215" t="s">
        <v>885</v>
      </c>
      <c r="J7855" t="s">
        <v>524</v>
      </c>
      <c r="K7855" s="22">
        <v>2</v>
      </c>
      <c r="M7855" s="166" t="s">
        <v>561</v>
      </c>
      <c r="N7855" s="223">
        <v>2</v>
      </c>
    </row>
    <row r="7856" spans="1:14">
      <c r="A7856" s="58">
        <v>44263</v>
      </c>
      <c r="B7856" s="59">
        <v>44263</v>
      </c>
      <c r="C7856" s="60" t="s">
        <v>508</v>
      </c>
      <c r="D7856" s="61">
        <f>VLOOKUP(Pag_Inicio_Corr_mas_casos[[#This Row],[Corregimiento]],Hoja3!$A$2:$D$676,4,0)</f>
        <v>40601</v>
      </c>
      <c r="E7856" s="60">
        <v>18</v>
      </c>
      <c r="H7856" s="215" t="s">
        <v>531</v>
      </c>
      <c r="J7856" t="s">
        <v>525</v>
      </c>
      <c r="K7856" s="22">
        <v>2</v>
      </c>
      <c r="M7856" s="166" t="s">
        <v>490</v>
      </c>
      <c r="N7856" s="223">
        <v>1</v>
      </c>
    </row>
    <row r="7857" spans="1:14">
      <c r="A7857" s="58">
        <v>44263</v>
      </c>
      <c r="B7857" s="59">
        <v>44263</v>
      </c>
      <c r="C7857" s="60" t="s">
        <v>509</v>
      </c>
      <c r="D7857" s="61">
        <f>VLOOKUP(Pag_Inicio_Corr_mas_casos[[#This Row],[Corregimiento]],Hoja3!$A$2:$D$676,4,0)</f>
        <v>40611</v>
      </c>
      <c r="E7857" s="60">
        <v>16</v>
      </c>
      <c r="H7857" s="215" t="s">
        <v>495</v>
      </c>
      <c r="J7857" t="s">
        <v>526</v>
      </c>
      <c r="K7857" s="22">
        <v>6</v>
      </c>
      <c r="M7857" s="166" t="s">
        <v>491</v>
      </c>
      <c r="N7857" s="223">
        <v>1</v>
      </c>
    </row>
    <row r="7858" spans="1:14">
      <c r="A7858" s="58">
        <v>44263</v>
      </c>
      <c r="B7858" s="59">
        <v>44263</v>
      </c>
      <c r="C7858" s="60" t="s">
        <v>534</v>
      </c>
      <c r="D7858" s="61">
        <f>VLOOKUP(Pag_Inicio_Corr_mas_casos[[#This Row],[Corregimiento]],Hoja3!$A$2:$D$676,4,0)</f>
        <v>30301</v>
      </c>
      <c r="E7858" s="60">
        <v>14</v>
      </c>
      <c r="H7858" s="215" t="s">
        <v>827</v>
      </c>
      <c r="J7858" t="s">
        <v>1034</v>
      </c>
      <c r="K7858" s="22">
        <v>2</v>
      </c>
      <c r="M7858" s="166" t="s">
        <v>497</v>
      </c>
      <c r="N7858" s="223">
        <v>1</v>
      </c>
    </row>
    <row r="7859" spans="1:14">
      <c r="A7859" s="58">
        <v>44263</v>
      </c>
      <c r="B7859" s="59">
        <v>44263</v>
      </c>
      <c r="C7859" s="60" t="s">
        <v>506</v>
      </c>
      <c r="D7859" s="61">
        <f>VLOOKUP(Pag_Inicio_Corr_mas_casos[[#This Row],[Corregimiento]],Hoja3!$A$2:$D$676,4,0)</f>
        <v>10201</v>
      </c>
      <c r="E7859" s="60">
        <v>13</v>
      </c>
      <c r="H7859" s="215" t="s">
        <v>956</v>
      </c>
      <c r="J7859" t="s">
        <v>1049</v>
      </c>
      <c r="K7859" s="22">
        <v>1</v>
      </c>
      <c r="M7859" s="166" t="s">
        <v>997</v>
      </c>
      <c r="N7859" s="223">
        <v>1</v>
      </c>
    </row>
    <row r="7860" spans="1:14">
      <c r="A7860" s="58">
        <v>44263</v>
      </c>
      <c r="B7860" s="59">
        <v>44263</v>
      </c>
      <c r="C7860" s="60" t="s">
        <v>557</v>
      </c>
      <c r="D7860" s="61">
        <f>VLOOKUP(Pag_Inicio_Corr_mas_casos[[#This Row],[Corregimiento]],Hoja3!$A$2:$D$676,4,0)</f>
        <v>91001</v>
      </c>
      <c r="E7860" s="60">
        <v>12</v>
      </c>
      <c r="H7860" s="216" t="s">
        <v>504</v>
      </c>
      <c r="J7860" t="s">
        <v>1048</v>
      </c>
      <c r="K7860" s="22">
        <v>1</v>
      </c>
      <c r="M7860" s="166" t="s">
        <v>978</v>
      </c>
      <c r="N7860" s="223">
        <v>1</v>
      </c>
    </row>
    <row r="7861" spans="1:14">
      <c r="A7861" s="58">
        <v>44263</v>
      </c>
      <c r="B7861" s="59">
        <v>44263</v>
      </c>
      <c r="C7861" s="60" t="s">
        <v>526</v>
      </c>
      <c r="D7861" s="61">
        <f>VLOOKUP(Pag_Inicio_Corr_mas_casos[[#This Row],[Corregimiento]],Hoja3!$A$2:$D$676,4,0)</f>
        <v>40501</v>
      </c>
      <c r="E7861" s="60">
        <v>11</v>
      </c>
      <c r="H7861" s="216" t="s">
        <v>1038</v>
      </c>
      <c r="J7861" t="s">
        <v>935</v>
      </c>
      <c r="K7861" s="22">
        <v>2</v>
      </c>
      <c r="M7861" s="166" t="s">
        <v>503</v>
      </c>
      <c r="N7861" s="223">
        <v>1</v>
      </c>
    </row>
    <row r="7862" spans="1:14">
      <c r="A7862" s="58">
        <v>44263</v>
      </c>
      <c r="B7862" s="59">
        <v>44263</v>
      </c>
      <c r="C7862" s="60" t="s">
        <v>539</v>
      </c>
      <c r="D7862" s="61">
        <f>VLOOKUP(Pag_Inicio_Corr_mas_casos[[#This Row],[Corregimiento]],Hoja3!$A$2:$D$676,4,0)</f>
        <v>80813</v>
      </c>
      <c r="E7862" s="60">
        <v>10</v>
      </c>
      <c r="H7862" s="216" t="s">
        <v>536</v>
      </c>
      <c r="J7862" t="s">
        <v>530</v>
      </c>
      <c r="K7862" s="22">
        <v>5</v>
      </c>
      <c r="M7862" s="166" t="s">
        <v>614</v>
      </c>
      <c r="N7862" s="223">
        <v>1</v>
      </c>
    </row>
    <row r="7863" spans="1:14">
      <c r="A7863" s="58">
        <v>44263</v>
      </c>
      <c r="B7863" s="59">
        <v>44263</v>
      </c>
      <c r="C7863" s="60" t="s">
        <v>900</v>
      </c>
      <c r="D7863" s="61">
        <f>VLOOKUP(Pag_Inicio_Corr_mas_casos[[#This Row],[Corregimiento]],Hoja3!$A$2:$D$676,4,0)</f>
        <v>130108</v>
      </c>
      <c r="E7863" s="60">
        <v>9</v>
      </c>
      <c r="H7863" s="216" t="s">
        <v>508</v>
      </c>
      <c r="J7863" t="s">
        <v>531</v>
      </c>
      <c r="K7863" s="22">
        <v>1</v>
      </c>
      <c r="M7863" s="166" t="s">
        <v>507</v>
      </c>
      <c r="N7863" s="223">
        <v>1</v>
      </c>
    </row>
    <row r="7864" spans="1:14">
      <c r="A7864" s="58">
        <v>44263</v>
      </c>
      <c r="B7864" s="59">
        <v>44263</v>
      </c>
      <c r="C7864" s="60" t="s">
        <v>530</v>
      </c>
      <c r="D7864" s="61">
        <f>VLOOKUP(Pag_Inicio_Corr_mas_casos[[#This Row],[Corregimiento]],Hoja3!$A$2:$D$676,4,0)</f>
        <v>40606</v>
      </c>
      <c r="E7864" s="60">
        <v>8</v>
      </c>
      <c r="H7864" s="216" t="s">
        <v>557</v>
      </c>
      <c r="J7864" t="s">
        <v>532</v>
      </c>
      <c r="K7864" s="22">
        <v>1</v>
      </c>
      <c r="M7864" s="166" t="s">
        <v>844</v>
      </c>
      <c r="N7864" s="223">
        <v>1</v>
      </c>
    </row>
    <row r="7865" spans="1:14">
      <c r="A7865" s="58">
        <v>44263</v>
      </c>
      <c r="B7865" s="59">
        <v>44263</v>
      </c>
      <c r="C7865" s="60" t="s">
        <v>490</v>
      </c>
      <c r="D7865" s="61">
        <f>VLOOKUP(Pag_Inicio_Corr_mas_casos[[#This Row],[Corregimiento]],Hoja3!$A$2:$D$676,4,0)</f>
        <v>40404</v>
      </c>
      <c r="E7865" s="60">
        <v>8</v>
      </c>
      <c r="H7865" s="216" t="s">
        <v>509</v>
      </c>
      <c r="J7865" t="s">
        <v>959</v>
      </c>
      <c r="K7865" s="22">
        <v>1</v>
      </c>
      <c r="M7865" s="166" t="s">
        <v>1046</v>
      </c>
      <c r="N7865" s="223">
        <v>1</v>
      </c>
    </row>
    <row r="7866" spans="1:14">
      <c r="A7866" s="58">
        <v>44263</v>
      </c>
      <c r="B7866" s="59">
        <v>44263</v>
      </c>
      <c r="C7866" s="60" t="s">
        <v>533</v>
      </c>
      <c r="D7866" s="61">
        <f>VLOOKUP(Pag_Inicio_Corr_mas_casos[[#This Row],[Corregimiento]],Hoja3!$A$2:$D$676,4,0)</f>
        <v>91008</v>
      </c>
      <c r="E7866" s="60">
        <v>7</v>
      </c>
      <c r="H7866" s="216" t="s">
        <v>558</v>
      </c>
      <c r="J7866" t="s">
        <v>533</v>
      </c>
      <c r="K7866" s="22">
        <v>4</v>
      </c>
      <c r="M7866" s="166" t="s">
        <v>1037</v>
      </c>
      <c r="N7866" s="223">
        <v>1</v>
      </c>
    </row>
    <row r="7867" spans="1:14">
      <c r="A7867" s="58">
        <v>44263</v>
      </c>
      <c r="B7867" s="59">
        <v>44263</v>
      </c>
      <c r="C7867" s="60" t="s">
        <v>510</v>
      </c>
      <c r="D7867" s="61">
        <f>VLOOKUP(Pag_Inicio_Corr_mas_casos[[#This Row],[Corregimiento]],Hoja3!$A$2:$D$676,4,0)</f>
        <v>40612</v>
      </c>
      <c r="E7867" s="60">
        <v>7</v>
      </c>
      <c r="H7867" s="216" t="s">
        <v>844</v>
      </c>
      <c r="J7867" t="s">
        <v>534</v>
      </c>
      <c r="K7867" s="22">
        <v>1</v>
      </c>
      <c r="M7867" s="166" t="s">
        <v>1038</v>
      </c>
      <c r="N7867" s="223">
        <v>1</v>
      </c>
    </row>
    <row r="7868" spans="1:14">
      <c r="A7868" s="58">
        <v>44263</v>
      </c>
      <c r="B7868" s="59">
        <v>44263</v>
      </c>
      <c r="C7868" s="60" t="s">
        <v>1050</v>
      </c>
      <c r="D7868" s="61">
        <f>VLOOKUP(Pag_Inicio_Corr_mas_casos[[#This Row],[Corregimiento]],Hoja3!$A$2:$D$676,4,0)</f>
        <v>30305</v>
      </c>
      <c r="E7868" s="60">
        <v>7</v>
      </c>
      <c r="H7868" s="216" t="s">
        <v>506</v>
      </c>
      <c r="J7868" t="s">
        <v>536</v>
      </c>
      <c r="K7868" s="22">
        <v>2</v>
      </c>
      <c r="M7868" s="166" t="s">
        <v>1039</v>
      </c>
      <c r="N7868" s="223">
        <v>1</v>
      </c>
    </row>
    <row r="7869" spans="1:14">
      <c r="A7869" s="58">
        <v>44263</v>
      </c>
      <c r="B7869" s="59">
        <v>44263</v>
      </c>
      <c r="C7869" s="60" t="s">
        <v>935</v>
      </c>
      <c r="D7869" s="61">
        <f>VLOOKUP(Pag_Inicio_Corr_mas_casos[[#This Row],[Corregimiento]],Hoja3!$A$2:$D$676,4,0)</f>
        <v>130407</v>
      </c>
      <c r="E7869" s="60">
        <v>7</v>
      </c>
      <c r="H7869" s="216" t="s">
        <v>560</v>
      </c>
      <c r="J7869" t="s">
        <v>885</v>
      </c>
      <c r="K7869" s="22">
        <v>1</v>
      </c>
      <c r="M7869" s="166" t="s">
        <v>1047</v>
      </c>
      <c r="N7869" s="223">
        <v>1</v>
      </c>
    </row>
    <row r="7870" spans="1:14">
      <c r="A7870" s="58">
        <v>44263</v>
      </c>
      <c r="B7870" s="59">
        <v>44263</v>
      </c>
      <c r="C7870" s="60" t="s">
        <v>558</v>
      </c>
      <c r="D7870" s="61">
        <f>VLOOKUP(Pag_Inicio_Corr_mas_casos[[#This Row],[Corregimiento]],Hoja3!$A$2:$D$676,4,0)</f>
        <v>91101</v>
      </c>
      <c r="E7870" s="60">
        <v>7</v>
      </c>
      <c r="H7870" s="216" t="s">
        <v>1039</v>
      </c>
      <c r="J7870" t="s">
        <v>537</v>
      </c>
      <c r="K7870" s="22">
        <v>1</v>
      </c>
      <c r="M7870" s="166" t="s">
        <v>827</v>
      </c>
      <c r="N7870" s="223">
        <v>1</v>
      </c>
    </row>
    <row r="7871" spans="1:14">
      <c r="A7871" s="58">
        <v>44263</v>
      </c>
      <c r="B7871" s="59">
        <v>44263</v>
      </c>
      <c r="C7871" s="60" t="s">
        <v>1041</v>
      </c>
      <c r="D7871" s="61">
        <f>VLOOKUP(Pag_Inicio_Corr_mas_casos[[#This Row],[Corregimiento]],Hoja3!$A$2:$D$676,4,0)</f>
        <v>10401</v>
      </c>
      <c r="E7871" s="60">
        <v>6</v>
      </c>
      <c r="H7871" s="216" t="s">
        <v>924</v>
      </c>
      <c r="J7871" t="s">
        <v>826</v>
      </c>
      <c r="K7871" s="22">
        <v>1</v>
      </c>
      <c r="M7871" s="166" t="s">
        <v>1045</v>
      </c>
      <c r="N7871" s="223">
        <v>1</v>
      </c>
    </row>
    <row r="7872" spans="1:14">
      <c r="A7872" s="58">
        <v>44263</v>
      </c>
      <c r="B7872" s="59">
        <v>44263</v>
      </c>
      <c r="C7872" s="60" t="s">
        <v>560</v>
      </c>
      <c r="D7872" s="61">
        <f>VLOOKUP(Pag_Inicio_Corr_mas_casos[[#This Row],[Corregimiento]],Hoja3!$A$2:$D$676,4,0)</f>
        <v>80819</v>
      </c>
      <c r="E7872" s="60">
        <v>6</v>
      </c>
      <c r="H7872" s="216" t="s">
        <v>826</v>
      </c>
      <c r="J7872" t="s">
        <v>539</v>
      </c>
      <c r="K7872" s="22">
        <v>4</v>
      </c>
      <c r="M7872" s="166" t="s">
        <v>520</v>
      </c>
      <c r="N7872" s="223">
        <v>1</v>
      </c>
    </row>
    <row r="7873" spans="1:14">
      <c r="A7873" s="58">
        <v>44263</v>
      </c>
      <c r="B7873" s="59">
        <v>44263</v>
      </c>
      <c r="C7873" s="60" t="s">
        <v>543</v>
      </c>
      <c r="D7873" s="61">
        <f>VLOOKUP(Pag_Inicio_Corr_mas_casos[[#This Row],[Corregimiento]],Hoja3!$A$2:$D$676,4,0)</f>
        <v>40203</v>
      </c>
      <c r="E7873" s="60">
        <v>6</v>
      </c>
      <c r="H7873" s="216" t="s">
        <v>510</v>
      </c>
      <c r="J7873" t="s">
        <v>543</v>
      </c>
      <c r="K7873" s="22">
        <v>1</v>
      </c>
      <c r="M7873" s="166" t="s">
        <v>987</v>
      </c>
      <c r="N7873" s="223">
        <v>1</v>
      </c>
    </row>
    <row r="7874" spans="1:14">
      <c r="A7874" s="58">
        <v>44263</v>
      </c>
      <c r="B7874" s="59">
        <v>44263</v>
      </c>
      <c r="C7874" s="60" t="s">
        <v>924</v>
      </c>
      <c r="D7874" s="61">
        <f>VLOOKUP(Pag_Inicio_Corr_mas_casos[[#This Row],[Corregimiento]],Hoja3!$A$2:$D$676,4,0)</f>
        <v>91011</v>
      </c>
      <c r="E7874" s="60">
        <v>5</v>
      </c>
      <c r="H7874" s="216" t="s">
        <v>526</v>
      </c>
      <c r="J7874" t="s">
        <v>865</v>
      </c>
      <c r="K7874" s="22">
        <v>2</v>
      </c>
      <c r="M7874" s="166" t="s">
        <v>523</v>
      </c>
      <c r="N7874" s="223">
        <v>1</v>
      </c>
    </row>
    <row r="7875" spans="1:14">
      <c r="A7875" s="135">
        <v>44264</v>
      </c>
      <c r="B7875" s="136">
        <v>44264</v>
      </c>
      <c r="C7875" s="137" t="s">
        <v>508</v>
      </c>
      <c r="D7875" s="138">
        <f>VLOOKUP(Pag_Inicio_Corr_mas_casos[[#This Row],[Corregimiento]],Hoja3!$A$2:$D$676,4,0)</f>
        <v>40601</v>
      </c>
      <c r="E7875" s="137">
        <v>18</v>
      </c>
      <c r="H7875" s="216" t="s">
        <v>935</v>
      </c>
      <c r="J7875" t="s">
        <v>544</v>
      </c>
      <c r="K7875" s="22">
        <v>4</v>
      </c>
      <c r="M7875" s="166" t="s">
        <v>1049</v>
      </c>
      <c r="N7875" s="223">
        <v>1</v>
      </c>
    </row>
    <row r="7876" spans="1:14">
      <c r="A7876" s="135">
        <v>44264</v>
      </c>
      <c r="B7876" s="136">
        <v>44264</v>
      </c>
      <c r="C7876" s="137" t="s">
        <v>549</v>
      </c>
      <c r="D7876" s="138">
        <f>VLOOKUP(Pag_Inicio_Corr_mas_casos[[#This Row],[Corregimiento]],Hoja3!$A$2:$D$676,4,0)</f>
        <v>40205</v>
      </c>
      <c r="E7876" s="137">
        <v>14</v>
      </c>
      <c r="H7876" s="216" t="s">
        <v>1036</v>
      </c>
      <c r="J7876" t="s">
        <v>1050</v>
      </c>
      <c r="K7876" s="22">
        <v>1</v>
      </c>
      <c r="M7876" s="166" t="s">
        <v>1048</v>
      </c>
      <c r="N7876" s="223">
        <v>1</v>
      </c>
    </row>
    <row r="7877" spans="1:14">
      <c r="A7877" s="135">
        <v>44264</v>
      </c>
      <c r="B7877" s="136">
        <v>44264</v>
      </c>
      <c r="C7877" s="137" t="s">
        <v>514</v>
      </c>
      <c r="D7877" s="138">
        <f>VLOOKUP(Pag_Inicio_Corr_mas_casos[[#This Row],[Corregimiento]],Hoja3!$A$2:$D$676,4,0)</f>
        <v>30203</v>
      </c>
      <c r="E7877" s="137">
        <v>14</v>
      </c>
      <c r="H7877" s="216" t="s">
        <v>530</v>
      </c>
      <c r="J7877" t="s">
        <v>548</v>
      </c>
      <c r="K7877" s="22">
        <v>2</v>
      </c>
      <c r="M7877" s="166" t="s">
        <v>531</v>
      </c>
      <c r="N7877" s="223">
        <v>1</v>
      </c>
    </row>
    <row r="7878" spans="1:14">
      <c r="A7878" s="135">
        <v>44264</v>
      </c>
      <c r="B7878" s="136">
        <v>44264</v>
      </c>
      <c r="C7878" s="137" t="s">
        <v>506</v>
      </c>
      <c r="D7878" s="138">
        <f>VLOOKUP(Pag_Inicio_Corr_mas_casos[[#This Row],[Corregimiento]],Hoja3!$A$2:$D$676,4,0)</f>
        <v>10201</v>
      </c>
      <c r="E7878" s="137">
        <v>12</v>
      </c>
      <c r="H7878" s="216" t="s">
        <v>537</v>
      </c>
      <c r="J7878" t="s">
        <v>550</v>
      </c>
      <c r="K7878" s="22">
        <v>1</v>
      </c>
      <c r="M7878" s="166" t="s">
        <v>532</v>
      </c>
      <c r="N7878" s="223">
        <v>1</v>
      </c>
    </row>
    <row r="7879" spans="1:14">
      <c r="A7879" s="135">
        <v>44264</v>
      </c>
      <c r="B7879" s="136">
        <v>44264</v>
      </c>
      <c r="C7879" s="137" t="s">
        <v>499</v>
      </c>
      <c r="D7879" s="138">
        <f>VLOOKUP(Pag_Inicio_Corr_mas_casos[[#This Row],[Corregimiento]],Hoja3!$A$2:$D$676,4,0)</f>
        <v>40401</v>
      </c>
      <c r="E7879" s="137">
        <v>11</v>
      </c>
      <c r="H7879" s="216" t="s">
        <v>921</v>
      </c>
      <c r="J7879" t="s">
        <v>888</v>
      </c>
      <c r="K7879" s="22">
        <v>1</v>
      </c>
      <c r="M7879" s="166" t="s">
        <v>959</v>
      </c>
      <c r="N7879" s="223">
        <v>1</v>
      </c>
    </row>
    <row r="7880" spans="1:14">
      <c r="A7880" s="135">
        <v>44264</v>
      </c>
      <c r="B7880" s="136">
        <v>44264</v>
      </c>
      <c r="C7880" s="137" t="s">
        <v>495</v>
      </c>
      <c r="D7880" s="138">
        <f>VLOOKUP(Pag_Inicio_Corr_mas_casos[[#This Row],[Corregimiento]],Hoja3!$A$2:$D$676,4,0)</f>
        <v>130702</v>
      </c>
      <c r="E7880" s="137">
        <v>10</v>
      </c>
      <c r="H7880" s="217" t="s">
        <v>512</v>
      </c>
      <c r="J7880" t="s">
        <v>554</v>
      </c>
      <c r="K7880" s="22">
        <v>1</v>
      </c>
      <c r="M7880" s="166" t="s">
        <v>534</v>
      </c>
      <c r="N7880" s="223">
        <v>1</v>
      </c>
    </row>
    <row r="7881" spans="1:14">
      <c r="A7881" s="135">
        <v>44264</v>
      </c>
      <c r="B7881" s="136">
        <v>44264</v>
      </c>
      <c r="C7881" s="137" t="s">
        <v>513</v>
      </c>
      <c r="D7881" s="138">
        <f>VLOOKUP(Pag_Inicio_Corr_mas_casos[[#This Row],[Corregimiento]],Hoja3!$A$2:$D$676,4,0)</f>
        <v>10206</v>
      </c>
      <c r="E7881" s="137">
        <v>9</v>
      </c>
      <c r="H7881" s="217" t="s">
        <v>508</v>
      </c>
      <c r="J7881" t="s">
        <v>555</v>
      </c>
      <c r="K7881" s="22">
        <v>3</v>
      </c>
      <c r="M7881" s="166" t="s">
        <v>885</v>
      </c>
      <c r="N7881" s="223">
        <v>1</v>
      </c>
    </row>
    <row r="7882" spans="1:14">
      <c r="A7882" s="135">
        <v>44264</v>
      </c>
      <c r="B7882" s="136">
        <v>44264</v>
      </c>
      <c r="C7882" s="137" t="s">
        <v>494</v>
      </c>
      <c r="D7882" s="138">
        <f>VLOOKUP(Pag_Inicio_Corr_mas_casos[[#This Row],[Corregimiento]],Hoja3!$A$2:$D$676,4,0)</f>
        <v>130701</v>
      </c>
      <c r="E7882" s="137">
        <v>9</v>
      </c>
      <c r="H7882" s="217" t="s">
        <v>557</v>
      </c>
      <c r="J7882" t="s">
        <v>924</v>
      </c>
      <c r="K7882" s="22">
        <v>5</v>
      </c>
      <c r="M7882" s="166" t="s">
        <v>537</v>
      </c>
      <c r="N7882" s="223">
        <v>1</v>
      </c>
    </row>
    <row r="7883" spans="1:14">
      <c r="A7883" s="135">
        <v>44264</v>
      </c>
      <c r="B7883" s="136">
        <v>44264</v>
      </c>
      <c r="C7883" s="137" t="s">
        <v>498</v>
      </c>
      <c r="D7883" s="138">
        <f>VLOOKUP(Pag_Inicio_Corr_mas_casos[[#This Row],[Corregimiento]],Hoja3!$A$2:$D$676,4,0)</f>
        <v>10101</v>
      </c>
      <c r="E7883" s="137">
        <v>9</v>
      </c>
      <c r="H7883" s="217" t="s">
        <v>506</v>
      </c>
      <c r="J7883" t="s">
        <v>921</v>
      </c>
      <c r="K7883" s="22">
        <v>1</v>
      </c>
      <c r="M7883" s="166" t="s">
        <v>826</v>
      </c>
      <c r="N7883" s="223">
        <v>1</v>
      </c>
    </row>
    <row r="7884" spans="1:14">
      <c r="A7884" s="135">
        <v>44264</v>
      </c>
      <c r="B7884" s="136">
        <v>44264</v>
      </c>
      <c r="C7884" s="137" t="s">
        <v>526</v>
      </c>
      <c r="D7884" s="138">
        <f>VLOOKUP(Pag_Inicio_Corr_mas_casos[[#This Row],[Corregimiento]],Hoja3!$A$2:$D$676,4,0)</f>
        <v>40501</v>
      </c>
      <c r="E7884" s="137">
        <v>9</v>
      </c>
      <c r="H7884" s="217" t="s">
        <v>555</v>
      </c>
      <c r="J7884" t="s">
        <v>934</v>
      </c>
      <c r="K7884" s="22">
        <v>3</v>
      </c>
      <c r="M7884" s="166" t="s">
        <v>543</v>
      </c>
      <c r="N7884" s="223">
        <v>1</v>
      </c>
    </row>
    <row r="7885" spans="1:14">
      <c r="A7885" s="135">
        <v>44264</v>
      </c>
      <c r="B7885" s="136">
        <v>44264</v>
      </c>
      <c r="C7885" s="137" t="s">
        <v>491</v>
      </c>
      <c r="D7885" s="138">
        <f>VLOOKUP(Pag_Inicio_Corr_mas_casos[[#This Row],[Corregimiento]],Hoja3!$A$2:$D$676,4,0)</f>
        <v>130101</v>
      </c>
      <c r="E7885" s="137">
        <v>8</v>
      </c>
      <c r="H7885" s="217" t="s">
        <v>544</v>
      </c>
      <c r="J7885" t="s">
        <v>557</v>
      </c>
      <c r="K7885" s="22">
        <v>6</v>
      </c>
      <c r="M7885" s="166" t="s">
        <v>1050</v>
      </c>
      <c r="N7885" s="223">
        <v>1</v>
      </c>
    </row>
    <row r="7886" spans="1:14">
      <c r="A7886" s="135">
        <v>44264</v>
      </c>
      <c r="B7886" s="136">
        <v>44264</v>
      </c>
      <c r="C7886" s="137" t="s">
        <v>493</v>
      </c>
      <c r="D7886" s="138">
        <f>VLOOKUP(Pag_Inicio_Corr_mas_casos[[#This Row],[Corregimiento]],Hoja3!$A$2:$D$676,4,0)</f>
        <v>120702</v>
      </c>
      <c r="E7886" s="137">
        <v>8</v>
      </c>
      <c r="H7886" s="217" t="s">
        <v>510</v>
      </c>
      <c r="J7886" t="s">
        <v>558</v>
      </c>
      <c r="K7886" s="22">
        <v>5</v>
      </c>
      <c r="M7886" s="166" t="s">
        <v>550</v>
      </c>
      <c r="N7886" s="223">
        <v>1</v>
      </c>
    </row>
    <row r="7887" spans="1:14">
      <c r="A7887" s="135">
        <v>44264</v>
      </c>
      <c r="B7887" s="136">
        <v>44264</v>
      </c>
      <c r="C7887" s="137" t="s">
        <v>524</v>
      </c>
      <c r="D7887" s="138">
        <f>VLOOKUP(Pag_Inicio_Corr_mas_casos[[#This Row],[Corregimiento]],Hoja3!$A$2:$D$676,4,0)</f>
        <v>130102</v>
      </c>
      <c r="E7887" s="137">
        <v>7</v>
      </c>
      <c r="H7887" s="217" t="s">
        <v>509</v>
      </c>
      <c r="J7887" t="s">
        <v>560</v>
      </c>
      <c r="K7887" s="22">
        <v>2</v>
      </c>
      <c r="M7887" s="166" t="s">
        <v>888</v>
      </c>
      <c r="N7887" s="223">
        <v>1</v>
      </c>
    </row>
    <row r="7888" spans="1:14">
      <c r="A7888" s="135">
        <v>44264</v>
      </c>
      <c r="B7888" s="136">
        <v>44264</v>
      </c>
      <c r="C7888" s="137" t="s">
        <v>555</v>
      </c>
      <c r="D7888" s="138">
        <f>VLOOKUP(Pag_Inicio_Corr_mas_casos[[#This Row],[Corregimiento]],Hoja3!$A$2:$D$676,4,0)</f>
        <v>80809</v>
      </c>
      <c r="E7888" s="137">
        <v>7</v>
      </c>
      <c r="H7888" s="217" t="s">
        <v>504</v>
      </c>
      <c r="J7888" t="s">
        <v>1044</v>
      </c>
      <c r="K7888" s="22">
        <v>1</v>
      </c>
      <c r="M7888" s="166" t="s">
        <v>554</v>
      </c>
      <c r="N7888" s="223">
        <v>1</v>
      </c>
    </row>
    <row r="7889" spans="1:14">
      <c r="A7889" s="135">
        <v>44264</v>
      </c>
      <c r="B7889" s="136">
        <v>44264</v>
      </c>
      <c r="C7889" s="137" t="s">
        <v>545</v>
      </c>
      <c r="D7889" s="138">
        <f>VLOOKUP(Pag_Inicio_Corr_mas_casos[[#This Row],[Corregimiento]],Hoja3!$A$2:$D$676,4,0)</f>
        <v>130717</v>
      </c>
      <c r="E7889" s="137">
        <v>7</v>
      </c>
      <c r="H7889" s="217" t="s">
        <v>533</v>
      </c>
      <c r="J7889" t="s">
        <v>561</v>
      </c>
      <c r="K7889" s="22">
        <v>2</v>
      </c>
      <c r="M7889" s="166" t="s">
        <v>921</v>
      </c>
      <c r="N7889" s="223">
        <v>1</v>
      </c>
    </row>
    <row r="7890" spans="1:14">
      <c r="A7890" s="135">
        <v>44264</v>
      </c>
      <c r="B7890" s="136">
        <v>44264</v>
      </c>
      <c r="C7890" s="137" t="s">
        <v>502</v>
      </c>
      <c r="D7890" s="138">
        <f>VLOOKUP(Pag_Inicio_Corr_mas_casos[[#This Row],[Corregimiento]],Hoja3!$A$2:$D$676,4,0)</f>
        <v>80815</v>
      </c>
      <c r="E7890" s="137">
        <v>7</v>
      </c>
      <c r="H7890" s="217" t="s">
        <v>495</v>
      </c>
      <c r="J7890" t="s">
        <v>562</v>
      </c>
      <c r="K7890" s="22">
        <v>160</v>
      </c>
      <c r="M7890" s="166" t="s">
        <v>1044</v>
      </c>
      <c r="N7890" s="223">
        <v>1</v>
      </c>
    </row>
    <row r="7891" spans="1:14">
      <c r="A7891" s="135">
        <v>44264</v>
      </c>
      <c r="B7891" s="136">
        <v>44264</v>
      </c>
      <c r="C7891" s="137" t="s">
        <v>509</v>
      </c>
      <c r="D7891" s="138">
        <f>VLOOKUP(Pag_Inicio_Corr_mas_casos[[#This Row],[Corregimiento]],Hoja3!$A$2:$D$676,4,0)</f>
        <v>40611</v>
      </c>
      <c r="E7891" s="137">
        <v>7</v>
      </c>
      <c r="H7891" s="217" t="s">
        <v>501</v>
      </c>
    </row>
    <row r="7892" spans="1:14">
      <c r="A7892" s="135">
        <v>44264</v>
      </c>
      <c r="B7892" s="136">
        <v>44264</v>
      </c>
      <c r="C7892" s="137" t="s">
        <v>525</v>
      </c>
      <c r="D7892" s="138">
        <f>VLOOKUP(Pag_Inicio_Corr_mas_casos[[#This Row],[Corregimiento]],Hoja3!$A$2:$D$676,4,0)</f>
        <v>80812</v>
      </c>
      <c r="E7892" s="137">
        <v>7</v>
      </c>
      <c r="H7892" s="217" t="s">
        <v>525</v>
      </c>
    </row>
    <row r="7893" spans="1:14">
      <c r="A7893" s="135">
        <v>44264</v>
      </c>
      <c r="B7893" s="136">
        <v>44264</v>
      </c>
      <c r="C7893" s="137" t="s">
        <v>541</v>
      </c>
      <c r="D7893" s="138">
        <f>VLOOKUP(Pag_Inicio_Corr_mas_casos[[#This Row],[Corregimiento]],Hoja3!$A$2:$D$676,4,0)</f>
        <v>130716</v>
      </c>
      <c r="E7893" s="137">
        <v>6</v>
      </c>
      <c r="H7893" s="217" t="s">
        <v>532</v>
      </c>
    </row>
    <row r="7894" spans="1:14">
      <c r="A7894" s="135">
        <v>44264</v>
      </c>
      <c r="B7894" s="136">
        <v>44264</v>
      </c>
      <c r="C7894" s="137" t="s">
        <v>532</v>
      </c>
      <c r="D7894" s="138">
        <f>VLOOKUP(Pag_Inicio_Corr_mas_casos[[#This Row],[Corregimiento]],Hoja3!$A$2:$D$676,4,0)</f>
        <v>10207</v>
      </c>
      <c r="E7894" s="137">
        <v>6</v>
      </c>
      <c r="H7894" s="217" t="s">
        <v>520</v>
      </c>
    </row>
    <row r="7895" spans="1:14">
      <c r="A7895" s="98">
        <v>44265</v>
      </c>
      <c r="B7895" s="99">
        <v>44265</v>
      </c>
      <c r="C7895" s="100" t="s">
        <v>508</v>
      </c>
      <c r="D7895" s="101">
        <f>VLOOKUP(Pag_Inicio_Corr_mas_casos[[#This Row],[Corregimiento]],Hoja3!$A$2:$D$676,4,0)</f>
        <v>40601</v>
      </c>
      <c r="E7895" s="100">
        <v>19</v>
      </c>
      <c r="H7895" s="217" t="s">
        <v>526</v>
      </c>
    </row>
    <row r="7896" spans="1:14">
      <c r="A7896" s="98">
        <v>44265</v>
      </c>
      <c r="B7896" s="99">
        <v>44265</v>
      </c>
      <c r="C7896" s="100" t="s">
        <v>505</v>
      </c>
      <c r="D7896" s="101">
        <f>VLOOKUP(Pag_Inicio_Corr_mas_casos[[#This Row],[Corregimiento]],Hoja3!$A$2:$D$676,4,0)</f>
        <v>90302</v>
      </c>
      <c r="E7896" s="100">
        <v>17</v>
      </c>
      <c r="H7896" s="217" t="s">
        <v>888</v>
      </c>
    </row>
    <row r="7897" spans="1:14">
      <c r="A7897" s="98">
        <v>44265</v>
      </c>
      <c r="B7897" s="99">
        <v>44265</v>
      </c>
      <c r="C7897" s="100" t="s">
        <v>504</v>
      </c>
      <c r="D7897" s="101">
        <f>VLOOKUP(Pag_Inicio_Corr_mas_casos[[#This Row],[Corregimiento]],Hoja3!$A$2:$D$676,4,0)</f>
        <v>90301</v>
      </c>
      <c r="E7897" s="100">
        <v>15</v>
      </c>
      <c r="H7897" s="217" t="s">
        <v>524</v>
      </c>
    </row>
    <row r="7898" spans="1:14">
      <c r="A7898" s="98">
        <v>44265</v>
      </c>
      <c r="B7898" s="99">
        <v>44265</v>
      </c>
      <c r="C7898" s="100" t="s">
        <v>524</v>
      </c>
      <c r="D7898" s="101">
        <f>VLOOKUP(Pag_Inicio_Corr_mas_casos[[#This Row],[Corregimiento]],Hoja3!$A$2:$D$676,4,0)</f>
        <v>130102</v>
      </c>
      <c r="E7898" s="100">
        <v>14</v>
      </c>
      <c r="H7898" s="217" t="s">
        <v>494</v>
      </c>
    </row>
    <row r="7899" spans="1:14">
      <c r="A7899" s="98">
        <v>44265</v>
      </c>
      <c r="B7899" s="99">
        <v>44265</v>
      </c>
      <c r="C7899" s="100" t="s">
        <v>498</v>
      </c>
      <c r="D7899" s="101">
        <f>VLOOKUP(Pag_Inicio_Corr_mas_casos[[#This Row],[Corregimiento]],Hoja3!$A$2:$D$676,4,0)</f>
        <v>10101</v>
      </c>
      <c r="E7899" s="100">
        <v>11</v>
      </c>
      <c r="H7899" s="217" t="s">
        <v>513</v>
      </c>
    </row>
    <row r="7900" spans="1:14">
      <c r="A7900" s="98">
        <v>44265</v>
      </c>
      <c r="B7900" s="99">
        <v>44265</v>
      </c>
      <c r="C7900" s="100" t="s">
        <v>537</v>
      </c>
      <c r="D7900" s="101">
        <f>VLOOKUP(Pag_Inicio_Corr_mas_casos[[#This Row],[Corregimiento]],Hoja3!$A$2:$D$676,4,0)</f>
        <v>80817</v>
      </c>
      <c r="E7900" s="100">
        <v>11</v>
      </c>
      <c r="H7900" s="218" t="s">
        <v>508</v>
      </c>
    </row>
    <row r="7901" spans="1:14">
      <c r="A7901" s="98">
        <v>44265</v>
      </c>
      <c r="B7901" s="99">
        <v>44265</v>
      </c>
      <c r="C7901" s="100" t="s">
        <v>539</v>
      </c>
      <c r="D7901" s="101">
        <f>VLOOKUP(Pag_Inicio_Corr_mas_casos[[#This Row],[Corregimiento]],Hoja3!$A$2:$D$676,4,0)</f>
        <v>80813</v>
      </c>
      <c r="E7901" s="100">
        <v>10</v>
      </c>
      <c r="H7901" s="218" t="s">
        <v>900</v>
      </c>
    </row>
    <row r="7902" spans="1:14">
      <c r="A7902" s="98">
        <v>44265</v>
      </c>
      <c r="B7902" s="99">
        <v>44265</v>
      </c>
      <c r="C7902" s="100" t="s">
        <v>546</v>
      </c>
      <c r="D7902" s="101">
        <f>VLOOKUP(Pag_Inicio_Corr_mas_casos[[#This Row],[Corregimiento]],Hoja3!$A$2:$D$676,4,0)</f>
        <v>91204</v>
      </c>
      <c r="E7902" s="100">
        <v>10</v>
      </c>
      <c r="H7902" s="218" t="s">
        <v>530</v>
      </c>
    </row>
    <row r="7903" spans="1:14">
      <c r="A7903" s="98">
        <v>44265</v>
      </c>
      <c r="B7903" s="99">
        <v>44265</v>
      </c>
      <c r="C7903" s="100" t="s">
        <v>506</v>
      </c>
      <c r="D7903" s="101">
        <f>VLOOKUP(Pag_Inicio_Corr_mas_casos[[#This Row],[Corregimiento]],Hoja3!$A$2:$D$676,4,0)</f>
        <v>10201</v>
      </c>
      <c r="E7903" s="100">
        <v>10</v>
      </c>
      <c r="H7903" s="218" t="s">
        <v>558</v>
      </c>
    </row>
    <row r="7904" spans="1:14">
      <c r="A7904" s="98">
        <v>44265</v>
      </c>
      <c r="B7904" s="99">
        <v>44265</v>
      </c>
      <c r="C7904" s="100" t="s">
        <v>521</v>
      </c>
      <c r="D7904" s="101">
        <f>VLOOKUP(Pag_Inicio_Corr_mas_casos[[#This Row],[Corregimiento]],Hoja3!$A$2:$D$676,4,0)</f>
        <v>40801</v>
      </c>
      <c r="E7904" s="100">
        <v>10</v>
      </c>
      <c r="H7904" s="218" t="s">
        <v>557</v>
      </c>
    </row>
    <row r="7905" spans="1:8">
      <c r="A7905" s="98">
        <v>44265</v>
      </c>
      <c r="B7905" s="99">
        <v>44265</v>
      </c>
      <c r="C7905" s="100" t="s">
        <v>513</v>
      </c>
      <c r="D7905" s="101">
        <f>VLOOKUP(Pag_Inicio_Corr_mas_casos[[#This Row],[Corregimiento]],Hoja3!$A$2:$D$676,4,0)</f>
        <v>10206</v>
      </c>
      <c r="E7905" s="100">
        <v>9</v>
      </c>
      <c r="H7905" s="218" t="s">
        <v>561</v>
      </c>
    </row>
    <row r="7906" spans="1:8">
      <c r="A7906" s="98">
        <v>44265</v>
      </c>
      <c r="B7906" s="99">
        <v>44265</v>
      </c>
      <c r="C7906" s="100" t="s">
        <v>550</v>
      </c>
      <c r="D7906" s="101">
        <f>VLOOKUP(Pag_Inicio_Corr_mas_casos[[#This Row],[Corregimiento]],Hoja3!$A$2:$D$676,4,0)</f>
        <v>81009</v>
      </c>
      <c r="E7906" s="100">
        <v>8</v>
      </c>
      <c r="H7906" s="218" t="s">
        <v>539</v>
      </c>
    </row>
    <row r="7907" spans="1:8">
      <c r="A7907" s="98">
        <v>44265</v>
      </c>
      <c r="B7907" s="99">
        <v>44265</v>
      </c>
      <c r="C7907" s="100" t="s">
        <v>518</v>
      </c>
      <c r="D7907" s="101">
        <f>VLOOKUP(Pag_Inicio_Corr_mas_casos[[#This Row],[Corregimiento]],Hoja3!$A$2:$D$676,4,0)</f>
        <v>10216</v>
      </c>
      <c r="E7907" s="100">
        <v>8</v>
      </c>
      <c r="H7907" s="218" t="s">
        <v>513</v>
      </c>
    </row>
    <row r="7908" spans="1:8">
      <c r="A7908" s="98">
        <v>44265</v>
      </c>
      <c r="B7908" s="99">
        <v>44265</v>
      </c>
      <c r="C7908" s="100" t="s">
        <v>488</v>
      </c>
      <c r="D7908" s="101">
        <f>VLOOKUP(Pag_Inicio_Corr_mas_casos[[#This Row],[Corregimiento]],Hoja3!$A$2:$D$676,4,0)</f>
        <v>80821</v>
      </c>
      <c r="E7908" s="100">
        <v>8</v>
      </c>
      <c r="H7908" s="218" t="s">
        <v>497</v>
      </c>
    </row>
    <row r="7909" spans="1:8">
      <c r="A7909" s="98">
        <v>44265</v>
      </c>
      <c r="B7909" s="99">
        <v>44265</v>
      </c>
      <c r="C7909" s="100" t="s">
        <v>499</v>
      </c>
      <c r="D7909" s="101">
        <f>VLOOKUP(Pag_Inicio_Corr_mas_casos[[#This Row],[Corregimiento]],Hoja3!$A$2:$D$676,4,0)</f>
        <v>40401</v>
      </c>
      <c r="E7909" s="100">
        <v>8</v>
      </c>
      <c r="H7909" s="218" t="s">
        <v>506</v>
      </c>
    </row>
    <row r="7910" spans="1:8">
      <c r="A7910" s="98">
        <v>44265</v>
      </c>
      <c r="B7910" s="99">
        <v>44265</v>
      </c>
      <c r="C7910" s="100" t="s">
        <v>548</v>
      </c>
      <c r="D7910" s="101">
        <f>VLOOKUP(Pag_Inicio_Corr_mas_casos[[#This Row],[Corregimiento]],Hoja3!$A$2:$D$676,4,0)</f>
        <v>41001</v>
      </c>
      <c r="E7910" s="100">
        <v>7</v>
      </c>
      <c r="H7910" s="218" t="s">
        <v>498</v>
      </c>
    </row>
    <row r="7911" spans="1:8">
      <c r="A7911" s="98">
        <v>44265</v>
      </c>
      <c r="B7911" s="99">
        <v>44265</v>
      </c>
      <c r="C7911" s="100" t="s">
        <v>557</v>
      </c>
      <c r="D7911" s="101">
        <f>VLOOKUP(Pag_Inicio_Corr_mas_casos[[#This Row],[Corregimiento]],Hoja3!$A$2:$D$676,4,0)</f>
        <v>91001</v>
      </c>
      <c r="E7911" s="100">
        <v>7</v>
      </c>
      <c r="H7911" s="218" t="s">
        <v>519</v>
      </c>
    </row>
    <row r="7912" spans="1:8">
      <c r="A7912" s="98">
        <v>44265</v>
      </c>
      <c r="B7912" s="99">
        <v>44265</v>
      </c>
      <c r="C7912" s="100" t="s">
        <v>535</v>
      </c>
      <c r="D7912" s="101">
        <f>VLOOKUP(Pag_Inicio_Corr_mas_casos[[#This Row],[Corregimiento]],Hoja3!$A$2:$D$676,4,0)</f>
        <v>90601</v>
      </c>
      <c r="E7912" s="100">
        <v>7</v>
      </c>
      <c r="H7912" s="218" t="s">
        <v>924</v>
      </c>
    </row>
    <row r="7913" spans="1:8">
      <c r="A7913" s="98">
        <v>44265</v>
      </c>
      <c r="B7913" s="99">
        <v>44265</v>
      </c>
      <c r="C7913" s="100" t="s">
        <v>525</v>
      </c>
      <c r="D7913" s="101">
        <f>VLOOKUP(Pag_Inicio_Corr_mas_casos[[#This Row],[Corregimiento]],Hoja3!$A$2:$D$676,4,0)</f>
        <v>80812</v>
      </c>
      <c r="E7913" s="100">
        <v>7</v>
      </c>
      <c r="H7913" s="218" t="s">
        <v>1040</v>
      </c>
    </row>
    <row r="7914" spans="1:8">
      <c r="A7914" s="98">
        <v>44265</v>
      </c>
      <c r="B7914" s="99">
        <v>44265</v>
      </c>
      <c r="C7914" s="100" t="s">
        <v>520</v>
      </c>
      <c r="D7914" s="101">
        <f>VLOOKUP(Pag_Inicio_Corr_mas_casos[[#This Row],[Corregimiento]],Hoja3!$A$2:$D$676,4,0)</f>
        <v>10203</v>
      </c>
      <c r="E7914" s="100">
        <v>7</v>
      </c>
      <c r="H7914" s="218" t="s">
        <v>865</v>
      </c>
    </row>
    <row r="7915" spans="1:8">
      <c r="A7915" s="121">
        <v>44266</v>
      </c>
      <c r="B7915" s="122">
        <v>44266</v>
      </c>
      <c r="C7915" s="123" t="s">
        <v>508</v>
      </c>
      <c r="D7915" s="143">
        <f>VLOOKUP(Pag_Inicio_Corr_mas_casos[[#This Row],[Corregimiento]],Hoja3!$A$2:$D$676,4,0)</f>
        <v>40601</v>
      </c>
      <c r="E7915" s="123">
        <v>17</v>
      </c>
      <c r="H7915" s="218" t="s">
        <v>510</v>
      </c>
    </row>
    <row r="7916" spans="1:8">
      <c r="A7916" s="121">
        <v>44266</v>
      </c>
      <c r="B7916" s="122">
        <v>44266</v>
      </c>
      <c r="C7916" s="123" t="s">
        <v>504</v>
      </c>
      <c r="D7916" s="143">
        <f>VLOOKUP(Pag_Inicio_Corr_mas_casos[[#This Row],[Corregimiento]],Hoja3!$A$2:$D$676,4,0)</f>
        <v>90301</v>
      </c>
      <c r="E7916" s="123">
        <v>15</v>
      </c>
      <c r="H7916" s="218" t="s">
        <v>555</v>
      </c>
    </row>
    <row r="7917" spans="1:8">
      <c r="A7917" s="121">
        <v>44266</v>
      </c>
      <c r="B7917" s="122">
        <v>44266</v>
      </c>
      <c r="C7917" s="123" t="s">
        <v>526</v>
      </c>
      <c r="D7917" s="143">
        <f>VLOOKUP(Pag_Inicio_Corr_mas_casos[[#This Row],[Corregimiento]],Hoja3!$A$2:$D$676,4,0)</f>
        <v>40501</v>
      </c>
      <c r="E7917" s="123">
        <v>12</v>
      </c>
      <c r="H7917" s="218" t="s">
        <v>544</v>
      </c>
    </row>
    <row r="7918" spans="1:8">
      <c r="A7918" s="121">
        <v>44266</v>
      </c>
      <c r="B7918" s="122">
        <v>44266</v>
      </c>
      <c r="C7918" s="123" t="s">
        <v>516</v>
      </c>
      <c r="D7918" s="143">
        <f>VLOOKUP(Pag_Inicio_Corr_mas_casos[[#This Row],[Corregimiento]],Hoja3!$A$2:$D$676,4,0)</f>
        <v>20103</v>
      </c>
      <c r="E7918" s="123">
        <v>12</v>
      </c>
      <c r="H7918" s="218" t="s">
        <v>512</v>
      </c>
    </row>
    <row r="7919" spans="1:8">
      <c r="A7919" s="121">
        <v>44266</v>
      </c>
      <c r="B7919" s="122">
        <v>44266</v>
      </c>
      <c r="C7919" s="123" t="s">
        <v>548</v>
      </c>
      <c r="D7919" s="143">
        <f>VLOOKUP(Pag_Inicio_Corr_mas_casos[[#This Row],[Corregimiento]],Hoja3!$A$2:$D$676,4,0)</f>
        <v>41001</v>
      </c>
      <c r="E7919" s="123">
        <v>11</v>
      </c>
      <c r="H7919" s="218" t="s">
        <v>495</v>
      </c>
    </row>
    <row r="7920" spans="1:8">
      <c r="A7920" s="121">
        <v>44266</v>
      </c>
      <c r="B7920" s="122">
        <v>44266</v>
      </c>
      <c r="C7920" s="123" t="s">
        <v>549</v>
      </c>
      <c r="D7920" s="143">
        <f>VLOOKUP(Pag_Inicio_Corr_mas_casos[[#This Row],[Corregimiento]],Hoja3!$A$2:$D$676,4,0)</f>
        <v>40205</v>
      </c>
      <c r="E7920" s="123">
        <v>10</v>
      </c>
      <c r="H7920" s="214" t="s">
        <v>508</v>
      </c>
    </row>
    <row r="7921" spans="1:8">
      <c r="A7921" s="121">
        <v>44266</v>
      </c>
      <c r="B7921" s="122">
        <v>44266</v>
      </c>
      <c r="C7921" s="123" t="s">
        <v>530</v>
      </c>
      <c r="D7921" s="143">
        <f>VLOOKUP(Pag_Inicio_Corr_mas_casos[[#This Row],[Corregimiento]],Hoja3!$A$2:$D$676,4,0)</f>
        <v>40606</v>
      </c>
      <c r="E7921" s="123">
        <v>9</v>
      </c>
      <c r="H7921" s="214" t="s">
        <v>504</v>
      </c>
    </row>
    <row r="7922" spans="1:8">
      <c r="A7922" s="121">
        <v>44266</v>
      </c>
      <c r="B7922" s="122">
        <v>44266</v>
      </c>
      <c r="C7922" s="123" t="s">
        <v>561</v>
      </c>
      <c r="D7922" s="143">
        <f>VLOOKUP(Pag_Inicio_Corr_mas_casos[[#This Row],[Corregimiento]],Hoja3!$A$2:$D$676,4,0)</f>
        <v>130106</v>
      </c>
      <c r="E7922" s="123">
        <v>9</v>
      </c>
      <c r="H7922" s="214" t="s">
        <v>533</v>
      </c>
    </row>
    <row r="7923" spans="1:8">
      <c r="A7923" s="121">
        <v>44266</v>
      </c>
      <c r="B7923" s="122">
        <v>44266</v>
      </c>
      <c r="C7923" s="123" t="s">
        <v>539</v>
      </c>
      <c r="D7923" s="143">
        <f>VLOOKUP(Pag_Inicio_Corr_mas_casos[[#This Row],[Corregimiento]],Hoja3!$A$2:$D$676,4,0)</f>
        <v>80813</v>
      </c>
      <c r="E7923" s="123">
        <v>8</v>
      </c>
      <c r="H7923" s="214" t="s">
        <v>501</v>
      </c>
    </row>
    <row r="7924" spans="1:8">
      <c r="A7924" s="121">
        <v>44266</v>
      </c>
      <c r="B7924" s="122">
        <v>44266</v>
      </c>
      <c r="C7924" s="123" t="s">
        <v>558</v>
      </c>
      <c r="D7924" s="143">
        <f>VLOOKUP(Pag_Inicio_Corr_mas_casos[[#This Row],[Corregimiento]],Hoja3!$A$2:$D$676,4,0)</f>
        <v>91101</v>
      </c>
      <c r="E7924" s="123">
        <v>8</v>
      </c>
      <c r="H7924" s="214" t="s">
        <v>1041</v>
      </c>
    </row>
    <row r="7925" spans="1:8">
      <c r="A7925" s="121">
        <v>44266</v>
      </c>
      <c r="B7925" s="122">
        <v>44266</v>
      </c>
      <c r="C7925" s="123" t="s">
        <v>557</v>
      </c>
      <c r="D7925" s="143">
        <f>VLOOKUP(Pag_Inicio_Corr_mas_casos[[#This Row],[Corregimiento]],Hoja3!$A$2:$D$676,4,0)</f>
        <v>91001</v>
      </c>
      <c r="E7925" s="123">
        <v>8</v>
      </c>
      <c r="H7925" s="214" t="s">
        <v>513</v>
      </c>
    </row>
    <row r="7926" spans="1:8">
      <c r="A7926" s="121">
        <v>44266</v>
      </c>
      <c r="B7926" s="122">
        <v>44266</v>
      </c>
      <c r="C7926" s="123" t="s">
        <v>501</v>
      </c>
      <c r="D7926" s="143">
        <f>VLOOKUP(Pag_Inicio_Corr_mas_casos[[#This Row],[Corregimiento]],Hoja3!$A$2:$D$676,4,0)</f>
        <v>40503</v>
      </c>
      <c r="E7926" s="123">
        <v>8</v>
      </c>
      <c r="H7926" s="214" t="s">
        <v>509</v>
      </c>
    </row>
    <row r="7927" spans="1:8">
      <c r="A7927" s="121">
        <v>44266</v>
      </c>
      <c r="B7927" s="122">
        <v>44266</v>
      </c>
      <c r="C7927" s="123" t="s">
        <v>538</v>
      </c>
      <c r="D7927" s="143">
        <f>VLOOKUP(Pag_Inicio_Corr_mas_casos[[#This Row],[Corregimiento]],Hoja3!$A$2:$D$676,4,0)</f>
        <v>30205</v>
      </c>
      <c r="E7927" s="123">
        <v>8</v>
      </c>
      <c r="H7927" s="214" t="s">
        <v>934</v>
      </c>
    </row>
    <row r="7928" spans="1:8">
      <c r="A7928" s="121">
        <v>44266</v>
      </c>
      <c r="B7928" s="122">
        <v>44266</v>
      </c>
      <c r="C7928" s="123" t="s">
        <v>554</v>
      </c>
      <c r="D7928" s="143">
        <f>VLOOKUP(Pag_Inicio_Corr_mas_casos[[#This Row],[Corregimiento]],Hoja3!$A$2:$D$676,4,0)</f>
        <v>41104</v>
      </c>
      <c r="E7928" s="123">
        <v>7</v>
      </c>
      <c r="H7928" s="214" t="s">
        <v>554</v>
      </c>
    </row>
    <row r="7929" spans="1:8">
      <c r="A7929" s="121">
        <v>44266</v>
      </c>
      <c r="B7929" s="122">
        <v>44266</v>
      </c>
      <c r="C7929" s="123" t="s">
        <v>510</v>
      </c>
      <c r="D7929" s="143">
        <f>VLOOKUP(Pag_Inicio_Corr_mas_casos[[#This Row],[Corregimiento]],Hoja3!$A$2:$D$676,4,0)</f>
        <v>40612</v>
      </c>
      <c r="E7929" s="123">
        <v>7</v>
      </c>
      <c r="H7929" s="214" t="s">
        <v>491</v>
      </c>
    </row>
    <row r="7930" spans="1:8">
      <c r="A7930" s="121">
        <v>44266</v>
      </c>
      <c r="B7930" s="122">
        <v>44266</v>
      </c>
      <c r="C7930" s="123" t="s">
        <v>555</v>
      </c>
      <c r="D7930" s="143">
        <f>VLOOKUP(Pag_Inicio_Corr_mas_casos[[#This Row],[Corregimiento]],Hoja3!$A$2:$D$676,4,0)</f>
        <v>80809</v>
      </c>
      <c r="E7930" s="123">
        <v>7</v>
      </c>
      <c r="H7930" s="214" t="s">
        <v>519</v>
      </c>
    </row>
    <row r="7931" spans="1:8">
      <c r="A7931" s="121">
        <v>44266</v>
      </c>
      <c r="B7931" s="122">
        <v>44266</v>
      </c>
      <c r="C7931" s="123" t="s">
        <v>513</v>
      </c>
      <c r="D7931" s="143">
        <f>VLOOKUP(Pag_Inicio_Corr_mas_casos[[#This Row],[Corregimiento]],Hoja3!$A$2:$D$676,4,0)</f>
        <v>10206</v>
      </c>
      <c r="E7931" s="123">
        <v>7</v>
      </c>
      <c r="H7931" s="214" t="s">
        <v>526</v>
      </c>
    </row>
    <row r="7932" spans="1:8">
      <c r="A7932" s="121">
        <v>44266</v>
      </c>
      <c r="B7932" s="122">
        <v>44266</v>
      </c>
      <c r="C7932" s="123" t="s">
        <v>533</v>
      </c>
      <c r="D7932" s="143">
        <f>VLOOKUP(Pag_Inicio_Corr_mas_casos[[#This Row],[Corregimiento]],Hoja3!$A$2:$D$676,4,0)</f>
        <v>91008</v>
      </c>
      <c r="E7932" s="123">
        <v>7</v>
      </c>
      <c r="H7932" s="214" t="s">
        <v>544</v>
      </c>
    </row>
    <row r="7933" spans="1:8">
      <c r="A7933" s="121">
        <v>44266</v>
      </c>
      <c r="B7933" s="122">
        <v>44266</v>
      </c>
      <c r="C7933" s="123" t="s">
        <v>494</v>
      </c>
      <c r="D7933" s="143">
        <f>VLOOKUP(Pag_Inicio_Corr_mas_casos[[#This Row],[Corregimiento]],Hoja3!$A$2:$D$676,4,0)</f>
        <v>130701</v>
      </c>
      <c r="E7933" s="123">
        <v>6</v>
      </c>
      <c r="H7933" s="214" t="s">
        <v>510</v>
      </c>
    </row>
    <row r="7934" spans="1:8">
      <c r="A7934" s="121">
        <v>44266</v>
      </c>
      <c r="B7934" s="122">
        <v>44266</v>
      </c>
      <c r="C7934" s="123" t="s">
        <v>498</v>
      </c>
      <c r="D7934" s="143">
        <f>VLOOKUP(Pag_Inicio_Corr_mas_casos[[#This Row],[Corregimiento]],Hoja3!$A$2:$D$676,4,0)</f>
        <v>10101</v>
      </c>
      <c r="E7934" s="123">
        <v>6</v>
      </c>
      <c r="H7934" s="214" t="s">
        <v>536</v>
      </c>
    </row>
    <row r="7935" spans="1:8">
      <c r="A7935" s="86">
        <v>44267</v>
      </c>
      <c r="B7935" s="87">
        <v>44267</v>
      </c>
      <c r="C7935" s="88" t="s">
        <v>556</v>
      </c>
      <c r="D7935" s="89">
        <f>VLOOKUP(Pag_Inicio_Corr_mas_casos[[#This Row],[Corregimiento]],Hoja3!$A$2:$D$676,4,0)</f>
        <v>80803</v>
      </c>
      <c r="E7935" s="88">
        <v>17</v>
      </c>
      <c r="H7935" s="214" t="s">
        <v>557</v>
      </c>
    </row>
    <row r="7936" spans="1:8">
      <c r="A7936" s="86">
        <v>44267</v>
      </c>
      <c r="B7936" s="87">
        <v>44267</v>
      </c>
      <c r="C7936" s="88" t="s">
        <v>557</v>
      </c>
      <c r="D7936" s="89">
        <f>VLOOKUP(Pag_Inicio_Corr_mas_casos[[#This Row],[Corregimiento]],Hoja3!$A$2:$D$676,4,0)</f>
        <v>91001</v>
      </c>
      <c r="E7936" s="88">
        <v>17</v>
      </c>
      <c r="H7936" s="214" t="s">
        <v>558</v>
      </c>
    </row>
    <row r="7937" spans="1:8">
      <c r="A7937" s="86">
        <v>44267</v>
      </c>
      <c r="B7937" s="87">
        <v>44267</v>
      </c>
      <c r="C7937" s="88" t="s">
        <v>508</v>
      </c>
      <c r="D7937" s="89">
        <f>VLOOKUP(Pag_Inicio_Corr_mas_casos[[#This Row],[Corregimiento]],Hoja3!$A$2:$D$676,4,0)</f>
        <v>40601</v>
      </c>
      <c r="E7937" s="88">
        <v>15</v>
      </c>
      <c r="H7937" s="214" t="s">
        <v>530</v>
      </c>
    </row>
    <row r="7938" spans="1:8">
      <c r="A7938" s="86">
        <v>44267</v>
      </c>
      <c r="B7938" s="87">
        <v>44267</v>
      </c>
      <c r="C7938" s="88" t="s">
        <v>502</v>
      </c>
      <c r="D7938" s="89">
        <f>VLOOKUP(Pag_Inicio_Corr_mas_casos[[#This Row],[Corregimiento]],Hoja3!$A$2:$D$676,4,0)</f>
        <v>80815</v>
      </c>
      <c r="E7938" s="88">
        <v>15</v>
      </c>
      <c r="H7938" s="214" t="s">
        <v>1044</v>
      </c>
    </row>
    <row r="7939" spans="1:8">
      <c r="A7939" s="86">
        <v>44267</v>
      </c>
      <c r="B7939" s="87">
        <v>44267</v>
      </c>
      <c r="C7939" s="88" t="s">
        <v>509</v>
      </c>
      <c r="D7939" s="89">
        <f>VLOOKUP(Pag_Inicio_Corr_mas_casos[[#This Row],[Corregimiento]],Hoja3!$A$2:$D$676,4,0)</f>
        <v>40611</v>
      </c>
      <c r="E7939" s="88">
        <v>11</v>
      </c>
      <c r="H7939" s="214" t="s">
        <v>498</v>
      </c>
    </row>
    <row r="7940" spans="1:8">
      <c r="A7940" s="86">
        <v>44267</v>
      </c>
      <c r="B7940" s="87">
        <v>44267</v>
      </c>
      <c r="C7940" s="88" t="s">
        <v>549</v>
      </c>
      <c r="D7940" s="89">
        <f>VLOOKUP(Pag_Inicio_Corr_mas_casos[[#This Row],[Corregimiento]],Hoja3!$A$2:$D$676,4,0)</f>
        <v>40205</v>
      </c>
      <c r="E7940" s="88">
        <v>9</v>
      </c>
      <c r="H7940" s="219" t="s">
        <v>508</v>
      </c>
    </row>
    <row r="7941" spans="1:8">
      <c r="A7941" s="86">
        <v>44267</v>
      </c>
      <c r="B7941" s="87">
        <v>44267</v>
      </c>
      <c r="C7941" s="88" t="s">
        <v>533</v>
      </c>
      <c r="D7941" s="89">
        <f>VLOOKUP(Pag_Inicio_Corr_mas_casos[[#This Row],[Corregimiento]],Hoja3!$A$2:$D$676,4,0)</f>
        <v>91008</v>
      </c>
      <c r="E7941" s="88">
        <v>9</v>
      </c>
      <c r="H7941" s="219" t="s">
        <v>526</v>
      </c>
    </row>
    <row r="7942" spans="1:8">
      <c r="A7942" s="86">
        <v>44267</v>
      </c>
      <c r="B7942" s="87">
        <v>44267</v>
      </c>
      <c r="C7942" s="88" t="s">
        <v>511</v>
      </c>
      <c r="D7942" s="89">
        <f>VLOOKUP(Pag_Inicio_Corr_mas_casos[[#This Row],[Corregimiento]],Hoja3!$A$2:$D$676,4,0)</f>
        <v>80826</v>
      </c>
      <c r="E7942" s="88">
        <v>9</v>
      </c>
      <c r="H7942" s="219" t="s">
        <v>498</v>
      </c>
    </row>
    <row r="7943" spans="1:8">
      <c r="A7943" s="86">
        <v>44267</v>
      </c>
      <c r="B7943" s="87">
        <v>44267</v>
      </c>
      <c r="C7943" s="88" t="s">
        <v>506</v>
      </c>
      <c r="D7943" s="89">
        <f>VLOOKUP(Pag_Inicio_Corr_mas_casos[[#This Row],[Corregimiento]],Hoja3!$A$2:$D$676,4,0)</f>
        <v>10201</v>
      </c>
      <c r="E7943" s="88">
        <v>8</v>
      </c>
      <c r="H7943" s="219" t="s">
        <v>924</v>
      </c>
    </row>
    <row r="7944" spans="1:8">
      <c r="A7944" s="86">
        <v>44267</v>
      </c>
      <c r="B7944" s="87">
        <v>44267</v>
      </c>
      <c r="C7944" s="88" t="s">
        <v>526</v>
      </c>
      <c r="D7944" s="89">
        <f>VLOOKUP(Pag_Inicio_Corr_mas_casos[[#This Row],[Corregimiento]],Hoja3!$A$2:$D$676,4,0)</f>
        <v>40501</v>
      </c>
      <c r="E7944" s="88">
        <v>8</v>
      </c>
      <c r="H7944" s="219" t="s">
        <v>1045</v>
      </c>
    </row>
    <row r="7945" spans="1:8">
      <c r="A7945" s="86">
        <v>44267</v>
      </c>
      <c r="B7945" s="87">
        <v>44267</v>
      </c>
      <c r="C7945" s="88" t="s">
        <v>530</v>
      </c>
      <c r="D7945" s="89">
        <f>VLOOKUP(Pag_Inicio_Corr_mas_casos[[#This Row],[Corregimiento]],Hoja3!$A$2:$D$676,4,0)</f>
        <v>40606</v>
      </c>
      <c r="E7945" s="88">
        <v>7</v>
      </c>
      <c r="H7945" s="219" t="s">
        <v>865</v>
      </c>
    </row>
    <row r="7946" spans="1:8">
      <c r="A7946" s="86">
        <v>44267</v>
      </c>
      <c r="B7946" s="87">
        <v>44267</v>
      </c>
      <c r="C7946" s="88" t="s">
        <v>552</v>
      </c>
      <c r="D7946" s="89">
        <f>VLOOKUP(Pag_Inicio_Corr_mas_casos[[#This Row],[Corregimiento]],Hoja3!$A$2:$D$676,4,0)</f>
        <v>90405</v>
      </c>
      <c r="E7946" s="88">
        <v>7</v>
      </c>
      <c r="H7946" s="219" t="s">
        <v>900</v>
      </c>
    </row>
    <row r="7947" spans="1:8">
      <c r="A7947" s="86">
        <v>44267</v>
      </c>
      <c r="B7947" s="87">
        <v>44267</v>
      </c>
      <c r="C7947" s="88" t="s">
        <v>498</v>
      </c>
      <c r="D7947" s="89">
        <f>VLOOKUP(Pag_Inicio_Corr_mas_casos[[#This Row],[Corregimiento]],Hoja3!$A$2:$D$676,4,0)</f>
        <v>10101</v>
      </c>
      <c r="E7947" s="88">
        <v>7</v>
      </c>
      <c r="H7947" s="219" t="s">
        <v>525</v>
      </c>
    </row>
    <row r="7948" spans="1:8">
      <c r="A7948" s="86">
        <v>44267</v>
      </c>
      <c r="B7948" s="87">
        <v>44267</v>
      </c>
      <c r="C7948" s="88" t="s">
        <v>529</v>
      </c>
      <c r="D7948" s="89">
        <f>VLOOKUP(Pag_Inicio_Corr_mas_casos[[#This Row],[Corregimiento]],Hoja3!$A$2:$D$676,4,0)</f>
        <v>70305</v>
      </c>
      <c r="E7948" s="88">
        <v>7</v>
      </c>
      <c r="H7948" s="219" t="s">
        <v>539</v>
      </c>
    </row>
    <row r="7949" spans="1:8">
      <c r="A7949" s="86">
        <v>44267</v>
      </c>
      <c r="B7949" s="87">
        <v>44267</v>
      </c>
      <c r="C7949" s="88" t="s">
        <v>543</v>
      </c>
      <c r="D7949" s="89">
        <f>VLOOKUP(Pag_Inicio_Corr_mas_casos[[#This Row],[Corregimiento]],Hoja3!$A$2:$D$676,4,0)</f>
        <v>40203</v>
      </c>
      <c r="E7949" s="88">
        <v>6</v>
      </c>
      <c r="H7949" s="219" t="s">
        <v>997</v>
      </c>
    </row>
    <row r="7950" spans="1:8">
      <c r="A7950" s="86">
        <v>44267</v>
      </c>
      <c r="B7950" s="87">
        <v>44267</v>
      </c>
      <c r="C7950" s="88" t="s">
        <v>555</v>
      </c>
      <c r="D7950" s="89">
        <f>VLOOKUP(Pag_Inicio_Corr_mas_casos[[#This Row],[Corregimiento]],Hoja3!$A$2:$D$676,4,0)</f>
        <v>80809</v>
      </c>
      <c r="E7950" s="88">
        <v>6</v>
      </c>
      <c r="H7950" s="219" t="s">
        <v>555</v>
      </c>
    </row>
    <row r="7951" spans="1:8">
      <c r="A7951" s="86">
        <v>44267</v>
      </c>
      <c r="B7951" s="87">
        <v>44267</v>
      </c>
      <c r="C7951" s="88" t="s">
        <v>518</v>
      </c>
      <c r="D7951" s="89">
        <f>VLOOKUP(Pag_Inicio_Corr_mas_casos[[#This Row],[Corregimiento]],Hoja3!$A$2:$D$676,4,0)</f>
        <v>10216</v>
      </c>
      <c r="E7951" s="88">
        <v>6</v>
      </c>
      <c r="H7951" s="219" t="s">
        <v>1047</v>
      </c>
    </row>
    <row r="7952" spans="1:8">
      <c r="A7952" s="86">
        <v>44267</v>
      </c>
      <c r="B7952" s="87">
        <v>44267</v>
      </c>
      <c r="C7952" s="88" t="s">
        <v>561</v>
      </c>
      <c r="D7952" s="89">
        <f>VLOOKUP(Pag_Inicio_Corr_mas_casos[[#This Row],[Corregimiento]],Hoja3!$A$2:$D$676,4,0)</f>
        <v>130106</v>
      </c>
      <c r="E7952" s="88">
        <v>5</v>
      </c>
      <c r="H7952" s="219" t="s">
        <v>558</v>
      </c>
    </row>
    <row r="7953" spans="1:8">
      <c r="A7953" s="86">
        <v>44267</v>
      </c>
      <c r="B7953" s="87">
        <v>44267</v>
      </c>
      <c r="C7953" s="88" t="s">
        <v>492</v>
      </c>
      <c r="D7953" s="89">
        <f>VLOOKUP(Pag_Inicio_Corr_mas_casos[[#This Row],[Corregimiento]],Hoja3!$A$2:$D$676,4,0)</f>
        <v>90101</v>
      </c>
      <c r="E7953" s="88">
        <v>5</v>
      </c>
      <c r="H7953" s="219" t="s">
        <v>996</v>
      </c>
    </row>
    <row r="7954" spans="1:8">
      <c r="A7954" s="86">
        <v>44267</v>
      </c>
      <c r="B7954" s="87">
        <v>44267</v>
      </c>
      <c r="C7954" s="88" t="s">
        <v>497</v>
      </c>
      <c r="D7954" s="89">
        <f>VLOOKUP(Pag_Inicio_Corr_mas_casos[[#This Row],[Corregimiento]],Hoja3!$A$2:$D$676,4,0)</f>
        <v>80806</v>
      </c>
      <c r="E7954" s="88">
        <v>5</v>
      </c>
      <c r="H7954" s="219" t="s">
        <v>614</v>
      </c>
    </row>
    <row r="7955" spans="1:8">
      <c r="A7955" s="90">
        <v>44268</v>
      </c>
      <c r="B7955" s="91">
        <v>44268</v>
      </c>
      <c r="C7955" s="92" t="s">
        <v>504</v>
      </c>
      <c r="D7955" s="93">
        <f>VLOOKUP(Pag_Inicio_Corr_mas_casos[[#This Row],[Corregimiento]],Hoja3!$A$2:$D$676,4,0)</f>
        <v>90301</v>
      </c>
      <c r="E7955" s="92">
        <v>23</v>
      </c>
      <c r="H7955" s="219" t="s">
        <v>637</v>
      </c>
    </row>
    <row r="7956" spans="1:8">
      <c r="A7956" s="90">
        <v>44268</v>
      </c>
      <c r="B7956" s="91">
        <v>44268</v>
      </c>
      <c r="C7956" s="92" t="s">
        <v>506</v>
      </c>
      <c r="D7956" s="93">
        <f>VLOOKUP(Pag_Inicio_Corr_mas_casos[[#This Row],[Corregimiento]],Hoja3!$A$2:$D$676,4,0)</f>
        <v>10201</v>
      </c>
      <c r="E7956" s="92">
        <v>18</v>
      </c>
      <c r="H7956" s="219" t="s">
        <v>1048</v>
      </c>
    </row>
    <row r="7957" spans="1:8">
      <c r="A7957" s="90">
        <v>44268</v>
      </c>
      <c r="B7957" s="91">
        <v>44268</v>
      </c>
      <c r="C7957" s="92" t="s">
        <v>513</v>
      </c>
      <c r="D7957" s="93">
        <f>VLOOKUP(Pag_Inicio_Corr_mas_casos[[#This Row],[Corregimiento]],Hoja3!$A$2:$D$676,4,0)</f>
        <v>10206</v>
      </c>
      <c r="E7957" s="92">
        <v>15</v>
      </c>
      <c r="H7957" s="219" t="s">
        <v>506</v>
      </c>
    </row>
    <row r="7958" spans="1:8">
      <c r="A7958" s="90">
        <v>44268</v>
      </c>
      <c r="B7958" s="91">
        <v>44268</v>
      </c>
      <c r="C7958" s="92" t="s">
        <v>534</v>
      </c>
      <c r="D7958" s="93">
        <f>VLOOKUP(Pag_Inicio_Corr_mas_casos[[#This Row],[Corregimiento]],Hoja3!$A$2:$D$676,4,0)</f>
        <v>30301</v>
      </c>
      <c r="E7958" s="92">
        <v>12</v>
      </c>
      <c r="H7958" s="219" t="s">
        <v>1049</v>
      </c>
    </row>
    <row r="7959" spans="1:8">
      <c r="A7959" s="90">
        <v>44268</v>
      </c>
      <c r="B7959" s="91">
        <v>44268</v>
      </c>
      <c r="C7959" s="92" t="s">
        <v>508</v>
      </c>
      <c r="D7959" s="93">
        <f>VLOOKUP(Pag_Inicio_Corr_mas_casos[[#This Row],[Corregimiento]],Hoja3!$A$2:$D$676,4,0)</f>
        <v>40601</v>
      </c>
      <c r="E7959" s="92">
        <v>11</v>
      </c>
      <c r="H7959" s="219" t="s">
        <v>1046</v>
      </c>
    </row>
    <row r="7960" spans="1:8">
      <c r="A7960" s="90">
        <v>44268</v>
      </c>
      <c r="B7960" s="91">
        <v>44268</v>
      </c>
      <c r="C7960" s="92" t="s">
        <v>527</v>
      </c>
      <c r="D7960" s="93">
        <f>VLOOKUP(Pag_Inicio_Corr_mas_casos[[#This Row],[Corregimiento]],Hoja3!$A$2:$D$676,4,0)</f>
        <v>40506</v>
      </c>
      <c r="E7960" s="92">
        <v>10</v>
      </c>
      <c r="H7960" s="220" t="s">
        <v>934</v>
      </c>
    </row>
    <row r="7961" spans="1:8">
      <c r="A7961" s="90">
        <v>44268</v>
      </c>
      <c r="B7961" s="91">
        <v>44268</v>
      </c>
      <c r="C7961" s="92" t="s">
        <v>526</v>
      </c>
      <c r="D7961" s="93">
        <f>VLOOKUP(Pag_Inicio_Corr_mas_casos[[#This Row],[Corregimiento]],Hoja3!$A$2:$D$676,4,0)</f>
        <v>40501</v>
      </c>
      <c r="E7961" s="92">
        <v>10</v>
      </c>
      <c r="H7961" s="220" t="s">
        <v>508</v>
      </c>
    </row>
    <row r="7962" spans="1:8">
      <c r="A7962" s="90">
        <v>44268</v>
      </c>
      <c r="B7962" s="91">
        <v>44268</v>
      </c>
      <c r="C7962" s="92" t="s">
        <v>549</v>
      </c>
      <c r="D7962" s="93">
        <f>VLOOKUP(Pag_Inicio_Corr_mas_casos[[#This Row],[Corregimiento]],Hoja3!$A$2:$D$676,4,0)</f>
        <v>40205</v>
      </c>
      <c r="E7962" s="92">
        <v>9</v>
      </c>
      <c r="H7962" s="220" t="s">
        <v>509</v>
      </c>
    </row>
    <row r="7963" spans="1:8">
      <c r="A7963" s="90">
        <v>44268</v>
      </c>
      <c r="B7963" s="91">
        <v>44268</v>
      </c>
      <c r="C7963" s="92" t="s">
        <v>496</v>
      </c>
      <c r="D7963" s="93">
        <f>VLOOKUP(Pag_Inicio_Corr_mas_casos[[#This Row],[Corregimiento]],Hoja3!$A$2:$D$676,4,0)</f>
        <v>80807</v>
      </c>
      <c r="E7963" s="92">
        <v>9</v>
      </c>
      <c r="H7963" s="220" t="s">
        <v>534</v>
      </c>
    </row>
    <row r="7964" spans="1:8">
      <c r="A7964" s="90">
        <v>44268</v>
      </c>
      <c r="B7964" s="91">
        <v>44268</v>
      </c>
      <c r="C7964" s="92" t="s">
        <v>561</v>
      </c>
      <c r="D7964" s="93">
        <f>VLOOKUP(Pag_Inicio_Corr_mas_casos[[#This Row],[Corregimiento]],Hoja3!$A$2:$D$676,4,0)</f>
        <v>130106</v>
      </c>
      <c r="E7964" s="92">
        <v>9</v>
      </c>
      <c r="H7964" s="220" t="s">
        <v>506</v>
      </c>
    </row>
    <row r="7965" spans="1:8">
      <c r="A7965" s="90">
        <v>44268</v>
      </c>
      <c r="B7965" s="91">
        <v>44268</v>
      </c>
      <c r="C7965" s="92" t="s">
        <v>551</v>
      </c>
      <c r="D7965" s="93">
        <f>VLOOKUP(Pag_Inicio_Corr_mas_casos[[#This Row],[Corregimiento]],Hoja3!$A$2:$D$676,4,0)</f>
        <v>40507</v>
      </c>
      <c r="E7965" s="92">
        <v>8</v>
      </c>
      <c r="H7965" s="220" t="s">
        <v>557</v>
      </c>
    </row>
    <row r="7966" spans="1:8">
      <c r="A7966" s="90">
        <v>44268</v>
      </c>
      <c r="B7966" s="91">
        <v>44268</v>
      </c>
      <c r="C7966" s="92" t="s">
        <v>555</v>
      </c>
      <c r="D7966" s="93">
        <f>VLOOKUP(Pag_Inicio_Corr_mas_casos[[#This Row],[Corregimiento]],Hoja3!$A$2:$D$676,4,0)</f>
        <v>80809</v>
      </c>
      <c r="E7966" s="92">
        <v>7</v>
      </c>
      <c r="H7966" s="220" t="s">
        <v>526</v>
      </c>
    </row>
    <row r="7967" spans="1:8">
      <c r="A7967" s="90">
        <v>44268</v>
      </c>
      <c r="B7967" s="91">
        <v>44268</v>
      </c>
      <c r="C7967" s="92" t="s">
        <v>552</v>
      </c>
      <c r="D7967" s="93">
        <f>VLOOKUP(Pag_Inicio_Corr_mas_casos[[#This Row],[Corregimiento]],Hoja3!$A$2:$D$676,4,0)</f>
        <v>90405</v>
      </c>
      <c r="E7967" s="92">
        <v>7</v>
      </c>
      <c r="H7967" s="220" t="s">
        <v>539</v>
      </c>
    </row>
    <row r="7968" spans="1:8">
      <c r="A7968" s="90">
        <v>44268</v>
      </c>
      <c r="B7968" s="91">
        <v>44268</v>
      </c>
      <c r="C7968" s="92" t="s">
        <v>509</v>
      </c>
      <c r="D7968" s="93">
        <f>VLOOKUP(Pag_Inicio_Corr_mas_casos[[#This Row],[Corregimiento]],Hoja3!$A$2:$D$676,4,0)</f>
        <v>40611</v>
      </c>
      <c r="E7968" s="92">
        <v>7</v>
      </c>
      <c r="H7968" s="220" t="s">
        <v>900</v>
      </c>
    </row>
    <row r="7969" spans="1:8">
      <c r="A7969" s="90">
        <v>44268</v>
      </c>
      <c r="B7969" s="91">
        <v>44268</v>
      </c>
      <c r="C7969" s="92" t="s">
        <v>498</v>
      </c>
      <c r="D7969" s="93">
        <f>VLOOKUP(Pag_Inicio_Corr_mas_casos[[#This Row],[Corregimiento]],Hoja3!$A$2:$D$676,4,0)</f>
        <v>10101</v>
      </c>
      <c r="E7969" s="92">
        <v>7</v>
      </c>
      <c r="H7969" s="220" t="s">
        <v>530</v>
      </c>
    </row>
    <row r="7970" spans="1:8">
      <c r="A7970" s="90">
        <v>44268</v>
      </c>
      <c r="B7970" s="91">
        <v>44268</v>
      </c>
      <c r="C7970" s="92" t="s">
        <v>539</v>
      </c>
      <c r="D7970" s="93">
        <f>VLOOKUP(Pag_Inicio_Corr_mas_casos[[#This Row],[Corregimiento]],Hoja3!$A$2:$D$676,4,0)</f>
        <v>80813</v>
      </c>
      <c r="E7970" s="92">
        <v>7</v>
      </c>
      <c r="H7970" s="220" t="s">
        <v>490</v>
      </c>
    </row>
    <row r="7971" spans="1:8">
      <c r="A7971" s="90">
        <v>44268</v>
      </c>
      <c r="B7971" s="91">
        <v>44268</v>
      </c>
      <c r="C7971" s="92" t="s">
        <v>542</v>
      </c>
      <c r="D7971" s="93">
        <f>VLOOKUP(Pag_Inicio_Corr_mas_casos[[#This Row],[Corregimiento]],Hoja3!$A$2:$D$676,4,0)</f>
        <v>40704</v>
      </c>
      <c r="E7971" s="92">
        <v>6</v>
      </c>
      <c r="H7971" s="220" t="s">
        <v>533</v>
      </c>
    </row>
    <row r="7972" spans="1:8">
      <c r="A7972" s="90">
        <v>44268</v>
      </c>
      <c r="B7972" s="91">
        <v>44268</v>
      </c>
      <c r="C7972" s="92" t="s">
        <v>544</v>
      </c>
      <c r="D7972" s="93">
        <f>VLOOKUP(Pag_Inicio_Corr_mas_casos[[#This Row],[Corregimiento]],Hoja3!$A$2:$D$676,4,0)</f>
        <v>40201</v>
      </c>
      <c r="E7972" s="92">
        <v>6</v>
      </c>
      <c r="H7972" s="220" t="s">
        <v>510</v>
      </c>
    </row>
    <row r="7973" spans="1:8">
      <c r="A7973" s="90">
        <v>44268</v>
      </c>
      <c r="B7973" s="91">
        <v>44268</v>
      </c>
      <c r="C7973" s="92" t="s">
        <v>533</v>
      </c>
      <c r="D7973" s="93">
        <f>VLOOKUP(Pag_Inicio_Corr_mas_casos[[#This Row],[Corregimiento]],Hoja3!$A$2:$D$676,4,0)</f>
        <v>91008</v>
      </c>
      <c r="E7973" s="92">
        <v>5</v>
      </c>
      <c r="H7973" s="220" t="s">
        <v>1050</v>
      </c>
    </row>
    <row r="7974" spans="1:8">
      <c r="A7974" s="90">
        <v>44268</v>
      </c>
      <c r="B7974" s="91">
        <v>44268</v>
      </c>
      <c r="C7974" s="92" t="s">
        <v>520</v>
      </c>
      <c r="D7974" s="93">
        <f>VLOOKUP(Pag_Inicio_Corr_mas_casos[[#This Row],[Corregimiento]],Hoja3!$A$2:$D$676,4,0)</f>
        <v>10203</v>
      </c>
      <c r="E7974" s="92">
        <v>5</v>
      </c>
      <c r="H7974" s="220" t="s">
        <v>935</v>
      </c>
    </row>
    <row r="7975" spans="1:8">
      <c r="A7975" s="135">
        <v>44269</v>
      </c>
      <c r="B7975" s="136">
        <v>44268</v>
      </c>
      <c r="C7975" s="137" t="s">
        <v>508</v>
      </c>
      <c r="D7975" s="138">
        <f>VLOOKUP(Pag_Inicio_Corr_mas_casos[[#This Row],[Corregimiento]],Hoja3!$A$2:$D$676,4,0)</f>
        <v>40601</v>
      </c>
      <c r="E7975" s="137">
        <v>10</v>
      </c>
      <c r="H7975" s="220" t="s">
        <v>558</v>
      </c>
    </row>
    <row r="7976" spans="1:8">
      <c r="A7976" s="135">
        <v>44269</v>
      </c>
      <c r="B7976" s="136">
        <v>44268</v>
      </c>
      <c r="C7976" s="137" t="s">
        <v>506</v>
      </c>
      <c r="D7976" s="138">
        <f>VLOOKUP(Pag_Inicio_Corr_mas_casos[[#This Row],[Corregimiento]],Hoja3!$A$2:$D$676,4,0)</f>
        <v>10201</v>
      </c>
      <c r="E7976" s="137">
        <v>9</v>
      </c>
      <c r="H7976" s="220" t="s">
        <v>1041</v>
      </c>
    </row>
    <row r="7977" spans="1:8">
      <c r="A7977" s="135">
        <v>44269</v>
      </c>
      <c r="B7977" s="136">
        <v>44268</v>
      </c>
      <c r="C7977" s="137" t="s">
        <v>513</v>
      </c>
      <c r="D7977" s="138">
        <f>VLOOKUP(Pag_Inicio_Corr_mas_casos[[#This Row],[Corregimiento]],Hoja3!$A$2:$D$676,4,0)</f>
        <v>10206</v>
      </c>
      <c r="E7977" s="137">
        <v>8</v>
      </c>
      <c r="H7977" s="220" t="s">
        <v>560</v>
      </c>
    </row>
    <row r="7978" spans="1:8">
      <c r="A7978" s="135">
        <v>44269</v>
      </c>
      <c r="B7978" s="136">
        <v>44268</v>
      </c>
      <c r="C7978" s="137" t="s">
        <v>545</v>
      </c>
      <c r="D7978" s="138">
        <f>VLOOKUP(Pag_Inicio_Corr_mas_casos[[#This Row],[Corregimiento]],Hoja3!$A$2:$D$676,4,0)</f>
        <v>130717</v>
      </c>
      <c r="E7978" s="137">
        <v>8</v>
      </c>
      <c r="H7978" s="220" t="s">
        <v>543</v>
      </c>
    </row>
    <row r="7979" spans="1:8">
      <c r="A7979" s="135">
        <v>44269</v>
      </c>
      <c r="B7979" s="136">
        <v>44268</v>
      </c>
      <c r="C7979" s="137" t="s">
        <v>558</v>
      </c>
      <c r="D7979" s="138">
        <f>VLOOKUP(Pag_Inicio_Corr_mas_casos[[#This Row],[Corregimiento]],Hoja3!$A$2:$D$676,4,0)</f>
        <v>91101</v>
      </c>
      <c r="E7979" s="137">
        <v>7</v>
      </c>
      <c r="H7979" s="222" t="s">
        <v>924</v>
      </c>
    </row>
    <row r="7980" spans="1:8">
      <c r="A7980" s="135">
        <v>44269</v>
      </c>
      <c r="B7980" s="136">
        <v>44268</v>
      </c>
      <c r="C7980" s="137" t="s">
        <v>523</v>
      </c>
      <c r="D7980" s="138">
        <f>VLOOKUP(Pag_Inicio_Corr_mas_casos[[#This Row],[Corregimiento]],Hoja3!$A$2:$D$676,4,0)</f>
        <v>81003</v>
      </c>
      <c r="E7980" s="137">
        <v>7</v>
      </c>
    </row>
    <row r="7981" spans="1:8">
      <c r="A7981" s="135">
        <v>44269</v>
      </c>
      <c r="B7981" s="136">
        <v>44268</v>
      </c>
      <c r="C7981" s="137" t="s">
        <v>498</v>
      </c>
      <c r="D7981" s="138">
        <f>VLOOKUP(Pag_Inicio_Corr_mas_casos[[#This Row],[Corregimiento]],Hoja3!$A$2:$D$676,4,0)</f>
        <v>10101</v>
      </c>
      <c r="E7981" s="137">
        <v>7</v>
      </c>
      <c r="H7981" s="246" t="s">
        <v>486</v>
      </c>
    </row>
    <row r="7982" spans="1:8">
      <c r="A7982" s="135">
        <v>44269</v>
      </c>
      <c r="B7982" s="136">
        <v>44268</v>
      </c>
      <c r="C7982" s="137" t="s">
        <v>528</v>
      </c>
      <c r="D7982" s="138">
        <f>VLOOKUP(Pag_Inicio_Corr_mas_casos[[#This Row],[Corregimiento]],Hoja3!$A$2:$D$676,4,0)</f>
        <v>91107</v>
      </c>
      <c r="E7982" s="137">
        <v>7</v>
      </c>
      <c r="H7982" s="243" t="s">
        <v>508</v>
      </c>
    </row>
    <row r="7983" spans="1:8">
      <c r="A7983" s="135">
        <v>44269</v>
      </c>
      <c r="B7983" s="136">
        <v>44268</v>
      </c>
      <c r="C7983" s="137" t="s">
        <v>522</v>
      </c>
      <c r="D7983" s="138">
        <f>VLOOKUP(Pag_Inicio_Corr_mas_casos[[#This Row],[Corregimiento]],Hoja3!$A$2:$D$676,4,0)</f>
        <v>40405</v>
      </c>
      <c r="E7983" s="137">
        <v>6</v>
      </c>
      <c r="H7983" s="243" t="s">
        <v>549</v>
      </c>
    </row>
    <row r="7984" spans="1:8">
      <c r="A7984" s="135">
        <v>44269</v>
      </c>
      <c r="B7984" s="136">
        <v>44268</v>
      </c>
      <c r="C7984" s="137" t="s">
        <v>557</v>
      </c>
      <c r="D7984" s="138">
        <f>VLOOKUP(Pag_Inicio_Corr_mas_casos[[#This Row],[Corregimiento]],Hoja3!$A$2:$D$676,4,0)</f>
        <v>91001</v>
      </c>
      <c r="E7984" s="137">
        <v>6</v>
      </c>
      <c r="H7984" s="243" t="s">
        <v>514</v>
      </c>
    </row>
    <row r="7985" spans="1:8">
      <c r="A7985" s="135">
        <v>44269</v>
      </c>
      <c r="B7985" s="136">
        <v>44268</v>
      </c>
      <c r="C7985" s="137" t="s">
        <v>509</v>
      </c>
      <c r="D7985" s="138">
        <f>VLOOKUP(Pag_Inicio_Corr_mas_casos[[#This Row],[Corregimiento]],Hoja3!$A$2:$D$676,4,0)</f>
        <v>40611</v>
      </c>
      <c r="E7985" s="137">
        <v>6</v>
      </c>
      <c r="H7985" s="243" t="s">
        <v>506</v>
      </c>
    </row>
    <row r="7986" spans="1:8">
      <c r="A7986" s="135">
        <v>44269</v>
      </c>
      <c r="B7986" s="136">
        <v>44268</v>
      </c>
      <c r="C7986" s="137" t="s">
        <v>491</v>
      </c>
      <c r="D7986" s="138">
        <f>VLOOKUP(Pag_Inicio_Corr_mas_casos[[#This Row],[Corregimiento]],Hoja3!$A$2:$D$676,4,0)</f>
        <v>130101</v>
      </c>
      <c r="E7986" s="137">
        <v>5</v>
      </c>
      <c r="H7986" s="243" t="s">
        <v>499</v>
      </c>
    </row>
    <row r="7987" spans="1:8">
      <c r="A7987" s="135">
        <v>44269</v>
      </c>
      <c r="B7987" s="136">
        <v>44268</v>
      </c>
      <c r="C7987" s="137" t="s">
        <v>515</v>
      </c>
      <c r="D7987" s="138">
        <f>VLOOKUP(Pag_Inicio_Corr_mas_casos[[#This Row],[Corregimiento]],Hoja3!$A$2:$D$676,4,0)</f>
        <v>20302</v>
      </c>
      <c r="E7987" s="137">
        <v>5</v>
      </c>
      <c r="H7987" s="243" t="s">
        <v>495</v>
      </c>
    </row>
    <row r="7988" spans="1:8">
      <c r="A7988" s="135">
        <v>44269</v>
      </c>
      <c r="B7988" s="136">
        <v>44268</v>
      </c>
      <c r="C7988" s="137" t="s">
        <v>540</v>
      </c>
      <c r="D7988" s="138">
        <f>VLOOKUP(Pag_Inicio_Corr_mas_casos[[#This Row],[Corregimiento]],Hoja3!$A$2:$D$676,4,0)</f>
        <v>20601</v>
      </c>
      <c r="E7988" s="137">
        <v>4</v>
      </c>
      <c r="H7988" s="243" t="s">
        <v>513</v>
      </c>
    </row>
    <row r="7989" spans="1:8">
      <c r="A7989" s="135">
        <v>44269</v>
      </c>
      <c r="B7989" s="136">
        <v>44268</v>
      </c>
      <c r="C7989" s="137" t="s">
        <v>530</v>
      </c>
      <c r="D7989" s="138">
        <f>VLOOKUP(Pag_Inicio_Corr_mas_casos[[#This Row],[Corregimiento]],Hoja3!$A$2:$D$676,4,0)</f>
        <v>40606</v>
      </c>
      <c r="E7989" s="137">
        <v>4</v>
      </c>
      <c r="H7989" s="243" t="s">
        <v>494</v>
      </c>
    </row>
    <row r="7990" spans="1:8">
      <c r="A7990" s="135">
        <v>44269</v>
      </c>
      <c r="B7990" s="136">
        <v>44268</v>
      </c>
      <c r="C7990" s="137" t="s">
        <v>510</v>
      </c>
      <c r="D7990" s="138">
        <f>VLOOKUP(Pag_Inicio_Corr_mas_casos[[#This Row],[Corregimiento]],Hoja3!$A$2:$D$676,4,0)</f>
        <v>40612</v>
      </c>
      <c r="E7990" s="137">
        <v>4</v>
      </c>
      <c r="H7990" s="243" t="s">
        <v>498</v>
      </c>
    </row>
    <row r="7991" spans="1:8">
      <c r="A7991" s="135">
        <v>44269</v>
      </c>
      <c r="B7991" s="136">
        <v>44268</v>
      </c>
      <c r="C7991" s="137" t="s">
        <v>503</v>
      </c>
      <c r="D7991" s="138">
        <f>VLOOKUP(Pag_Inicio_Corr_mas_casos[[#This Row],[Corregimiento]],Hoja3!$A$2:$D$676,4,0)</f>
        <v>91007</v>
      </c>
      <c r="E7991" s="137">
        <v>4</v>
      </c>
      <c r="H7991" s="243" t="s">
        <v>526</v>
      </c>
    </row>
    <row r="7992" spans="1:8">
      <c r="A7992" s="135">
        <v>44269</v>
      </c>
      <c r="B7992" s="136">
        <v>44268</v>
      </c>
      <c r="C7992" s="137" t="s">
        <v>531</v>
      </c>
      <c r="D7992" s="138">
        <f>VLOOKUP(Pag_Inicio_Corr_mas_casos[[#This Row],[Corregimiento]],Hoja3!$A$2:$D$676,4,0)</f>
        <v>80820</v>
      </c>
      <c r="E7992" s="137">
        <v>4</v>
      </c>
      <c r="H7992" s="243" t="s">
        <v>491</v>
      </c>
    </row>
    <row r="7993" spans="1:8">
      <c r="A7993" s="135">
        <v>44269</v>
      </c>
      <c r="B7993" s="136">
        <v>44268</v>
      </c>
      <c r="C7993" s="137" t="s">
        <v>549</v>
      </c>
      <c r="D7993" s="138">
        <f>VLOOKUP(Pag_Inicio_Corr_mas_casos[[#This Row],[Corregimiento]],Hoja3!$A$2:$D$676,4,0)</f>
        <v>40205</v>
      </c>
      <c r="E7993" s="137">
        <v>4</v>
      </c>
      <c r="H7993" s="243" t="s">
        <v>493</v>
      </c>
    </row>
    <row r="7994" spans="1:8">
      <c r="A7994" s="135">
        <v>44269</v>
      </c>
      <c r="B7994" s="136">
        <v>44268</v>
      </c>
      <c r="C7994" s="137" t="s">
        <v>490</v>
      </c>
      <c r="D7994" s="138">
        <f>VLOOKUP(Pag_Inicio_Corr_mas_casos[[#This Row],[Corregimiento]],Hoja3!$A$2:$D$676,4,0)</f>
        <v>40404</v>
      </c>
      <c r="E7994" s="137">
        <v>4</v>
      </c>
      <c r="H7994" s="243" t="s">
        <v>524</v>
      </c>
    </row>
    <row r="7995" spans="1:8">
      <c r="A7995" s="98">
        <v>44270</v>
      </c>
      <c r="B7995" s="99">
        <v>44269</v>
      </c>
      <c r="C7995" s="100" t="s">
        <v>526</v>
      </c>
      <c r="D7995" s="101">
        <f>VLOOKUP(Pag_Inicio_Corr_mas_casos[[#This Row],[Corregimiento]],Hoja3!$A$2:$D$676,4,0)</f>
        <v>40501</v>
      </c>
      <c r="E7995" s="100">
        <v>10</v>
      </c>
      <c r="H7995" s="243" t="s">
        <v>555</v>
      </c>
    </row>
    <row r="7996" spans="1:8">
      <c r="A7996" s="98">
        <v>44270</v>
      </c>
      <c r="B7996" s="99">
        <v>44269</v>
      </c>
      <c r="C7996" s="100" t="s">
        <v>500</v>
      </c>
      <c r="D7996" s="101">
        <f>VLOOKUP(Pag_Inicio_Corr_mas_casos[[#This Row],[Corregimiento]],Hoja3!$A$2:$D$676,4,0)</f>
        <v>90403</v>
      </c>
      <c r="E7996" s="100">
        <v>9</v>
      </c>
      <c r="H7996" s="243" t="s">
        <v>545</v>
      </c>
    </row>
    <row r="7997" spans="1:8">
      <c r="A7997" s="98">
        <v>44270</v>
      </c>
      <c r="B7997" s="99">
        <v>44269</v>
      </c>
      <c r="C7997" s="100" t="s">
        <v>512</v>
      </c>
      <c r="D7997" s="101">
        <f>VLOOKUP(Pag_Inicio_Corr_mas_casos[[#This Row],[Corregimiento]],Hoja3!$A$2:$D$676,4,0)</f>
        <v>20102</v>
      </c>
      <c r="E7997" s="100">
        <v>8</v>
      </c>
      <c r="H7997" s="243" t="s">
        <v>502</v>
      </c>
    </row>
    <row r="7998" spans="1:8">
      <c r="A7998" s="98">
        <v>44270</v>
      </c>
      <c r="B7998" s="99">
        <v>44269</v>
      </c>
      <c r="C7998" s="100" t="s">
        <v>531</v>
      </c>
      <c r="D7998" s="101">
        <f>VLOOKUP(Pag_Inicio_Corr_mas_casos[[#This Row],[Corregimiento]],Hoja3!$A$2:$D$676,4,0)</f>
        <v>80820</v>
      </c>
      <c r="E7998" s="100">
        <v>6</v>
      </c>
      <c r="H7998" s="243" t="s">
        <v>509</v>
      </c>
    </row>
    <row r="7999" spans="1:8">
      <c r="A7999" s="98">
        <v>44270</v>
      </c>
      <c r="B7999" s="99">
        <v>44269</v>
      </c>
      <c r="C7999" s="100" t="s">
        <v>508</v>
      </c>
      <c r="D7999" s="101">
        <f>VLOOKUP(Pag_Inicio_Corr_mas_casos[[#This Row],[Corregimiento]],Hoja3!$A$2:$D$676,4,0)</f>
        <v>40601</v>
      </c>
      <c r="E7999" s="100">
        <v>6</v>
      </c>
      <c r="H7999" s="243" t="s">
        <v>525</v>
      </c>
    </row>
    <row r="8000" spans="1:8">
      <c r="A8000" s="98">
        <v>44270</v>
      </c>
      <c r="B8000" s="99">
        <v>44269</v>
      </c>
      <c r="C8000" s="100" t="s">
        <v>536</v>
      </c>
      <c r="D8000" s="101">
        <f>VLOOKUP(Pag_Inicio_Corr_mas_casos[[#This Row],[Corregimiento]],Hoja3!$A$2:$D$676,4,0)</f>
        <v>100101</v>
      </c>
      <c r="E8000" s="100">
        <v>6</v>
      </c>
      <c r="H8000" s="243" t="s">
        <v>541</v>
      </c>
    </row>
    <row r="8001" spans="1:10">
      <c r="A8001" s="98">
        <v>44270</v>
      </c>
      <c r="B8001" s="99">
        <v>44269</v>
      </c>
      <c r="C8001" s="100" t="s">
        <v>517</v>
      </c>
      <c r="D8001" s="101">
        <f>VLOOKUP(Pag_Inicio_Corr_mas_casos[[#This Row],[Corregimiento]],Hoja3!$A$2:$D$676,4,0)</f>
        <v>10214</v>
      </c>
      <c r="E8001" s="100">
        <v>6</v>
      </c>
      <c r="H8001" s="243" t="s">
        <v>532</v>
      </c>
    </row>
    <row r="8002" spans="1:10">
      <c r="A8002" s="98">
        <v>44270</v>
      </c>
      <c r="B8002" s="99">
        <v>44269</v>
      </c>
      <c r="C8002" s="100" t="s">
        <v>559</v>
      </c>
      <c r="D8002" s="101">
        <f>VLOOKUP(Pag_Inicio_Corr_mas_casos[[#This Row],[Corregimiento]],Hoja3!$A$2:$D$676,4,0)</f>
        <v>40308</v>
      </c>
      <c r="E8002" s="100">
        <v>6</v>
      </c>
      <c r="H8002" s="218" t="s">
        <v>508</v>
      </c>
    </row>
    <row r="8003" spans="1:10">
      <c r="A8003" s="98">
        <v>44270</v>
      </c>
      <c r="B8003" s="99">
        <v>44269</v>
      </c>
      <c r="C8003" s="100" t="s">
        <v>560</v>
      </c>
      <c r="D8003" s="101">
        <f>VLOOKUP(Pag_Inicio_Corr_mas_casos[[#This Row],[Corregimiento]],Hoja3!$A$2:$D$676,4,0)</f>
        <v>80819</v>
      </c>
      <c r="E8003" s="100">
        <v>5</v>
      </c>
      <c r="H8003" s="218" t="s">
        <v>505</v>
      </c>
    </row>
    <row r="8004" spans="1:10">
      <c r="A8004" s="98">
        <v>44270</v>
      </c>
      <c r="B8004" s="99">
        <v>44269</v>
      </c>
      <c r="C8004" s="100" t="s">
        <v>547</v>
      </c>
      <c r="D8004" s="101">
        <f>VLOOKUP(Pag_Inicio_Corr_mas_casos[[#This Row],[Corregimiento]],Hoja3!$A$2:$D$676,4,0)</f>
        <v>20207</v>
      </c>
      <c r="E8004" s="100">
        <v>5</v>
      </c>
      <c r="H8004" s="218" t="s">
        <v>504</v>
      </c>
    </row>
    <row r="8005" spans="1:10">
      <c r="A8005" s="98">
        <v>44270</v>
      </c>
      <c r="B8005" s="99">
        <v>44269</v>
      </c>
      <c r="C8005" s="100" t="s">
        <v>543</v>
      </c>
      <c r="D8005" s="101">
        <f>VLOOKUP(Pag_Inicio_Corr_mas_casos[[#This Row],[Corregimiento]],Hoja3!$A$2:$D$676,4,0)</f>
        <v>40203</v>
      </c>
      <c r="E8005" s="100">
        <v>5</v>
      </c>
      <c r="H8005" s="218" t="s">
        <v>524</v>
      </c>
    </row>
    <row r="8006" spans="1:10">
      <c r="A8006" s="98">
        <v>44270</v>
      </c>
      <c r="B8006" s="99">
        <v>44269</v>
      </c>
      <c r="C8006" s="100" t="s">
        <v>557</v>
      </c>
      <c r="D8006" s="101">
        <f>VLOOKUP(Pag_Inicio_Corr_mas_casos[[#This Row],[Corregimiento]],Hoja3!$A$2:$D$676,4,0)</f>
        <v>91001</v>
      </c>
      <c r="E8006" s="100">
        <v>4</v>
      </c>
      <c r="H8006" s="218" t="s">
        <v>498</v>
      </c>
    </row>
    <row r="8007" spans="1:10">
      <c r="A8007" s="98">
        <v>44270</v>
      </c>
      <c r="B8007" s="99">
        <v>44269</v>
      </c>
      <c r="C8007" s="100" t="s">
        <v>507</v>
      </c>
      <c r="D8007" s="101">
        <f>VLOOKUP(Pag_Inicio_Corr_mas_casos[[#This Row],[Corregimiento]],Hoja3!$A$2:$D$676,4,0)</f>
        <v>40604</v>
      </c>
      <c r="E8007" s="100">
        <v>4</v>
      </c>
      <c r="H8007" s="218" t="s">
        <v>537</v>
      </c>
    </row>
    <row r="8008" spans="1:10">
      <c r="A8008" s="98">
        <v>44270</v>
      </c>
      <c r="B8008" s="99">
        <v>44269</v>
      </c>
      <c r="C8008" s="100" t="s">
        <v>504</v>
      </c>
      <c r="D8008" s="101">
        <f>VLOOKUP(Pag_Inicio_Corr_mas_casos[[#This Row],[Corregimiento]],Hoja3!$A$2:$D$676,4,0)</f>
        <v>90301</v>
      </c>
      <c r="E8008" s="100">
        <v>4</v>
      </c>
      <c r="H8008" s="218" t="s">
        <v>539</v>
      </c>
    </row>
    <row r="8009" spans="1:10">
      <c r="A8009" s="98">
        <v>44270</v>
      </c>
      <c r="B8009" s="99">
        <v>44269</v>
      </c>
      <c r="C8009" s="100" t="s">
        <v>553</v>
      </c>
      <c r="D8009" s="101">
        <f>VLOOKUP(Pag_Inicio_Corr_mas_casos[[#This Row],[Corregimiento]],Hoja3!$A$2:$D$676,4,0)</f>
        <v>40608</v>
      </c>
      <c r="E8009" s="100">
        <v>4</v>
      </c>
      <c r="H8009" s="218" t="s">
        <v>546</v>
      </c>
    </row>
    <row r="8010" spans="1:10">
      <c r="A8010" s="98">
        <v>44270</v>
      </c>
      <c r="B8010" s="99">
        <v>44269</v>
      </c>
      <c r="C8010" s="100" t="s">
        <v>506</v>
      </c>
      <c r="D8010" s="101">
        <f>VLOOKUP(Pag_Inicio_Corr_mas_casos[[#This Row],[Corregimiento]],Hoja3!$A$2:$D$676,4,0)</f>
        <v>10201</v>
      </c>
      <c r="E8010" s="100">
        <v>4</v>
      </c>
      <c r="H8010" s="218" t="s">
        <v>506</v>
      </c>
    </row>
    <row r="8011" spans="1:10">
      <c r="A8011" s="98">
        <v>44270</v>
      </c>
      <c r="B8011" s="99">
        <v>44269</v>
      </c>
      <c r="C8011" s="100" t="s">
        <v>533</v>
      </c>
      <c r="D8011" s="101">
        <f>VLOOKUP(Pag_Inicio_Corr_mas_casos[[#This Row],[Corregimiento]],Hoja3!$A$2:$D$676,4,0)</f>
        <v>91008</v>
      </c>
      <c r="E8011" s="100">
        <v>4</v>
      </c>
      <c r="H8011" s="218" t="s">
        <v>521</v>
      </c>
    </row>
    <row r="8012" spans="1:10">
      <c r="A8012" s="98">
        <v>44270</v>
      </c>
      <c r="B8012" s="99">
        <v>44269</v>
      </c>
      <c r="C8012" s="100" t="s">
        <v>519</v>
      </c>
      <c r="D8012" s="101">
        <f>VLOOKUP(Pag_Inicio_Corr_mas_casos[[#This Row],[Corregimiento]],Hoja3!$A$2:$D$676,4,0)</f>
        <v>10215</v>
      </c>
      <c r="E8012" s="100">
        <v>4</v>
      </c>
      <c r="H8012" s="218" t="s">
        <v>513</v>
      </c>
    </row>
    <row r="8013" spans="1:10">
      <c r="A8013" s="98">
        <v>44270</v>
      </c>
      <c r="B8013" s="99">
        <v>44269</v>
      </c>
      <c r="C8013" s="100" t="s">
        <v>558</v>
      </c>
      <c r="D8013" s="101">
        <f>VLOOKUP(Pag_Inicio_Corr_mas_casos[[#This Row],[Corregimiento]],Hoja3!$A$2:$D$676,4,0)</f>
        <v>91101</v>
      </c>
      <c r="E8013" s="100">
        <v>3</v>
      </c>
      <c r="H8013" s="218" t="s">
        <v>550</v>
      </c>
    </row>
    <row r="8014" spans="1:10">
      <c r="A8014" s="98">
        <v>44270</v>
      </c>
      <c r="B8014" s="99">
        <v>44269</v>
      </c>
      <c r="C8014" s="100" t="s">
        <v>513</v>
      </c>
      <c r="D8014" s="101">
        <f>VLOOKUP(Pag_Inicio_Corr_mas_casos[[#This Row],[Corregimiento]],Hoja3!$A$2:$D$676,4,0)</f>
        <v>10206</v>
      </c>
      <c r="E8014" s="100">
        <v>3</v>
      </c>
      <c r="H8014" s="218" t="s">
        <v>518</v>
      </c>
    </row>
    <row r="8015" spans="1:10">
      <c r="A8015" s="121">
        <v>44271</v>
      </c>
      <c r="B8015" s="122">
        <v>44270</v>
      </c>
      <c r="C8015" s="123" t="s">
        <v>997</v>
      </c>
      <c r="D8015" s="143">
        <f>VLOOKUP(Pag_Inicio_Corr_mas_casos[[#This Row],[Corregimiento]],Hoja3!$A$2:$D$676,4,0)</f>
        <v>30103</v>
      </c>
      <c r="E8015" s="123">
        <v>20</v>
      </c>
      <c r="H8015" s="218" t="s">
        <v>488</v>
      </c>
      <c r="J8015" s="248" t="s">
        <v>486</v>
      </c>
    </row>
    <row r="8016" spans="1:10">
      <c r="A8016" s="121">
        <v>44271</v>
      </c>
      <c r="B8016" s="122">
        <v>44270</v>
      </c>
      <c r="C8016" s="123" t="s">
        <v>508</v>
      </c>
      <c r="D8016" s="143">
        <f>VLOOKUP(Pag_Inicio_Corr_mas_casos[[#This Row],[Corregimiento]],Hoja3!$A$2:$D$676,4,0)</f>
        <v>40601</v>
      </c>
      <c r="E8016" s="123">
        <v>13</v>
      </c>
      <c r="H8016" s="218" t="s">
        <v>499</v>
      </c>
      <c r="J8016" s="244" t="s">
        <v>997</v>
      </c>
    </row>
    <row r="8017" spans="1:10">
      <c r="A8017" s="121">
        <v>44271</v>
      </c>
      <c r="B8017" s="122">
        <v>44270</v>
      </c>
      <c r="C8017" s="123" t="s">
        <v>506</v>
      </c>
      <c r="D8017" s="143">
        <f>VLOOKUP(Pag_Inicio_Corr_mas_casos[[#This Row],[Corregimiento]],Hoja3!$A$2:$D$676,4,0)</f>
        <v>10201</v>
      </c>
      <c r="E8017" s="123">
        <v>11</v>
      </c>
      <c r="H8017" s="218" t="s">
        <v>548</v>
      </c>
      <c r="J8017" s="244" t="s">
        <v>508</v>
      </c>
    </row>
    <row r="8018" spans="1:10">
      <c r="A8018" s="121">
        <v>44271</v>
      </c>
      <c r="B8018" s="122">
        <v>44270</v>
      </c>
      <c r="C8018" s="123" t="s">
        <v>510</v>
      </c>
      <c r="D8018" s="143">
        <f>VLOOKUP(Pag_Inicio_Corr_mas_casos[[#This Row],[Corregimiento]],Hoja3!$A$2:$D$676,4,0)</f>
        <v>40612</v>
      </c>
      <c r="E8018" s="123">
        <v>11</v>
      </c>
      <c r="H8018" s="218" t="s">
        <v>557</v>
      </c>
      <c r="J8018" s="244" t="s">
        <v>506</v>
      </c>
    </row>
    <row r="8019" spans="1:10">
      <c r="A8019" s="121">
        <v>44271</v>
      </c>
      <c r="B8019" s="122">
        <v>44270</v>
      </c>
      <c r="C8019" s="123" t="s">
        <v>549</v>
      </c>
      <c r="D8019" s="143">
        <f>VLOOKUP(Pag_Inicio_Corr_mas_casos[[#This Row],[Corregimiento]],Hoja3!$A$2:$D$676,4,0)</f>
        <v>40205</v>
      </c>
      <c r="E8019" s="123">
        <v>10</v>
      </c>
      <c r="H8019" s="218" t="s">
        <v>535</v>
      </c>
      <c r="J8019" s="244" t="s">
        <v>510</v>
      </c>
    </row>
    <row r="8020" spans="1:10">
      <c r="A8020" s="121">
        <v>44271</v>
      </c>
      <c r="B8020" s="122">
        <v>44270</v>
      </c>
      <c r="C8020" s="123" t="s">
        <v>541</v>
      </c>
      <c r="D8020" s="143">
        <f>VLOOKUP(Pag_Inicio_Corr_mas_casos[[#This Row],[Corregimiento]],Hoja3!$A$2:$D$676,4,0)</f>
        <v>130716</v>
      </c>
      <c r="E8020" s="123">
        <v>10</v>
      </c>
      <c r="H8020" s="218" t="s">
        <v>525</v>
      </c>
      <c r="J8020" s="244" t="s">
        <v>549</v>
      </c>
    </row>
    <row r="8021" spans="1:10">
      <c r="A8021" s="121">
        <v>44271</v>
      </c>
      <c r="B8021" s="122">
        <v>44270</v>
      </c>
      <c r="C8021" s="123" t="s">
        <v>557</v>
      </c>
      <c r="D8021" s="143">
        <f>VLOOKUP(Pag_Inicio_Corr_mas_casos[[#This Row],[Corregimiento]],Hoja3!$A$2:$D$676,4,0)</f>
        <v>91001</v>
      </c>
      <c r="E8021" s="123">
        <v>10</v>
      </c>
      <c r="H8021" s="218" t="s">
        <v>520</v>
      </c>
      <c r="J8021" s="244" t="s">
        <v>541</v>
      </c>
    </row>
    <row r="8022" spans="1:10">
      <c r="A8022" s="121">
        <v>44271</v>
      </c>
      <c r="B8022" s="122">
        <v>44270</v>
      </c>
      <c r="C8022" s="123" t="s">
        <v>1051</v>
      </c>
      <c r="D8022" s="143">
        <f>VLOOKUP(Pag_Inicio_Corr_mas_casos[[#This Row],[Corregimiento]],Hoja3!$A$2:$D$676,4,0)</f>
        <v>90201</v>
      </c>
      <c r="E8022" s="123">
        <v>8</v>
      </c>
      <c r="H8022" s="244" t="s">
        <v>508</v>
      </c>
      <c r="J8022" s="244" t="s">
        <v>557</v>
      </c>
    </row>
    <row r="8023" spans="1:10">
      <c r="A8023" s="121">
        <v>44271</v>
      </c>
      <c r="B8023" s="122">
        <v>44270</v>
      </c>
      <c r="C8023" s="123" t="s">
        <v>526</v>
      </c>
      <c r="D8023" s="143">
        <f>VLOOKUP(Pag_Inicio_Corr_mas_casos[[#This Row],[Corregimiento]],Hoja3!$A$2:$D$676,4,0)</f>
        <v>40501</v>
      </c>
      <c r="E8023" s="123">
        <v>8</v>
      </c>
      <c r="H8023" s="244" t="s">
        <v>504</v>
      </c>
      <c r="J8023" s="244" t="s">
        <v>1051</v>
      </c>
    </row>
    <row r="8024" spans="1:10">
      <c r="A8024" s="121">
        <v>44271</v>
      </c>
      <c r="B8024" s="122">
        <v>44270</v>
      </c>
      <c r="C8024" s="123" t="s">
        <v>509</v>
      </c>
      <c r="D8024" s="143">
        <f>VLOOKUP(Pag_Inicio_Corr_mas_casos[[#This Row],[Corregimiento]],Hoja3!$A$2:$D$676,4,0)</f>
        <v>40611</v>
      </c>
      <c r="E8024" s="123">
        <v>7</v>
      </c>
      <c r="H8024" s="244" t="s">
        <v>526</v>
      </c>
      <c r="J8024" s="244" t="s">
        <v>526</v>
      </c>
    </row>
    <row r="8025" spans="1:10">
      <c r="A8025" s="121">
        <v>44271</v>
      </c>
      <c r="B8025" s="122">
        <v>44270</v>
      </c>
      <c r="C8025" s="123" t="s">
        <v>849</v>
      </c>
      <c r="D8025" s="143">
        <f>VLOOKUP(Pag_Inicio_Corr_mas_casos[[#This Row],[Corregimiento]],Hoja3!$A$2:$D$676,4,0)</f>
        <v>20606</v>
      </c>
      <c r="E8025" s="123">
        <v>7</v>
      </c>
      <c r="H8025" s="244" t="s">
        <v>516</v>
      </c>
      <c r="J8025" s="244" t="s">
        <v>509</v>
      </c>
    </row>
    <row r="8026" spans="1:10">
      <c r="A8026" s="121">
        <v>44271</v>
      </c>
      <c r="B8026" s="122">
        <v>44270</v>
      </c>
      <c r="C8026" s="123" t="s">
        <v>829</v>
      </c>
      <c r="D8026" s="143">
        <f>VLOOKUP(Pag_Inicio_Corr_mas_casos[[#This Row],[Corregimiento]],Hoja3!$A$2:$D$676,4,0)</f>
        <v>130708</v>
      </c>
      <c r="E8026" s="123">
        <v>7</v>
      </c>
      <c r="H8026" s="244" t="s">
        <v>548</v>
      </c>
      <c r="J8026" s="244" t="s">
        <v>849</v>
      </c>
    </row>
    <row r="8027" spans="1:10">
      <c r="A8027" s="121">
        <v>44271</v>
      </c>
      <c r="B8027" s="122">
        <v>44270</v>
      </c>
      <c r="C8027" s="123" t="s">
        <v>545</v>
      </c>
      <c r="D8027" s="143">
        <f>VLOOKUP(Pag_Inicio_Corr_mas_casos[[#This Row],[Corregimiento]],Hoja3!$A$2:$D$676,4,0)</f>
        <v>130717</v>
      </c>
      <c r="E8027" s="123">
        <v>6</v>
      </c>
      <c r="H8027" s="244" t="s">
        <v>549</v>
      </c>
      <c r="J8027" s="244" t="s">
        <v>829</v>
      </c>
    </row>
    <row r="8028" spans="1:10">
      <c r="A8028" s="121">
        <v>44271</v>
      </c>
      <c r="B8028" s="122">
        <v>44270</v>
      </c>
      <c r="C8028" s="123" t="s">
        <v>886</v>
      </c>
      <c r="D8028" s="143">
        <f>VLOOKUP(Pag_Inicio_Corr_mas_casos[[#This Row],[Corregimiento]],Hoja3!$A$2:$D$676,4,0)</f>
        <v>81001</v>
      </c>
      <c r="E8028" s="123">
        <v>6</v>
      </c>
      <c r="H8028" s="244" t="s">
        <v>530</v>
      </c>
      <c r="J8028" s="244" t="s">
        <v>545</v>
      </c>
    </row>
    <row r="8029" spans="1:10">
      <c r="A8029" s="121">
        <v>44271</v>
      </c>
      <c r="B8029" s="122">
        <v>44270</v>
      </c>
      <c r="C8029" s="123" t="s">
        <v>965</v>
      </c>
      <c r="D8029" s="143">
        <f>VLOOKUP(Pag_Inicio_Corr_mas_casos[[#This Row],[Corregimiento]],Hoja3!$A$2:$D$676,4,0)</f>
        <v>90105</v>
      </c>
      <c r="E8029" s="123">
        <v>6</v>
      </c>
      <c r="H8029" s="244" t="s">
        <v>561</v>
      </c>
      <c r="J8029" s="244" t="s">
        <v>886</v>
      </c>
    </row>
    <row r="8030" spans="1:10">
      <c r="A8030" s="121">
        <v>44271</v>
      </c>
      <c r="B8030" s="122">
        <v>44270</v>
      </c>
      <c r="C8030" s="123" t="s">
        <v>540</v>
      </c>
      <c r="D8030" s="143">
        <f>VLOOKUP(Pag_Inicio_Corr_mas_casos[[#This Row],[Corregimiento]],Hoja3!$A$2:$D$676,4,0)</f>
        <v>20601</v>
      </c>
      <c r="E8030" s="123">
        <v>6</v>
      </c>
      <c r="H8030" s="244" t="s">
        <v>539</v>
      </c>
      <c r="J8030" s="244" t="s">
        <v>965</v>
      </c>
    </row>
    <row r="8031" spans="1:10">
      <c r="A8031" s="121">
        <v>44271</v>
      </c>
      <c r="B8031" s="122">
        <v>44270</v>
      </c>
      <c r="C8031" s="123" t="s">
        <v>504</v>
      </c>
      <c r="D8031" s="143">
        <f>VLOOKUP(Pag_Inicio_Corr_mas_casos[[#This Row],[Corregimiento]],Hoja3!$A$2:$D$676,4,0)</f>
        <v>90301</v>
      </c>
      <c r="E8031" s="123">
        <v>6</v>
      </c>
      <c r="H8031" s="244" t="s">
        <v>558</v>
      </c>
      <c r="J8031" s="244" t="s">
        <v>540</v>
      </c>
    </row>
    <row r="8032" spans="1:10">
      <c r="A8032" s="121">
        <v>44271</v>
      </c>
      <c r="B8032" s="122">
        <v>44270</v>
      </c>
      <c r="C8032" s="123" t="s">
        <v>513</v>
      </c>
      <c r="D8032" s="143">
        <f>VLOOKUP(Pag_Inicio_Corr_mas_casos[[#This Row],[Corregimiento]],Hoja3!$A$2:$D$676,4,0)</f>
        <v>10206</v>
      </c>
      <c r="E8032" s="123">
        <v>6</v>
      </c>
      <c r="H8032" s="244" t="s">
        <v>557</v>
      </c>
      <c r="J8032" s="244" t="s">
        <v>504</v>
      </c>
    </row>
    <row r="8033" spans="1:10">
      <c r="A8033" s="121">
        <v>44271</v>
      </c>
      <c r="B8033" s="122">
        <v>44270</v>
      </c>
      <c r="C8033" s="123" t="s">
        <v>544</v>
      </c>
      <c r="D8033" s="143">
        <f>VLOOKUP(Pag_Inicio_Corr_mas_casos[[#This Row],[Corregimiento]],Hoja3!$A$2:$D$676,4,0)</f>
        <v>40201</v>
      </c>
      <c r="E8033" s="123">
        <v>5</v>
      </c>
      <c r="H8033" s="244" t="s">
        <v>501</v>
      </c>
      <c r="J8033" s="244" t="s">
        <v>513</v>
      </c>
    </row>
    <row r="8034" spans="1:10">
      <c r="A8034" s="121">
        <v>44271</v>
      </c>
      <c r="B8034" s="122">
        <v>44270</v>
      </c>
      <c r="C8034" s="123" t="s">
        <v>555</v>
      </c>
      <c r="D8034" s="143">
        <f>VLOOKUP(Pag_Inicio_Corr_mas_casos[[#This Row],[Corregimiento]],Hoja3!$A$2:$D$676,4,0)</f>
        <v>80809</v>
      </c>
      <c r="E8034" s="123">
        <v>5</v>
      </c>
      <c r="H8034" s="244" t="s">
        <v>538</v>
      </c>
      <c r="J8034" s="244" t="s">
        <v>544</v>
      </c>
    </row>
    <row r="8035" spans="1:10">
      <c r="A8035" s="86">
        <v>44272</v>
      </c>
      <c r="B8035" s="87">
        <v>44271</v>
      </c>
      <c r="C8035" s="88" t="s">
        <v>782</v>
      </c>
      <c r="D8035" s="89">
        <f>VLOOKUP(Pag_Inicio_Corr_mas_casos[[#This Row],[Corregimiento]],Hoja3!$A$2:$D$676,4,0)</f>
        <v>91001</v>
      </c>
      <c r="E8035" s="88">
        <v>28</v>
      </c>
      <c r="H8035" s="244" t="s">
        <v>554</v>
      </c>
      <c r="J8035" s="244" t="s">
        <v>555</v>
      </c>
    </row>
    <row r="8036" spans="1:10">
      <c r="A8036" s="86">
        <v>44272</v>
      </c>
      <c r="B8036" s="87">
        <v>44271</v>
      </c>
      <c r="C8036" s="88" t="s">
        <v>506</v>
      </c>
      <c r="D8036" s="89">
        <f>VLOOKUP(Pag_Inicio_Corr_mas_casos[[#This Row],[Corregimiento]],Hoja3!$A$2:$D$676,4,0)</f>
        <v>10201</v>
      </c>
      <c r="E8036" s="88">
        <v>24</v>
      </c>
      <c r="H8036" s="244" t="s">
        <v>510</v>
      </c>
      <c r="J8036" s="245" t="s">
        <v>782</v>
      </c>
    </row>
    <row r="8037" spans="1:10">
      <c r="A8037" s="86">
        <v>44272</v>
      </c>
      <c r="B8037" s="87">
        <v>44271</v>
      </c>
      <c r="C8037" s="88" t="s">
        <v>532</v>
      </c>
      <c r="D8037" s="89">
        <f>VLOOKUP(Pag_Inicio_Corr_mas_casos[[#This Row],[Corregimiento]],Hoja3!$A$2:$D$676,4,0)</f>
        <v>10207</v>
      </c>
      <c r="E8037" s="88">
        <v>14</v>
      </c>
      <c r="H8037" s="244" t="s">
        <v>555</v>
      </c>
      <c r="J8037" s="245" t="s">
        <v>506</v>
      </c>
    </row>
    <row r="8038" spans="1:10">
      <c r="A8038" s="86">
        <v>44272</v>
      </c>
      <c r="B8038" s="87">
        <v>44271</v>
      </c>
      <c r="C8038" s="88" t="s">
        <v>509</v>
      </c>
      <c r="D8038" s="89">
        <f>VLOOKUP(Pag_Inicio_Corr_mas_casos[[#This Row],[Corregimiento]],Hoja3!$A$2:$D$676,4,0)</f>
        <v>40611</v>
      </c>
      <c r="E8038" s="88">
        <v>12</v>
      </c>
      <c r="H8038" s="244" t="s">
        <v>513</v>
      </c>
      <c r="J8038" s="245" t="s">
        <v>532</v>
      </c>
    </row>
    <row r="8039" spans="1:10">
      <c r="A8039" s="86">
        <v>44272</v>
      </c>
      <c r="B8039" s="87">
        <v>44271</v>
      </c>
      <c r="C8039" s="88" t="s">
        <v>508</v>
      </c>
      <c r="D8039" s="89">
        <f>VLOOKUP(Pag_Inicio_Corr_mas_casos[[#This Row],[Corregimiento]],Hoja3!$A$2:$D$676,4,0)</f>
        <v>40601</v>
      </c>
      <c r="E8039" s="88">
        <v>12</v>
      </c>
      <c r="H8039" s="244" t="s">
        <v>533</v>
      </c>
      <c r="J8039" s="245" t="s">
        <v>509</v>
      </c>
    </row>
    <row r="8040" spans="1:10">
      <c r="A8040" s="86">
        <v>44272</v>
      </c>
      <c r="B8040" s="87">
        <v>44271</v>
      </c>
      <c r="C8040" s="88" t="s">
        <v>555</v>
      </c>
      <c r="D8040" s="89">
        <f>VLOOKUP(Pag_Inicio_Corr_mas_casos[[#This Row],[Corregimiento]],Hoja3!$A$2:$D$676,4,0)</f>
        <v>80809</v>
      </c>
      <c r="E8040" s="88">
        <v>11</v>
      </c>
      <c r="H8040" s="244" t="s">
        <v>494</v>
      </c>
      <c r="J8040" s="245" t="s">
        <v>508</v>
      </c>
    </row>
    <row r="8041" spans="1:10">
      <c r="A8041" s="86">
        <v>44272</v>
      </c>
      <c r="B8041" s="87">
        <v>44271</v>
      </c>
      <c r="C8041" s="88" t="s">
        <v>525</v>
      </c>
      <c r="D8041" s="89">
        <f>VLOOKUP(Pag_Inicio_Corr_mas_casos[[#This Row],[Corregimiento]],Hoja3!$A$2:$D$676,4,0)</f>
        <v>80812</v>
      </c>
      <c r="E8041" s="88">
        <v>11</v>
      </c>
      <c r="H8041" s="244" t="s">
        <v>498</v>
      </c>
      <c r="J8041" s="245" t="s">
        <v>555</v>
      </c>
    </row>
    <row r="8042" spans="1:10">
      <c r="A8042" s="86">
        <v>44272</v>
      </c>
      <c r="B8042" s="87">
        <v>44271</v>
      </c>
      <c r="C8042" s="88" t="s">
        <v>488</v>
      </c>
      <c r="D8042" s="89">
        <f>VLOOKUP(Pag_Inicio_Corr_mas_casos[[#This Row],[Corregimiento]],Hoja3!$A$2:$D$676,4,0)</f>
        <v>80821</v>
      </c>
      <c r="E8042" s="88">
        <v>10</v>
      </c>
      <c r="H8042" s="245" t="s">
        <v>556</v>
      </c>
      <c r="J8042" s="245" t="s">
        <v>525</v>
      </c>
    </row>
    <row r="8043" spans="1:10">
      <c r="A8043" s="86">
        <v>44272</v>
      </c>
      <c r="B8043" s="87">
        <v>44271</v>
      </c>
      <c r="C8043" s="88" t="s">
        <v>540</v>
      </c>
      <c r="D8043" s="89">
        <f>VLOOKUP(Pag_Inicio_Corr_mas_casos[[#This Row],[Corregimiento]],Hoja3!$A$2:$D$676,4,0)</f>
        <v>20601</v>
      </c>
      <c r="E8043" s="88">
        <v>9</v>
      </c>
      <c r="H8043" s="245" t="s">
        <v>557</v>
      </c>
      <c r="J8043" s="245" t="s">
        <v>488</v>
      </c>
    </row>
    <row r="8044" spans="1:10">
      <c r="A8044" s="86">
        <v>44272</v>
      </c>
      <c r="B8044" s="87">
        <v>44271</v>
      </c>
      <c r="C8044" s="88" t="s">
        <v>548</v>
      </c>
      <c r="D8044" s="89">
        <f>VLOOKUP(Pag_Inicio_Corr_mas_casos[[#This Row],[Corregimiento]],Hoja3!$A$2:$D$676,4,0)</f>
        <v>41001</v>
      </c>
      <c r="E8044" s="88">
        <v>9</v>
      </c>
      <c r="H8044" s="245" t="s">
        <v>508</v>
      </c>
      <c r="J8044" s="245" t="s">
        <v>540</v>
      </c>
    </row>
    <row r="8045" spans="1:10">
      <c r="A8045" s="86">
        <v>44272</v>
      </c>
      <c r="B8045" s="87">
        <v>44271</v>
      </c>
      <c r="C8045" s="88" t="s">
        <v>560</v>
      </c>
      <c r="D8045" s="89">
        <f>VLOOKUP(Pag_Inicio_Corr_mas_casos[[#This Row],[Corregimiento]],Hoja3!$A$2:$D$676,4,0)</f>
        <v>80819</v>
      </c>
      <c r="E8045" s="88">
        <v>9</v>
      </c>
      <c r="H8045" s="245" t="s">
        <v>502</v>
      </c>
      <c r="J8045" s="245" t="s">
        <v>548</v>
      </c>
    </row>
    <row r="8046" spans="1:10">
      <c r="A8046" s="86">
        <v>44272</v>
      </c>
      <c r="B8046" s="87">
        <v>44271</v>
      </c>
      <c r="C8046" s="88" t="s">
        <v>1052</v>
      </c>
      <c r="D8046" s="89">
        <f>VLOOKUP(Pag_Inicio_Corr_mas_casos[[#This Row],[Corregimiento]],Hoja3!$A$2:$D$676,4,0)</f>
        <v>60202</v>
      </c>
      <c r="E8046" s="88">
        <v>8</v>
      </c>
      <c r="H8046" s="245" t="s">
        <v>509</v>
      </c>
      <c r="J8046" s="245" t="s">
        <v>560</v>
      </c>
    </row>
    <row r="8047" spans="1:10">
      <c r="A8047" s="86">
        <v>44272</v>
      </c>
      <c r="B8047" s="87">
        <v>44271</v>
      </c>
      <c r="C8047" s="88" t="s">
        <v>504</v>
      </c>
      <c r="D8047" s="89">
        <f>VLOOKUP(Pag_Inicio_Corr_mas_casos[[#This Row],[Corregimiento]],Hoja3!$A$2:$D$676,4,0)</f>
        <v>90301</v>
      </c>
      <c r="E8047" s="88">
        <v>8</v>
      </c>
      <c r="H8047" s="245" t="s">
        <v>549</v>
      </c>
      <c r="J8047" s="245" t="s">
        <v>1052</v>
      </c>
    </row>
    <row r="8048" spans="1:10">
      <c r="A8048" s="86">
        <v>44272</v>
      </c>
      <c r="B8048" s="87">
        <v>44271</v>
      </c>
      <c r="C8048" s="88" t="s">
        <v>513</v>
      </c>
      <c r="D8048" s="89">
        <f>VLOOKUP(Pag_Inicio_Corr_mas_casos[[#This Row],[Corregimiento]],Hoja3!$A$2:$D$676,4,0)</f>
        <v>10206</v>
      </c>
      <c r="E8048" s="88">
        <v>7</v>
      </c>
      <c r="H8048" s="245" t="s">
        <v>533</v>
      </c>
      <c r="J8048" s="245" t="s">
        <v>504</v>
      </c>
    </row>
    <row r="8049" spans="1:10">
      <c r="A8049" s="86">
        <v>44272</v>
      </c>
      <c r="B8049" s="87">
        <v>44271</v>
      </c>
      <c r="C8049" s="88" t="s">
        <v>530</v>
      </c>
      <c r="D8049" s="89">
        <f>VLOOKUP(Pag_Inicio_Corr_mas_casos[[#This Row],[Corregimiento]],Hoja3!$A$2:$D$676,4,0)</f>
        <v>40606</v>
      </c>
      <c r="E8049" s="88">
        <v>7</v>
      </c>
      <c r="H8049" s="245" t="s">
        <v>511</v>
      </c>
      <c r="J8049" s="245" t="s">
        <v>513</v>
      </c>
    </row>
    <row r="8050" spans="1:10">
      <c r="A8050" s="86">
        <v>44272</v>
      </c>
      <c r="B8050" s="87">
        <v>44271</v>
      </c>
      <c r="C8050" s="88" t="s">
        <v>558</v>
      </c>
      <c r="D8050" s="89">
        <f>VLOOKUP(Pag_Inicio_Corr_mas_casos[[#This Row],[Corregimiento]],Hoja3!$A$2:$D$676,4,0)</f>
        <v>91101</v>
      </c>
      <c r="E8050" s="88">
        <v>7</v>
      </c>
      <c r="H8050" s="245" t="s">
        <v>506</v>
      </c>
      <c r="J8050" s="245" t="s">
        <v>530</v>
      </c>
    </row>
    <row r="8051" spans="1:10">
      <c r="A8051" s="86">
        <v>44272</v>
      </c>
      <c r="B8051" s="87">
        <v>44271</v>
      </c>
      <c r="C8051" s="88" t="s">
        <v>498</v>
      </c>
      <c r="D8051" s="89">
        <f>VLOOKUP(Pag_Inicio_Corr_mas_casos[[#This Row],[Corregimiento]],Hoja3!$A$2:$D$676,4,0)</f>
        <v>10101</v>
      </c>
      <c r="E8051" s="88">
        <v>7</v>
      </c>
      <c r="H8051" s="245" t="s">
        <v>526</v>
      </c>
      <c r="J8051" s="245" t="s">
        <v>558</v>
      </c>
    </row>
    <row r="8052" spans="1:10">
      <c r="A8052" s="86">
        <v>44272</v>
      </c>
      <c r="B8052" s="87">
        <v>44271</v>
      </c>
      <c r="C8052" s="88" t="s">
        <v>524</v>
      </c>
      <c r="D8052" s="89">
        <f>VLOOKUP(Pag_Inicio_Corr_mas_casos[[#This Row],[Corregimiento]],Hoja3!$A$2:$D$676,4,0)</f>
        <v>130102</v>
      </c>
      <c r="E8052" s="88">
        <v>7</v>
      </c>
      <c r="H8052" s="245" t="s">
        <v>530</v>
      </c>
      <c r="J8052" s="245" t="s">
        <v>498</v>
      </c>
    </row>
    <row r="8053" spans="1:10">
      <c r="A8053" s="86">
        <v>44272</v>
      </c>
      <c r="B8053" s="87">
        <v>44271</v>
      </c>
      <c r="C8053" s="88" t="s">
        <v>549</v>
      </c>
      <c r="D8053" s="89">
        <f>VLOOKUP(Pag_Inicio_Corr_mas_casos[[#This Row],[Corregimiento]],Hoja3!$A$2:$D$676,4,0)</f>
        <v>40205</v>
      </c>
      <c r="E8053" s="88">
        <v>6</v>
      </c>
      <c r="H8053" s="245" t="s">
        <v>552</v>
      </c>
      <c r="J8053" s="245" t="s">
        <v>524</v>
      </c>
    </row>
    <row r="8054" spans="1:10">
      <c r="A8054" s="86">
        <v>44272</v>
      </c>
      <c r="B8054" s="87">
        <v>44271</v>
      </c>
      <c r="C8054" s="88" t="s">
        <v>924</v>
      </c>
      <c r="D8054" s="89">
        <f>VLOOKUP(Pag_Inicio_Corr_mas_casos[[#This Row],[Corregimiento]],Hoja3!$A$2:$D$676,4,0)</f>
        <v>91011</v>
      </c>
      <c r="E8054" s="88">
        <v>6</v>
      </c>
      <c r="H8054" s="245" t="s">
        <v>498</v>
      </c>
      <c r="J8054" s="245" t="s">
        <v>549</v>
      </c>
    </row>
    <row r="8055" spans="1:10">
      <c r="A8055" s="58">
        <v>44273</v>
      </c>
      <c r="B8055" s="59">
        <v>44272</v>
      </c>
      <c r="C8055" s="60" t="s">
        <v>513</v>
      </c>
      <c r="D8055" s="61">
        <f>VLOOKUP(Pag_Inicio_Corr_mas_casos[[#This Row],[Corregimiento]],Hoja3!$A$2:$D$676,4,0)</f>
        <v>10206</v>
      </c>
      <c r="E8055" s="60">
        <v>32</v>
      </c>
      <c r="H8055" s="245" t="s">
        <v>529</v>
      </c>
      <c r="J8055" s="245" t="s">
        <v>924</v>
      </c>
    </row>
    <row r="8056" spans="1:10">
      <c r="A8056" s="58">
        <v>44273</v>
      </c>
      <c r="B8056" s="59">
        <v>44272</v>
      </c>
      <c r="C8056" s="60" t="s">
        <v>905</v>
      </c>
      <c r="D8056" s="61">
        <f>VLOOKUP(Pag_Inicio_Corr_mas_casos[[#This Row],[Corregimiento]],Hoja3!$A$2:$D$676,4,0)</f>
        <v>20602</v>
      </c>
      <c r="E8056" s="60">
        <v>17</v>
      </c>
      <c r="H8056" s="245" t="s">
        <v>543</v>
      </c>
      <c r="J8056" s="220" t="s">
        <v>513</v>
      </c>
    </row>
    <row r="8057" spans="1:10">
      <c r="A8057" s="58">
        <v>44273</v>
      </c>
      <c r="B8057" s="59">
        <v>44272</v>
      </c>
      <c r="C8057" s="60" t="s">
        <v>508</v>
      </c>
      <c r="D8057" s="61">
        <f>VLOOKUP(Pag_Inicio_Corr_mas_casos[[#This Row],[Corregimiento]],Hoja3!$A$2:$D$676,4,0)</f>
        <v>40601</v>
      </c>
      <c r="E8057" s="60">
        <v>13</v>
      </c>
      <c r="H8057" s="245" t="s">
        <v>555</v>
      </c>
      <c r="J8057" s="220" t="s">
        <v>905</v>
      </c>
    </row>
    <row r="8058" spans="1:10">
      <c r="A8058" s="58">
        <v>44273</v>
      </c>
      <c r="B8058" s="59">
        <v>44272</v>
      </c>
      <c r="C8058" s="60" t="s">
        <v>491</v>
      </c>
      <c r="D8058" s="61">
        <f>VLOOKUP(Pag_Inicio_Corr_mas_casos[[#This Row],[Corregimiento]],Hoja3!$A$2:$D$676,4,0)</f>
        <v>130101</v>
      </c>
      <c r="E8058" s="60">
        <v>12</v>
      </c>
      <c r="H8058" s="245" t="s">
        <v>518</v>
      </c>
      <c r="J8058" s="220" t="s">
        <v>508</v>
      </c>
    </row>
    <row r="8059" spans="1:10">
      <c r="A8059" s="58">
        <v>44273</v>
      </c>
      <c r="B8059" s="59">
        <v>44272</v>
      </c>
      <c r="C8059" s="60" t="s">
        <v>1053</v>
      </c>
      <c r="D8059" s="61">
        <f>VLOOKUP(Pag_Inicio_Corr_mas_casos[[#This Row],[Corregimiento]],Hoja3!$A$2:$D$676,4,0)</f>
        <v>60703</v>
      </c>
      <c r="E8059" s="60">
        <v>11</v>
      </c>
      <c r="H8059" s="245" t="s">
        <v>561</v>
      </c>
      <c r="J8059" s="220" t="s">
        <v>491</v>
      </c>
    </row>
    <row r="8060" spans="1:10">
      <c r="A8060" s="58">
        <v>44273</v>
      </c>
      <c r="B8060" s="59">
        <v>44272</v>
      </c>
      <c r="C8060" s="60" t="s">
        <v>510</v>
      </c>
      <c r="D8060" s="61">
        <f>VLOOKUP(Pag_Inicio_Corr_mas_casos[[#This Row],[Corregimiento]],Hoja3!$A$2:$D$676,4,0)</f>
        <v>40612</v>
      </c>
      <c r="E8060" s="60">
        <v>11</v>
      </c>
      <c r="H8060" s="245" t="s">
        <v>492</v>
      </c>
      <c r="J8060" s="220" t="s">
        <v>1053</v>
      </c>
    </row>
    <row r="8061" spans="1:10">
      <c r="A8061" s="58">
        <v>44273</v>
      </c>
      <c r="B8061" s="59">
        <v>44272</v>
      </c>
      <c r="C8061" s="60" t="s">
        <v>506</v>
      </c>
      <c r="D8061" s="61">
        <f>VLOOKUP(Pag_Inicio_Corr_mas_casos[[#This Row],[Corregimiento]],Hoja3!$A$2:$D$676,4,0)</f>
        <v>10201</v>
      </c>
      <c r="E8061" s="60">
        <v>11</v>
      </c>
      <c r="H8061" s="245" t="s">
        <v>497</v>
      </c>
      <c r="J8061" s="220" t="s">
        <v>510</v>
      </c>
    </row>
    <row r="8062" spans="1:10">
      <c r="A8062" s="58">
        <v>44273</v>
      </c>
      <c r="B8062" s="59">
        <v>44272</v>
      </c>
      <c r="C8062" s="60" t="s">
        <v>557</v>
      </c>
      <c r="D8062" s="61">
        <f>VLOOKUP(Pag_Inicio_Corr_mas_casos[[#This Row],[Corregimiento]],Hoja3!$A$2:$D$676,4,0)</f>
        <v>91001</v>
      </c>
      <c r="E8062" s="60">
        <v>10</v>
      </c>
      <c r="H8062" s="216" t="s">
        <v>504</v>
      </c>
      <c r="J8062" s="220" t="s">
        <v>506</v>
      </c>
    </row>
    <row r="8063" spans="1:10">
      <c r="A8063" s="58">
        <v>44273</v>
      </c>
      <c r="B8063" s="59">
        <v>44272</v>
      </c>
      <c r="C8063" s="60" t="s">
        <v>896</v>
      </c>
      <c r="D8063" s="61">
        <f>VLOOKUP(Pag_Inicio_Corr_mas_casos[[#This Row],[Corregimiento]],Hoja3!$A$2:$D$676,4,0)</f>
        <v>30104</v>
      </c>
      <c r="E8063" s="60">
        <v>10</v>
      </c>
      <c r="H8063" s="216" t="s">
        <v>506</v>
      </c>
      <c r="J8063" s="220" t="s">
        <v>557</v>
      </c>
    </row>
    <row r="8064" spans="1:10">
      <c r="A8064" s="58">
        <v>44273</v>
      </c>
      <c r="B8064" s="59">
        <v>44272</v>
      </c>
      <c r="C8064" s="60" t="s">
        <v>496</v>
      </c>
      <c r="D8064" s="61">
        <f>VLOOKUP(Pag_Inicio_Corr_mas_casos[[#This Row],[Corregimiento]],Hoja3!$A$2:$D$676,4,0)</f>
        <v>80807</v>
      </c>
      <c r="E8064" s="60">
        <v>9</v>
      </c>
      <c r="H8064" s="216" t="s">
        <v>513</v>
      </c>
      <c r="J8064" s="220" t="s">
        <v>896</v>
      </c>
    </row>
    <row r="8065" spans="1:10">
      <c r="A8065" s="58">
        <v>44273</v>
      </c>
      <c r="B8065" s="59">
        <v>44272</v>
      </c>
      <c r="C8065" s="60" t="s">
        <v>503</v>
      </c>
      <c r="D8065" s="61">
        <f>VLOOKUP(Pag_Inicio_Corr_mas_casos[[#This Row],[Corregimiento]],Hoja3!$A$2:$D$676,4,0)</f>
        <v>91007</v>
      </c>
      <c r="E8065" s="60">
        <v>8</v>
      </c>
      <c r="H8065" s="216" t="s">
        <v>534</v>
      </c>
      <c r="J8065" s="220" t="s">
        <v>496</v>
      </c>
    </row>
    <row r="8066" spans="1:10">
      <c r="A8066" s="58">
        <v>44273</v>
      </c>
      <c r="B8066" s="59">
        <v>44272</v>
      </c>
      <c r="C8066" s="60" t="s">
        <v>539</v>
      </c>
      <c r="D8066" s="61">
        <f>VLOOKUP(Pag_Inicio_Corr_mas_casos[[#This Row],[Corregimiento]],Hoja3!$A$2:$D$676,4,0)</f>
        <v>80813</v>
      </c>
      <c r="E8066" s="60">
        <v>7</v>
      </c>
      <c r="H8066" s="216" t="s">
        <v>508</v>
      </c>
      <c r="J8066" s="220" t="s">
        <v>503</v>
      </c>
    </row>
    <row r="8067" spans="1:10">
      <c r="A8067" s="58">
        <v>44273</v>
      </c>
      <c r="B8067" s="59">
        <v>44272</v>
      </c>
      <c r="C8067" s="60" t="s">
        <v>518</v>
      </c>
      <c r="D8067" s="61">
        <f>VLOOKUP(Pag_Inicio_Corr_mas_casos[[#This Row],[Corregimiento]],Hoja3!$A$2:$D$676,4,0)</f>
        <v>10216</v>
      </c>
      <c r="E8067" s="60">
        <v>7</v>
      </c>
      <c r="H8067" s="216" t="s">
        <v>527</v>
      </c>
      <c r="J8067" s="220" t="s">
        <v>539</v>
      </c>
    </row>
    <row r="8068" spans="1:10">
      <c r="A8068" s="58">
        <v>44273</v>
      </c>
      <c r="B8068" s="59">
        <v>44272</v>
      </c>
      <c r="C8068" s="60" t="s">
        <v>509</v>
      </c>
      <c r="D8068" s="61">
        <f>VLOOKUP(Pag_Inicio_Corr_mas_casos[[#This Row],[Corregimiento]],Hoja3!$A$2:$D$676,4,0)</f>
        <v>40611</v>
      </c>
      <c r="E8068" s="60">
        <v>7</v>
      </c>
      <c r="H8068" s="216" t="s">
        <v>526</v>
      </c>
      <c r="J8068" s="220" t="s">
        <v>518</v>
      </c>
    </row>
    <row r="8069" spans="1:10">
      <c r="A8069" s="58">
        <v>44273</v>
      </c>
      <c r="B8069" s="59">
        <v>44272</v>
      </c>
      <c r="C8069" s="60" t="s">
        <v>501</v>
      </c>
      <c r="D8069" s="61">
        <f>VLOOKUP(Pag_Inicio_Corr_mas_casos[[#This Row],[Corregimiento]],Hoja3!$A$2:$D$676,4,0)</f>
        <v>40503</v>
      </c>
      <c r="E8069" s="60">
        <v>6</v>
      </c>
      <c r="H8069" s="216" t="s">
        <v>549</v>
      </c>
      <c r="J8069" s="220" t="s">
        <v>509</v>
      </c>
    </row>
    <row r="8070" spans="1:10">
      <c r="A8070" s="58">
        <v>44273</v>
      </c>
      <c r="B8070" s="59">
        <v>44272</v>
      </c>
      <c r="C8070" s="60" t="s">
        <v>532</v>
      </c>
      <c r="D8070" s="61">
        <f>VLOOKUP(Pag_Inicio_Corr_mas_casos[[#This Row],[Corregimiento]],Hoja3!$A$2:$D$676,4,0)</f>
        <v>10207</v>
      </c>
      <c r="E8070" s="60">
        <v>6</v>
      </c>
      <c r="H8070" s="216" t="s">
        <v>496</v>
      </c>
      <c r="J8070" s="220" t="s">
        <v>501</v>
      </c>
    </row>
    <row r="8071" spans="1:10">
      <c r="A8071" s="58">
        <v>44273</v>
      </c>
      <c r="B8071" s="59">
        <v>44272</v>
      </c>
      <c r="C8071" s="60" t="s">
        <v>540</v>
      </c>
      <c r="D8071" s="61">
        <f>VLOOKUP(Pag_Inicio_Corr_mas_casos[[#This Row],[Corregimiento]],Hoja3!$A$2:$D$676,4,0)</f>
        <v>20601</v>
      </c>
      <c r="E8071" s="60">
        <v>6</v>
      </c>
      <c r="H8071" s="216" t="s">
        <v>561</v>
      </c>
      <c r="J8071" s="220" t="s">
        <v>532</v>
      </c>
    </row>
    <row r="8072" spans="1:10">
      <c r="A8072" s="58">
        <v>44273</v>
      </c>
      <c r="B8072" s="59">
        <v>44272</v>
      </c>
      <c r="C8072" s="60" t="s">
        <v>498</v>
      </c>
      <c r="D8072" s="61">
        <f>VLOOKUP(Pag_Inicio_Corr_mas_casos[[#This Row],[Corregimiento]],Hoja3!$A$2:$D$676,4,0)</f>
        <v>10101</v>
      </c>
      <c r="E8072" s="60">
        <v>6</v>
      </c>
      <c r="H8072" s="216" t="s">
        <v>551</v>
      </c>
      <c r="J8072" s="220" t="s">
        <v>540</v>
      </c>
    </row>
    <row r="8073" spans="1:10">
      <c r="A8073" s="58">
        <v>44273</v>
      </c>
      <c r="B8073" s="59">
        <v>44272</v>
      </c>
      <c r="C8073" s="60" t="s">
        <v>555</v>
      </c>
      <c r="D8073" s="61">
        <f>VLOOKUP(Pag_Inicio_Corr_mas_casos[[#This Row],[Corregimiento]],Hoja3!$A$2:$D$676,4,0)</f>
        <v>80809</v>
      </c>
      <c r="E8073" s="60">
        <v>6</v>
      </c>
      <c r="H8073" s="216" t="s">
        <v>555</v>
      </c>
      <c r="J8073" s="220" t="s">
        <v>498</v>
      </c>
    </row>
    <row r="8074" spans="1:10">
      <c r="A8074" s="58">
        <v>44273</v>
      </c>
      <c r="B8074" s="59">
        <v>44272</v>
      </c>
      <c r="C8074" s="60" t="s">
        <v>560</v>
      </c>
      <c r="D8074" s="61">
        <f>VLOOKUP(Pag_Inicio_Corr_mas_casos[[#This Row],[Corregimiento]],Hoja3!$A$2:$D$676,4,0)</f>
        <v>80819</v>
      </c>
      <c r="E8074" s="60">
        <v>6</v>
      </c>
      <c r="H8074" s="216" t="s">
        <v>552</v>
      </c>
      <c r="J8074" s="220" t="s">
        <v>555</v>
      </c>
    </row>
    <row r="8075" spans="1:10">
      <c r="A8075" s="135">
        <v>44274</v>
      </c>
      <c r="B8075" s="136">
        <v>44273</v>
      </c>
      <c r="C8075" s="137" t="s">
        <v>498</v>
      </c>
      <c r="D8075" s="138">
        <f>VLOOKUP(Pag_Inicio_Corr_mas_casos[[#This Row],[Corregimiento]],Hoja3!$A$2:$D$676,4,0)</f>
        <v>10101</v>
      </c>
      <c r="E8075" s="137">
        <v>33</v>
      </c>
      <c r="H8075" s="216" t="s">
        <v>509</v>
      </c>
      <c r="J8075" s="220" t="s">
        <v>560</v>
      </c>
    </row>
    <row r="8076" spans="1:10">
      <c r="A8076" s="135">
        <v>44274</v>
      </c>
      <c r="B8076" s="136">
        <v>44273</v>
      </c>
      <c r="C8076" s="137" t="s">
        <v>557</v>
      </c>
      <c r="D8076" s="138">
        <f>VLOOKUP(Pag_Inicio_Corr_mas_casos[[#This Row],[Corregimiento]],Hoja3!$A$2:$D$676,4,0)</f>
        <v>91001</v>
      </c>
      <c r="E8076" s="137">
        <v>23</v>
      </c>
      <c r="H8076" s="216" t="s">
        <v>498</v>
      </c>
      <c r="J8076" s="243" t="s">
        <v>498</v>
      </c>
    </row>
    <row r="8077" spans="1:10">
      <c r="A8077" s="135">
        <v>44274</v>
      </c>
      <c r="B8077" s="136">
        <v>44273</v>
      </c>
      <c r="C8077" s="137" t="s">
        <v>1023</v>
      </c>
      <c r="D8077" s="138">
        <f>VLOOKUP(Pag_Inicio_Corr_mas_casos[[#This Row],[Corregimiento]],Hoja3!$A$2:$D$676,4,0)</f>
        <v>40402</v>
      </c>
      <c r="E8077" s="137">
        <v>20</v>
      </c>
      <c r="H8077" s="216" t="s">
        <v>539</v>
      </c>
      <c r="J8077" s="243" t="s">
        <v>557</v>
      </c>
    </row>
    <row r="8078" spans="1:10">
      <c r="A8078" s="135">
        <v>44274</v>
      </c>
      <c r="B8078" s="136">
        <v>44273</v>
      </c>
      <c r="C8078" s="137" t="s">
        <v>548</v>
      </c>
      <c r="D8078" s="138">
        <f>VLOOKUP(Pag_Inicio_Corr_mas_casos[[#This Row],[Corregimiento]],Hoja3!$A$2:$D$676,4,0)</f>
        <v>41001</v>
      </c>
      <c r="E8078" s="137">
        <v>18</v>
      </c>
      <c r="H8078" s="216" t="s">
        <v>542</v>
      </c>
      <c r="J8078" s="243" t="s">
        <v>1023</v>
      </c>
    </row>
    <row r="8079" spans="1:10">
      <c r="A8079" s="135">
        <v>44274</v>
      </c>
      <c r="B8079" s="136">
        <v>44273</v>
      </c>
      <c r="C8079" s="137" t="s">
        <v>549</v>
      </c>
      <c r="D8079" s="138">
        <f>VLOOKUP(Pag_Inicio_Corr_mas_casos[[#This Row],[Corregimiento]],Hoja3!$A$2:$D$676,4,0)</f>
        <v>40205</v>
      </c>
      <c r="E8079" s="137">
        <v>18</v>
      </c>
      <c r="H8079" s="216" t="s">
        <v>544</v>
      </c>
      <c r="J8079" s="243" t="s">
        <v>548</v>
      </c>
    </row>
    <row r="8080" spans="1:10">
      <c r="A8080" s="135">
        <v>44274</v>
      </c>
      <c r="B8080" s="136">
        <v>44273</v>
      </c>
      <c r="C8080" s="137" t="s">
        <v>508</v>
      </c>
      <c r="D8080" s="138">
        <f>VLOOKUP(Pag_Inicio_Corr_mas_casos[[#This Row],[Corregimiento]],Hoja3!$A$2:$D$676,4,0)</f>
        <v>40601</v>
      </c>
      <c r="E8080" s="137">
        <v>17</v>
      </c>
      <c r="H8080" s="216" t="s">
        <v>533</v>
      </c>
      <c r="J8080" s="243" t="s">
        <v>549</v>
      </c>
    </row>
    <row r="8081" spans="1:10">
      <c r="A8081" s="135">
        <v>44274</v>
      </c>
      <c r="B8081" s="136">
        <v>44273</v>
      </c>
      <c r="C8081" s="137" t="s">
        <v>1054</v>
      </c>
      <c r="D8081" s="138">
        <f>VLOOKUP(Pag_Inicio_Corr_mas_casos[[#This Row],[Corregimiento]],Hoja3!$A$2:$D$676,4,0)</f>
        <v>41104</v>
      </c>
      <c r="E8081" s="137">
        <v>15</v>
      </c>
      <c r="H8081" s="216" t="s">
        <v>520</v>
      </c>
      <c r="J8081" s="243" t="s">
        <v>508</v>
      </c>
    </row>
    <row r="8082" spans="1:10">
      <c r="A8082" s="135">
        <v>44274</v>
      </c>
      <c r="B8082" s="136">
        <v>44273</v>
      </c>
      <c r="C8082" s="137" t="s">
        <v>490</v>
      </c>
      <c r="D8082" s="138">
        <f>VLOOKUP(Pag_Inicio_Corr_mas_casos[[#This Row],[Corregimiento]],Hoja3!$A$2:$D$676,4,0)</f>
        <v>40404</v>
      </c>
      <c r="E8082" s="137">
        <v>14</v>
      </c>
      <c r="H8082" s="243" t="s">
        <v>508</v>
      </c>
      <c r="J8082" s="243" t="s">
        <v>1054</v>
      </c>
    </row>
    <row r="8083" spans="1:10">
      <c r="A8083" s="135">
        <v>44274</v>
      </c>
      <c r="B8083" s="136">
        <v>44273</v>
      </c>
      <c r="C8083" s="137" t="s">
        <v>533</v>
      </c>
      <c r="D8083" s="138">
        <f>VLOOKUP(Pag_Inicio_Corr_mas_casos[[#This Row],[Corregimiento]],Hoja3!$A$2:$D$676,4,0)</f>
        <v>91008</v>
      </c>
      <c r="E8083" s="137">
        <v>14</v>
      </c>
      <c r="H8083" s="243" t="s">
        <v>506</v>
      </c>
      <c r="J8083" s="243" t="s">
        <v>490</v>
      </c>
    </row>
    <row r="8084" spans="1:10">
      <c r="A8084" s="135">
        <v>44274</v>
      </c>
      <c r="B8084" s="136">
        <v>44273</v>
      </c>
      <c r="C8084" s="137" t="s">
        <v>1055</v>
      </c>
      <c r="D8084" s="138">
        <f>VLOOKUP(Pag_Inicio_Corr_mas_casos[[#This Row],[Corregimiento]],Hoja3!$A$2:$D$676,4,0)</f>
        <v>130407</v>
      </c>
      <c r="E8084" s="137">
        <v>14</v>
      </c>
      <c r="H8084" s="243" t="s">
        <v>513</v>
      </c>
      <c r="J8084" s="243" t="s">
        <v>533</v>
      </c>
    </row>
    <row r="8085" spans="1:10">
      <c r="A8085" s="135">
        <v>44274</v>
      </c>
      <c r="B8085" s="136">
        <v>44273</v>
      </c>
      <c r="C8085" s="137" t="s">
        <v>1056</v>
      </c>
      <c r="D8085" s="138">
        <f>VLOOKUP(Pag_Inicio_Corr_mas_casos[[#This Row],[Corregimiento]],Hoja3!$A$2:$D$676,4,0)</f>
        <v>40405</v>
      </c>
      <c r="E8085" s="137">
        <v>13</v>
      </c>
      <c r="H8085" s="243" t="s">
        <v>545</v>
      </c>
      <c r="J8085" s="243" t="s">
        <v>1055</v>
      </c>
    </row>
    <row r="8086" spans="1:10">
      <c r="A8086" s="135">
        <v>44274</v>
      </c>
      <c r="B8086" s="136">
        <v>44273</v>
      </c>
      <c r="C8086" s="137" t="s">
        <v>1001</v>
      </c>
      <c r="D8086" s="138">
        <f>VLOOKUP(Pag_Inicio_Corr_mas_casos[[#This Row],[Corregimiento]],Hoja3!$A$2:$D$676,4,0)</f>
        <v>40606</v>
      </c>
      <c r="E8086" s="137">
        <v>12</v>
      </c>
      <c r="H8086" s="243" t="s">
        <v>558</v>
      </c>
      <c r="J8086" s="243" t="s">
        <v>1056</v>
      </c>
    </row>
    <row r="8087" spans="1:10">
      <c r="A8087" s="135">
        <v>44274</v>
      </c>
      <c r="B8087" s="136">
        <v>44273</v>
      </c>
      <c r="C8087" s="137" t="s">
        <v>544</v>
      </c>
      <c r="D8087" s="138">
        <f>VLOOKUP(Pag_Inicio_Corr_mas_casos[[#This Row],[Corregimiento]],Hoja3!$A$2:$D$676,4,0)</f>
        <v>40201</v>
      </c>
      <c r="E8087" s="137">
        <v>12</v>
      </c>
      <c r="H8087" s="243" t="s">
        <v>523</v>
      </c>
      <c r="J8087" s="243" t="s">
        <v>1001</v>
      </c>
    </row>
    <row r="8088" spans="1:10">
      <c r="A8088" s="135">
        <v>44274</v>
      </c>
      <c r="B8088" s="136">
        <v>44273</v>
      </c>
      <c r="C8088" s="137" t="s">
        <v>1057</v>
      </c>
      <c r="D8088" s="138">
        <f>VLOOKUP(Pag_Inicio_Corr_mas_casos[[#This Row],[Corregimiento]],Hoja3!$A$2:$D$676,4,0)</f>
        <v>10207</v>
      </c>
      <c r="E8088" s="137">
        <v>12</v>
      </c>
      <c r="H8088" s="243" t="s">
        <v>498</v>
      </c>
      <c r="J8088" s="243" t="s">
        <v>544</v>
      </c>
    </row>
    <row r="8089" spans="1:10">
      <c r="A8089" s="135">
        <v>44274</v>
      </c>
      <c r="B8089" s="136">
        <v>44273</v>
      </c>
      <c r="C8089" s="137" t="s">
        <v>506</v>
      </c>
      <c r="D8089" s="138">
        <f>VLOOKUP(Pag_Inicio_Corr_mas_casos[[#This Row],[Corregimiento]],Hoja3!$A$2:$D$676,4,0)</f>
        <v>10201</v>
      </c>
      <c r="E8089" s="137">
        <v>11</v>
      </c>
      <c r="H8089" s="243" t="s">
        <v>528</v>
      </c>
      <c r="J8089" s="243" t="s">
        <v>1057</v>
      </c>
    </row>
    <row r="8090" spans="1:10">
      <c r="A8090" s="135">
        <v>44274</v>
      </c>
      <c r="B8090" s="136">
        <v>44273</v>
      </c>
      <c r="C8090" s="137" t="s">
        <v>1058</v>
      </c>
      <c r="D8090" s="138">
        <f>VLOOKUP(Pag_Inicio_Corr_mas_casos[[#This Row],[Corregimiento]],Hoja3!$A$2:$D$676,4,0)</f>
        <v>40502</v>
      </c>
      <c r="E8090" s="137">
        <v>10</v>
      </c>
      <c r="H8090" s="243" t="s">
        <v>522</v>
      </c>
      <c r="J8090" s="243" t="s">
        <v>506</v>
      </c>
    </row>
    <row r="8091" spans="1:10">
      <c r="A8091" s="135">
        <v>44274</v>
      </c>
      <c r="B8091" s="136">
        <v>44273</v>
      </c>
      <c r="C8091" s="137" t="s">
        <v>513</v>
      </c>
      <c r="D8091" s="138">
        <f>VLOOKUP(Pag_Inicio_Corr_mas_casos[[#This Row],[Corregimiento]],Hoja3!$A$2:$D$676,4,0)</f>
        <v>10206</v>
      </c>
      <c r="E8091" s="137">
        <v>10</v>
      </c>
      <c r="H8091" s="243" t="s">
        <v>557</v>
      </c>
      <c r="J8091" s="243" t="s">
        <v>1058</v>
      </c>
    </row>
    <row r="8092" spans="1:10">
      <c r="A8092" s="135">
        <v>44274</v>
      </c>
      <c r="B8092" s="136">
        <v>44273</v>
      </c>
      <c r="C8092" s="137" t="s">
        <v>543</v>
      </c>
      <c r="D8092" s="138">
        <f>VLOOKUP(Pag_Inicio_Corr_mas_casos[[#This Row],[Corregimiento]],Hoja3!$A$2:$D$676,4,0)</f>
        <v>40203</v>
      </c>
      <c r="E8092" s="137">
        <v>10</v>
      </c>
      <c r="H8092" s="243" t="s">
        <v>509</v>
      </c>
      <c r="J8092" s="243" t="s">
        <v>513</v>
      </c>
    </row>
    <row r="8093" spans="1:10">
      <c r="A8093" s="135">
        <v>44274</v>
      </c>
      <c r="B8093" s="136">
        <v>44273</v>
      </c>
      <c r="C8093" s="137" t="s">
        <v>907</v>
      </c>
      <c r="D8093" s="138">
        <f>VLOOKUP(Pag_Inicio_Corr_mas_casos[[#This Row],[Corregimiento]],Hoja3!$A$2:$D$676,4,0)</f>
        <v>40508</v>
      </c>
      <c r="E8093" s="137">
        <v>9</v>
      </c>
      <c r="H8093" s="243" t="s">
        <v>491</v>
      </c>
      <c r="J8093" s="243" t="s">
        <v>543</v>
      </c>
    </row>
    <row r="8094" spans="1:10">
      <c r="A8094" s="135">
        <v>44274</v>
      </c>
      <c r="B8094" s="136">
        <v>44273</v>
      </c>
      <c r="C8094" s="137" t="s">
        <v>558</v>
      </c>
      <c r="D8094" s="138">
        <f>VLOOKUP(Pag_Inicio_Corr_mas_casos[[#This Row],[Corregimiento]],Hoja3!$A$2:$D$676,4,0)</f>
        <v>91101</v>
      </c>
      <c r="E8094" s="137">
        <v>9</v>
      </c>
      <c r="H8094" s="243" t="s">
        <v>515</v>
      </c>
      <c r="J8094" s="243" t="s">
        <v>907</v>
      </c>
    </row>
    <row r="8095" spans="1:10">
      <c r="A8095" s="98">
        <v>44275</v>
      </c>
      <c r="B8095" s="99">
        <v>44274</v>
      </c>
      <c r="C8095" s="100" t="s">
        <v>557</v>
      </c>
      <c r="D8095" s="101">
        <f>VLOOKUP(Pag_Inicio_Corr_mas_casos[[#This Row],[Corregimiento]],Hoja3!$A$2:$D$676,4,0)</f>
        <v>91001</v>
      </c>
      <c r="E8095" s="100">
        <v>32</v>
      </c>
      <c r="H8095" s="243" t="s">
        <v>540</v>
      </c>
      <c r="J8095" s="243" t="s">
        <v>558</v>
      </c>
    </row>
    <row r="8096" spans="1:10">
      <c r="A8096" s="98">
        <v>44275</v>
      </c>
      <c r="B8096" s="99">
        <v>44274</v>
      </c>
      <c r="C8096" s="100" t="s">
        <v>910</v>
      </c>
      <c r="D8096" s="101">
        <f>VLOOKUP(Pag_Inicio_Corr_mas_casos[[#This Row],[Corregimiento]],Hoja3!$A$2:$D$676,4,0)</f>
        <v>50316</v>
      </c>
      <c r="E8096" s="100">
        <v>15</v>
      </c>
      <c r="H8096" s="243" t="s">
        <v>530</v>
      </c>
      <c r="J8096" s="218" t="s">
        <v>557</v>
      </c>
    </row>
    <row r="8097" spans="1:10">
      <c r="A8097" s="98">
        <v>44275</v>
      </c>
      <c r="B8097" s="99">
        <v>44274</v>
      </c>
      <c r="C8097" s="100" t="s">
        <v>525</v>
      </c>
      <c r="D8097" s="101">
        <f>VLOOKUP(Pag_Inicio_Corr_mas_casos[[#This Row],[Corregimiento]],Hoja3!$A$2:$D$676,4,0)</f>
        <v>80812</v>
      </c>
      <c r="E8097" s="100">
        <v>10</v>
      </c>
      <c r="H8097" s="243" t="s">
        <v>510</v>
      </c>
      <c r="J8097" s="218" t="s">
        <v>910</v>
      </c>
    </row>
    <row r="8098" spans="1:10">
      <c r="A8098" s="98">
        <v>44275</v>
      </c>
      <c r="B8098" s="99">
        <v>44274</v>
      </c>
      <c r="C8098" s="100" t="s">
        <v>555</v>
      </c>
      <c r="D8098" s="101">
        <f>VLOOKUP(Pag_Inicio_Corr_mas_casos[[#This Row],[Corregimiento]],Hoja3!$A$2:$D$676,4,0)</f>
        <v>80809</v>
      </c>
      <c r="E8098" s="100">
        <v>10</v>
      </c>
      <c r="H8098" s="243" t="s">
        <v>503</v>
      </c>
      <c r="J8098" s="218" t="s">
        <v>525</v>
      </c>
    </row>
    <row r="8099" spans="1:10">
      <c r="A8099" s="98">
        <v>44275</v>
      </c>
      <c r="B8099" s="99">
        <v>44274</v>
      </c>
      <c r="C8099" s="100" t="s">
        <v>509</v>
      </c>
      <c r="D8099" s="101">
        <f>VLOOKUP(Pag_Inicio_Corr_mas_casos[[#This Row],[Corregimiento]],Hoja3!$A$2:$D$676,4,0)</f>
        <v>40611</v>
      </c>
      <c r="E8099" s="100">
        <v>10</v>
      </c>
      <c r="H8099" s="243" t="s">
        <v>531</v>
      </c>
      <c r="J8099" s="218" t="s">
        <v>555</v>
      </c>
    </row>
    <row r="8100" spans="1:10">
      <c r="A8100" s="98">
        <v>44275</v>
      </c>
      <c r="B8100" s="99">
        <v>44274</v>
      </c>
      <c r="C8100" s="100" t="s">
        <v>549</v>
      </c>
      <c r="D8100" s="101">
        <f>VLOOKUP(Pag_Inicio_Corr_mas_casos[[#This Row],[Corregimiento]],Hoja3!$A$2:$D$676,4,0)</f>
        <v>40205</v>
      </c>
      <c r="E8100" s="100">
        <v>10</v>
      </c>
      <c r="H8100" s="243" t="s">
        <v>549</v>
      </c>
      <c r="J8100" s="218" t="s">
        <v>509</v>
      </c>
    </row>
    <row r="8101" spans="1:10">
      <c r="A8101" s="98">
        <v>44275</v>
      </c>
      <c r="B8101" s="99">
        <v>44274</v>
      </c>
      <c r="C8101" s="100" t="s">
        <v>896</v>
      </c>
      <c r="D8101" s="101">
        <f>VLOOKUP(Pag_Inicio_Corr_mas_casos[[#This Row],[Corregimiento]],Hoja3!$A$2:$D$676,4,0)</f>
        <v>30104</v>
      </c>
      <c r="E8101" s="100">
        <v>8</v>
      </c>
      <c r="H8101" s="243" t="s">
        <v>490</v>
      </c>
      <c r="J8101" s="218" t="s">
        <v>549</v>
      </c>
    </row>
    <row r="8102" spans="1:10">
      <c r="A8102" s="98">
        <v>44275</v>
      </c>
      <c r="B8102" s="99">
        <v>44274</v>
      </c>
      <c r="C8102" s="100" t="s">
        <v>832</v>
      </c>
      <c r="D8102" s="101">
        <f>VLOOKUP(Pag_Inicio_Corr_mas_casos[[#This Row],[Corregimiento]],Hoja3!$A$2:$D$676,4,0)</f>
        <v>80811</v>
      </c>
      <c r="E8102" s="100">
        <v>8</v>
      </c>
      <c r="H8102" s="218" t="s">
        <v>526</v>
      </c>
      <c r="J8102" s="218" t="s">
        <v>896</v>
      </c>
    </row>
    <row r="8103" spans="1:10">
      <c r="A8103" s="98">
        <v>44275</v>
      </c>
      <c r="B8103" s="99">
        <v>44274</v>
      </c>
      <c r="C8103" s="100" t="s">
        <v>956</v>
      </c>
      <c r="D8103" s="101">
        <f>VLOOKUP(Pag_Inicio_Corr_mas_casos[[#This Row],[Corregimiento]],Hoja3!$A$2:$D$676,4,0)</f>
        <v>40301</v>
      </c>
      <c r="E8103" s="100">
        <v>8</v>
      </c>
      <c r="H8103" s="218" t="s">
        <v>500</v>
      </c>
      <c r="J8103" s="218" t="s">
        <v>832</v>
      </c>
    </row>
    <row r="8104" spans="1:10">
      <c r="A8104" s="98">
        <v>44275</v>
      </c>
      <c r="B8104" s="99">
        <v>44274</v>
      </c>
      <c r="C8104" s="100" t="s">
        <v>506</v>
      </c>
      <c r="D8104" s="101">
        <f>VLOOKUP(Pag_Inicio_Corr_mas_casos[[#This Row],[Corregimiento]],Hoja3!$A$2:$D$676,4,0)</f>
        <v>10201</v>
      </c>
      <c r="E8104" s="100">
        <v>7</v>
      </c>
      <c r="H8104" s="218" t="s">
        <v>512</v>
      </c>
      <c r="J8104" s="218" t="s">
        <v>956</v>
      </c>
    </row>
    <row r="8105" spans="1:10">
      <c r="A8105" s="98">
        <v>44275</v>
      </c>
      <c r="B8105" s="99">
        <v>44274</v>
      </c>
      <c r="C8105" s="100" t="s">
        <v>530</v>
      </c>
      <c r="D8105" s="101">
        <f>VLOOKUP(Pag_Inicio_Corr_mas_casos[[#This Row],[Corregimiento]],Hoja3!$A$2:$D$676,4,0)</f>
        <v>40606</v>
      </c>
      <c r="E8105" s="100">
        <v>7</v>
      </c>
      <c r="H8105" s="218" t="s">
        <v>531</v>
      </c>
      <c r="J8105" s="218" t="s">
        <v>506</v>
      </c>
    </row>
    <row r="8106" spans="1:10">
      <c r="A8106" s="98">
        <v>44275</v>
      </c>
      <c r="B8106" s="99">
        <v>44274</v>
      </c>
      <c r="C8106" s="100" t="s">
        <v>508</v>
      </c>
      <c r="D8106" s="101">
        <f>VLOOKUP(Pag_Inicio_Corr_mas_casos[[#This Row],[Corregimiento]],Hoja3!$A$2:$D$676,4,0)</f>
        <v>40601</v>
      </c>
      <c r="E8106" s="100">
        <v>7</v>
      </c>
      <c r="H8106" s="218" t="s">
        <v>508</v>
      </c>
      <c r="J8106" s="218" t="s">
        <v>530</v>
      </c>
    </row>
    <row r="8107" spans="1:10">
      <c r="A8107" s="98">
        <v>44275</v>
      </c>
      <c r="B8107" s="99">
        <v>44274</v>
      </c>
      <c r="C8107" s="100" t="s">
        <v>532</v>
      </c>
      <c r="D8107" s="101">
        <f>VLOOKUP(Pag_Inicio_Corr_mas_casos[[#This Row],[Corregimiento]],Hoja3!$A$2:$D$676,4,0)</f>
        <v>10207</v>
      </c>
      <c r="E8107" s="100">
        <v>7</v>
      </c>
      <c r="H8107" s="218" t="s">
        <v>536</v>
      </c>
      <c r="J8107" s="218" t="s">
        <v>508</v>
      </c>
    </row>
    <row r="8108" spans="1:10">
      <c r="A8108" s="98">
        <v>44275</v>
      </c>
      <c r="B8108" s="99">
        <v>44274</v>
      </c>
      <c r="C8108" s="100" t="s">
        <v>496</v>
      </c>
      <c r="D8108" s="101">
        <f>VLOOKUP(Pag_Inicio_Corr_mas_casos[[#This Row],[Corregimiento]],Hoja3!$A$2:$D$676,4,0)</f>
        <v>80807</v>
      </c>
      <c r="E8108" s="100">
        <v>7</v>
      </c>
      <c r="H8108" s="218" t="s">
        <v>517</v>
      </c>
      <c r="J8108" s="218" t="s">
        <v>532</v>
      </c>
    </row>
    <row r="8109" spans="1:10">
      <c r="A8109" s="98">
        <v>44275</v>
      </c>
      <c r="B8109" s="99">
        <v>44274</v>
      </c>
      <c r="C8109" s="100" t="s">
        <v>511</v>
      </c>
      <c r="D8109" s="101">
        <f>VLOOKUP(Pag_Inicio_Corr_mas_casos[[#This Row],[Corregimiento]],Hoja3!$A$2:$D$676,4,0)</f>
        <v>80826</v>
      </c>
      <c r="E8109" s="100">
        <v>7</v>
      </c>
      <c r="H8109" s="218" t="s">
        <v>559</v>
      </c>
      <c r="J8109" s="218" t="s">
        <v>496</v>
      </c>
    </row>
    <row r="8110" spans="1:10">
      <c r="A8110" s="98">
        <v>44275</v>
      </c>
      <c r="B8110" s="99">
        <v>44274</v>
      </c>
      <c r="C8110" s="100" t="s">
        <v>504</v>
      </c>
      <c r="D8110" s="101">
        <f>VLOOKUP(Pag_Inicio_Corr_mas_casos[[#This Row],[Corregimiento]],Hoja3!$A$2:$D$676,4,0)</f>
        <v>90301</v>
      </c>
      <c r="E8110" s="100">
        <v>6</v>
      </c>
      <c r="H8110" s="218" t="s">
        <v>560</v>
      </c>
      <c r="J8110" s="218" t="s">
        <v>511</v>
      </c>
    </row>
    <row r="8111" spans="1:10">
      <c r="A8111" s="98">
        <v>44275</v>
      </c>
      <c r="B8111" s="99">
        <v>44274</v>
      </c>
      <c r="C8111" s="100" t="s">
        <v>560</v>
      </c>
      <c r="D8111" s="101">
        <f>VLOOKUP(Pag_Inicio_Corr_mas_casos[[#This Row],[Corregimiento]],Hoja3!$A$2:$D$676,4,0)</f>
        <v>80819</v>
      </c>
      <c r="E8111" s="100">
        <v>6</v>
      </c>
      <c r="H8111" s="218" t="s">
        <v>547</v>
      </c>
      <c r="J8111" s="218" t="s">
        <v>504</v>
      </c>
    </row>
    <row r="8112" spans="1:10">
      <c r="A8112" s="98">
        <v>44275</v>
      </c>
      <c r="B8112" s="99">
        <v>44274</v>
      </c>
      <c r="C8112" s="100" t="s">
        <v>543</v>
      </c>
      <c r="D8112" s="101">
        <f>VLOOKUP(Pag_Inicio_Corr_mas_casos[[#This Row],[Corregimiento]],Hoja3!$A$2:$D$676,4,0)</f>
        <v>40203</v>
      </c>
      <c r="E8112" s="100">
        <v>6</v>
      </c>
      <c r="H8112" s="218" t="s">
        <v>543</v>
      </c>
      <c r="J8112" s="218" t="s">
        <v>560</v>
      </c>
    </row>
    <row r="8113" spans="1:10">
      <c r="A8113" s="98">
        <v>44275</v>
      </c>
      <c r="B8113" s="99">
        <v>44274</v>
      </c>
      <c r="C8113" s="100" t="s">
        <v>513</v>
      </c>
      <c r="D8113" s="101">
        <f>VLOOKUP(Pag_Inicio_Corr_mas_casos[[#This Row],[Corregimiento]],Hoja3!$A$2:$D$676,4,0)</f>
        <v>10206</v>
      </c>
      <c r="E8113" s="100">
        <v>6</v>
      </c>
      <c r="H8113" s="218" t="s">
        <v>557</v>
      </c>
      <c r="J8113" s="218" t="s">
        <v>543</v>
      </c>
    </row>
    <row r="8114" spans="1:10">
      <c r="A8114" s="98">
        <v>44275</v>
      </c>
      <c r="B8114" s="99">
        <v>44274</v>
      </c>
      <c r="C8114" s="100" t="s">
        <v>510</v>
      </c>
      <c r="D8114" s="101">
        <f>VLOOKUP(Pag_Inicio_Corr_mas_casos[[#This Row],[Corregimiento]],Hoja3!$A$2:$D$676,4,0)</f>
        <v>40612</v>
      </c>
      <c r="E8114" s="100">
        <v>6</v>
      </c>
      <c r="H8114" s="218" t="s">
        <v>507</v>
      </c>
      <c r="J8114" s="218" t="s">
        <v>513</v>
      </c>
    </row>
    <row r="8115" spans="1:10">
      <c r="A8115" s="127">
        <v>44276</v>
      </c>
      <c r="B8115" s="128">
        <v>44275</v>
      </c>
      <c r="C8115" s="129" t="s">
        <v>1059</v>
      </c>
      <c r="D8115" s="130">
        <f>VLOOKUP(Pag_Inicio_Corr_mas_casos[[#This Row],[Corregimiento]],Hoja3!$A$2:$D$676,4,0)</f>
        <v>40611</v>
      </c>
      <c r="E8115" s="129">
        <v>20</v>
      </c>
      <c r="H8115" s="218" t="s">
        <v>504</v>
      </c>
      <c r="J8115" s="218" t="s">
        <v>510</v>
      </c>
    </row>
    <row r="8116" spans="1:10">
      <c r="A8116" s="127">
        <v>44276</v>
      </c>
      <c r="B8116" s="128">
        <v>44275</v>
      </c>
      <c r="C8116" s="129" t="s">
        <v>508</v>
      </c>
      <c r="D8116" s="130">
        <f>VLOOKUP(Pag_Inicio_Corr_mas_casos[[#This Row],[Corregimiento]],Hoja3!$A$2:$D$676,4,0)</f>
        <v>40601</v>
      </c>
      <c r="E8116" s="129">
        <v>12</v>
      </c>
      <c r="H8116" s="218" t="s">
        <v>553</v>
      </c>
      <c r="J8116" s="247" t="s">
        <v>1059</v>
      </c>
    </row>
    <row r="8117" spans="1:10">
      <c r="A8117" s="127">
        <v>44276</v>
      </c>
      <c r="B8117" s="128">
        <v>44275</v>
      </c>
      <c r="C8117" s="129" t="s">
        <v>557</v>
      </c>
      <c r="D8117" s="130">
        <f>VLOOKUP(Pag_Inicio_Corr_mas_casos[[#This Row],[Corregimiento]],Hoja3!$A$2:$D$676,4,0)</f>
        <v>91001</v>
      </c>
      <c r="E8117" s="129">
        <v>11</v>
      </c>
      <c r="H8117" s="218" t="s">
        <v>506</v>
      </c>
      <c r="J8117" s="247" t="s">
        <v>508</v>
      </c>
    </row>
    <row r="8118" spans="1:10">
      <c r="A8118" s="127">
        <v>44276</v>
      </c>
      <c r="B8118" s="128">
        <v>44275</v>
      </c>
      <c r="C8118" s="129" t="s">
        <v>506</v>
      </c>
      <c r="D8118" s="130">
        <f>VLOOKUP(Pag_Inicio_Corr_mas_casos[[#This Row],[Corregimiento]],Hoja3!$A$2:$D$676,4,0)</f>
        <v>10201</v>
      </c>
      <c r="E8118" s="129">
        <v>11</v>
      </c>
      <c r="H8118" s="218" t="s">
        <v>533</v>
      </c>
      <c r="J8118" s="247" t="s">
        <v>557</v>
      </c>
    </row>
    <row r="8119" spans="1:10">
      <c r="A8119" s="127">
        <v>44276</v>
      </c>
      <c r="B8119" s="128">
        <v>44275</v>
      </c>
      <c r="C8119" s="129" t="s">
        <v>510</v>
      </c>
      <c r="D8119" s="130">
        <f>VLOOKUP(Pag_Inicio_Corr_mas_casos[[#This Row],[Corregimiento]],Hoja3!$A$2:$D$676,4,0)</f>
        <v>40612</v>
      </c>
      <c r="E8119" s="129">
        <v>9</v>
      </c>
      <c r="H8119" s="218" t="s">
        <v>519</v>
      </c>
      <c r="J8119" s="247" t="s">
        <v>506</v>
      </c>
    </row>
    <row r="8120" spans="1:10">
      <c r="A8120" s="127">
        <v>44276</v>
      </c>
      <c r="B8120" s="128">
        <v>44275</v>
      </c>
      <c r="C8120" s="129" t="s">
        <v>905</v>
      </c>
      <c r="D8120" s="130">
        <f>VLOOKUP(Pag_Inicio_Corr_mas_casos[[#This Row],[Corregimiento]],Hoja3!$A$2:$D$676,4,0)</f>
        <v>20602</v>
      </c>
      <c r="E8120" s="129">
        <v>9</v>
      </c>
      <c r="H8120" s="218" t="s">
        <v>558</v>
      </c>
      <c r="J8120" s="247" t="s">
        <v>510</v>
      </c>
    </row>
    <row r="8121" spans="1:10">
      <c r="A8121" s="127">
        <v>44276</v>
      </c>
      <c r="B8121" s="128">
        <v>44275</v>
      </c>
      <c r="C8121" s="129" t="s">
        <v>513</v>
      </c>
      <c r="D8121" s="130">
        <f>VLOOKUP(Pag_Inicio_Corr_mas_casos[[#This Row],[Corregimiento]],Hoja3!$A$2:$D$676,4,0)</f>
        <v>10206</v>
      </c>
      <c r="E8121" s="129">
        <v>9</v>
      </c>
      <c r="H8121" s="180" t="s">
        <v>513</v>
      </c>
      <c r="J8121" s="247" t="s">
        <v>905</v>
      </c>
    </row>
    <row r="8122" spans="1:10">
      <c r="A8122" s="127">
        <v>44276</v>
      </c>
      <c r="B8122" s="128">
        <v>44275</v>
      </c>
      <c r="C8122" s="129" t="s">
        <v>907</v>
      </c>
      <c r="D8122" s="130">
        <f>VLOOKUP(Pag_Inicio_Corr_mas_casos[[#This Row],[Corregimiento]],Hoja3!$A$2:$D$676,4,0)</f>
        <v>40508</v>
      </c>
      <c r="E8122" s="129">
        <v>8</v>
      </c>
      <c r="J8122" s="247" t="s">
        <v>513</v>
      </c>
    </row>
    <row r="8123" spans="1:10">
      <c r="A8123" s="127">
        <v>44276</v>
      </c>
      <c r="B8123" s="128">
        <v>44275</v>
      </c>
      <c r="C8123" s="129" t="s">
        <v>540</v>
      </c>
      <c r="D8123" s="130">
        <f>VLOOKUP(Pag_Inicio_Corr_mas_casos[[#This Row],[Corregimiento]],Hoja3!$A$2:$D$676,4,0)</f>
        <v>20601</v>
      </c>
      <c r="E8123" s="129">
        <v>8</v>
      </c>
      <c r="H8123" t="s">
        <v>1042</v>
      </c>
      <c r="J8123" s="247" t="s">
        <v>907</v>
      </c>
    </row>
    <row r="8124" spans="1:10">
      <c r="A8124" s="127">
        <v>44276</v>
      </c>
      <c r="B8124" s="128">
        <v>44275</v>
      </c>
      <c r="C8124" s="129" t="s">
        <v>559</v>
      </c>
      <c r="D8124" s="130">
        <f>VLOOKUP(Pag_Inicio_Corr_mas_casos[[#This Row],[Corregimiento]],Hoja3!$A$2:$D$676,4,0)</f>
        <v>40308</v>
      </c>
      <c r="E8124" s="129">
        <v>8</v>
      </c>
      <c r="H8124" s="216" t="s">
        <v>658</v>
      </c>
      <c r="J8124" s="247" t="s">
        <v>540</v>
      </c>
    </row>
    <row r="8125" spans="1:10">
      <c r="A8125" s="127">
        <v>44276</v>
      </c>
      <c r="B8125" s="128">
        <v>44275</v>
      </c>
      <c r="C8125" s="129" t="s">
        <v>539</v>
      </c>
      <c r="D8125" s="130">
        <f>VLOOKUP(Pag_Inicio_Corr_mas_casos[[#This Row],[Corregimiento]],Hoja3!$A$2:$D$676,4,0)</f>
        <v>80813</v>
      </c>
      <c r="E8125" s="129">
        <v>8</v>
      </c>
      <c r="H8125" s="216" t="s">
        <v>557</v>
      </c>
      <c r="J8125" s="247" t="s">
        <v>559</v>
      </c>
    </row>
    <row r="8126" spans="1:10">
      <c r="A8126" s="127">
        <v>44276</v>
      </c>
      <c r="B8126" s="128">
        <v>44275</v>
      </c>
      <c r="C8126" s="129" t="s">
        <v>526</v>
      </c>
      <c r="D8126" s="130">
        <f>VLOOKUP(Pag_Inicio_Corr_mas_casos[[#This Row],[Corregimiento]],Hoja3!$A$2:$D$676,4,0)</f>
        <v>40501</v>
      </c>
      <c r="E8126" s="129">
        <v>7</v>
      </c>
      <c r="H8126" s="216" t="s">
        <v>504</v>
      </c>
      <c r="J8126" s="247" t="s">
        <v>539</v>
      </c>
    </row>
    <row r="8127" spans="1:10">
      <c r="A8127" s="127">
        <v>44276</v>
      </c>
      <c r="B8127" s="128">
        <v>44275</v>
      </c>
      <c r="C8127" s="129" t="s">
        <v>826</v>
      </c>
      <c r="D8127" s="130">
        <f>VLOOKUP(Pag_Inicio_Corr_mas_casos[[#This Row],[Corregimiento]],Hoja3!$A$2:$D$676,4,0)</f>
        <v>80810</v>
      </c>
      <c r="E8127" s="129">
        <v>6</v>
      </c>
      <c r="H8127" s="216" t="s">
        <v>924</v>
      </c>
      <c r="J8127" s="247" t="s">
        <v>526</v>
      </c>
    </row>
    <row r="8128" spans="1:10">
      <c r="A8128" s="127">
        <v>44276</v>
      </c>
      <c r="B8128" s="128">
        <v>44275</v>
      </c>
      <c r="C8128" s="129" t="s">
        <v>910</v>
      </c>
      <c r="D8128" s="130">
        <f>VLOOKUP(Pag_Inicio_Corr_mas_casos[[#This Row],[Corregimiento]],Hoja3!$A$2:$D$676,4,0)</f>
        <v>50316</v>
      </c>
      <c r="E8128" s="129">
        <v>6</v>
      </c>
      <c r="H8128" s="216" t="s">
        <v>525</v>
      </c>
      <c r="J8128" s="247" t="s">
        <v>826</v>
      </c>
    </row>
    <row r="8129" spans="1:10">
      <c r="A8129" s="127">
        <v>44276</v>
      </c>
      <c r="B8129" s="128">
        <v>44275</v>
      </c>
      <c r="C8129" s="129" t="s">
        <v>527</v>
      </c>
      <c r="D8129" s="130">
        <f>VLOOKUP(Pag_Inicio_Corr_mas_casos[[#This Row],[Corregimiento]],Hoja3!$A$2:$D$676,4,0)</f>
        <v>40506</v>
      </c>
      <c r="E8129" s="129">
        <v>6</v>
      </c>
      <c r="H8129" s="216" t="s">
        <v>921</v>
      </c>
      <c r="J8129" s="247" t="s">
        <v>910</v>
      </c>
    </row>
    <row r="8130" spans="1:10">
      <c r="A8130" s="127">
        <v>44276</v>
      </c>
      <c r="B8130" s="128">
        <v>44275</v>
      </c>
      <c r="C8130" s="129" t="s">
        <v>533</v>
      </c>
      <c r="D8130" s="130">
        <f>VLOOKUP(Pag_Inicio_Corr_mas_casos[[#This Row],[Corregimiento]],Hoja3!$A$2:$D$676,4,0)</f>
        <v>91008</v>
      </c>
      <c r="E8130" s="129">
        <v>5</v>
      </c>
      <c r="H8130" s="216" t="s">
        <v>492</v>
      </c>
      <c r="J8130" s="247" t="s">
        <v>527</v>
      </c>
    </row>
    <row r="8131" spans="1:10">
      <c r="A8131" s="127">
        <v>44276</v>
      </c>
      <c r="B8131" s="128">
        <v>44275</v>
      </c>
      <c r="C8131" s="129" t="s">
        <v>554</v>
      </c>
      <c r="D8131" s="130">
        <f>VLOOKUP(Pag_Inicio_Corr_mas_casos[[#This Row],[Corregimiento]],Hoja3!$A$2:$D$676,4,0)</f>
        <v>41104</v>
      </c>
      <c r="E8131" s="129">
        <v>4</v>
      </c>
      <c r="H8131" s="216" t="s">
        <v>540</v>
      </c>
      <c r="J8131" s="247" t="s">
        <v>533</v>
      </c>
    </row>
    <row r="8132" spans="1:10">
      <c r="A8132" s="127">
        <v>44276</v>
      </c>
      <c r="B8132" s="128">
        <v>44275</v>
      </c>
      <c r="C8132" s="129" t="s">
        <v>1060</v>
      </c>
      <c r="D8132" s="130">
        <f>VLOOKUP(Pag_Inicio_Corr_mas_casos[[#This Row],[Corregimiento]],Hoja3!$A$2:$D$676,4,0)</f>
        <v>10303</v>
      </c>
      <c r="E8132" s="129">
        <v>4</v>
      </c>
      <c r="H8132" s="216" t="s">
        <v>509</v>
      </c>
      <c r="J8132" s="247" t="s">
        <v>554</v>
      </c>
    </row>
    <row r="8133" spans="1:10">
      <c r="A8133" s="127">
        <v>44276</v>
      </c>
      <c r="B8133" s="128">
        <v>44275</v>
      </c>
      <c r="C8133" s="129" t="s">
        <v>921</v>
      </c>
      <c r="D8133" s="130">
        <f>VLOOKUP(Pag_Inicio_Corr_mas_casos[[#This Row],[Corregimiento]],Hoja3!$A$2:$D$676,4,0)</f>
        <v>40610</v>
      </c>
      <c r="E8133" s="129">
        <v>4</v>
      </c>
      <c r="H8133" s="216" t="s">
        <v>544</v>
      </c>
      <c r="J8133" s="247" t="s">
        <v>1060</v>
      </c>
    </row>
    <row r="8134" spans="1:10">
      <c r="A8134" s="127">
        <v>44276</v>
      </c>
      <c r="B8134" s="128">
        <v>44275</v>
      </c>
      <c r="C8134" s="129" t="s">
        <v>1061</v>
      </c>
      <c r="D8134" s="130">
        <f>VLOOKUP(Pag_Inicio_Corr_mas_casos[[#This Row],[Corregimiento]],Hoja3!$A$2:$D$676,4,0)</f>
        <v>90503</v>
      </c>
      <c r="E8134" s="129">
        <v>4</v>
      </c>
      <c r="H8134" s="216" t="s">
        <v>496</v>
      </c>
      <c r="J8134" s="247" t="s">
        <v>921</v>
      </c>
    </row>
    <row r="8135" spans="1:10">
      <c r="A8135" s="86">
        <v>44277</v>
      </c>
      <c r="B8135" s="87">
        <v>44276</v>
      </c>
      <c r="C8135" s="88" t="s">
        <v>849</v>
      </c>
      <c r="D8135" s="89">
        <f>VLOOKUP(Pag_Inicio_Corr_mas_casos[[#This Row],[Corregimiento]],Hoja3!$A$2:$D$676,4,0)</f>
        <v>20606</v>
      </c>
      <c r="E8135" s="88">
        <v>11</v>
      </c>
      <c r="H8135" s="216" t="s">
        <v>508</v>
      </c>
      <c r="J8135" s="247" t="s">
        <v>1061</v>
      </c>
    </row>
    <row r="8136" spans="1:10">
      <c r="A8136" s="86">
        <v>44277</v>
      </c>
      <c r="B8136" s="87">
        <v>44276</v>
      </c>
      <c r="C8136" s="88" t="s">
        <v>658</v>
      </c>
      <c r="D8136" s="89">
        <f>VLOOKUP(Pag_Inicio_Corr_mas_casos[[#This Row],[Corregimiento]],Hoja3!$A$2:$D$676,4,0)</f>
        <v>120805</v>
      </c>
      <c r="E8136" s="88">
        <v>10</v>
      </c>
      <c r="H8136" s="216" t="s">
        <v>555</v>
      </c>
      <c r="J8136" s="245" t="s">
        <v>849</v>
      </c>
    </row>
    <row r="8137" spans="1:10">
      <c r="A8137" s="86">
        <v>44277</v>
      </c>
      <c r="B8137" s="87">
        <v>44276</v>
      </c>
      <c r="C8137" s="88" t="s">
        <v>509</v>
      </c>
      <c r="D8137" s="89">
        <f>VLOOKUP(Pag_Inicio_Corr_mas_casos[[#This Row],[Corregimiento]],Hoja3!$A$2:$D$676,4,0)</f>
        <v>40611</v>
      </c>
      <c r="E8137" s="88">
        <v>8</v>
      </c>
      <c r="H8137" s="216" t="s">
        <v>1008</v>
      </c>
      <c r="J8137" s="245" t="s">
        <v>658</v>
      </c>
    </row>
    <row r="8138" spans="1:10">
      <c r="A8138" s="86">
        <v>44277</v>
      </c>
      <c r="B8138" s="87">
        <v>44276</v>
      </c>
      <c r="C8138" s="88" t="s">
        <v>557</v>
      </c>
      <c r="D8138" s="89">
        <f>VLOOKUP(Pag_Inicio_Corr_mas_casos[[#This Row],[Corregimiento]],Hoja3!$A$2:$D$676,4,0)</f>
        <v>91001</v>
      </c>
      <c r="E8138" s="88">
        <v>7</v>
      </c>
      <c r="H8138" s="216" t="s">
        <v>535</v>
      </c>
      <c r="J8138" s="245" t="s">
        <v>509</v>
      </c>
    </row>
    <row r="8139" spans="1:10">
      <c r="A8139" s="86">
        <v>44277</v>
      </c>
      <c r="B8139" s="87">
        <v>44276</v>
      </c>
      <c r="C8139" s="88" t="s">
        <v>540</v>
      </c>
      <c r="D8139" s="89">
        <f>VLOOKUP(Pag_Inicio_Corr_mas_casos[[#This Row],[Corregimiento]],Hoja3!$A$2:$D$676,4,0)</f>
        <v>20601</v>
      </c>
      <c r="E8139" s="88">
        <v>6</v>
      </c>
      <c r="H8139" s="216" t="s">
        <v>510</v>
      </c>
      <c r="J8139" s="245" t="s">
        <v>557</v>
      </c>
    </row>
    <row r="8140" spans="1:10">
      <c r="A8140" s="86">
        <v>44277</v>
      </c>
      <c r="B8140" s="87">
        <v>44276</v>
      </c>
      <c r="C8140" s="88" t="s">
        <v>513</v>
      </c>
      <c r="D8140" s="89">
        <f>VLOOKUP(Pag_Inicio_Corr_mas_casos[[#This Row],[Corregimiento]],Hoja3!$A$2:$D$676,4,0)</f>
        <v>10206</v>
      </c>
      <c r="E8140" s="88">
        <v>5</v>
      </c>
      <c r="H8140" s="216" t="s">
        <v>524</v>
      </c>
      <c r="J8140" s="245" t="s">
        <v>540</v>
      </c>
    </row>
    <row r="8141" spans="1:10">
      <c r="A8141" s="86">
        <v>44277</v>
      </c>
      <c r="B8141" s="87">
        <v>44276</v>
      </c>
      <c r="C8141" s="88" t="s">
        <v>924</v>
      </c>
      <c r="D8141" s="89">
        <f>VLOOKUP(Pag_Inicio_Corr_mas_casos[[#This Row],[Corregimiento]],Hoja3!$A$2:$D$676,4,0)</f>
        <v>91011</v>
      </c>
      <c r="E8141" s="88">
        <v>5</v>
      </c>
      <c r="H8141" s="216" t="s">
        <v>498</v>
      </c>
      <c r="J8141" s="245" t="s">
        <v>513</v>
      </c>
    </row>
    <row r="8142" spans="1:10">
      <c r="A8142" s="86">
        <v>44277</v>
      </c>
      <c r="B8142" s="87">
        <v>44276</v>
      </c>
      <c r="C8142" s="88" t="s">
        <v>560</v>
      </c>
      <c r="D8142" s="89">
        <f>VLOOKUP(Pag_Inicio_Corr_mas_casos[[#This Row],[Corregimiento]],Hoja3!$A$2:$D$676,4,0)</f>
        <v>80819</v>
      </c>
      <c r="E8142" s="88">
        <v>5</v>
      </c>
      <c r="H8142" s="216" t="s">
        <v>1062</v>
      </c>
      <c r="J8142" s="245" t="s">
        <v>924</v>
      </c>
    </row>
    <row r="8143" spans="1:10">
      <c r="A8143" s="86">
        <v>44277</v>
      </c>
      <c r="B8143" s="87">
        <v>44276</v>
      </c>
      <c r="C8143" s="88" t="s">
        <v>496</v>
      </c>
      <c r="D8143" s="89">
        <f>VLOOKUP(Pag_Inicio_Corr_mas_casos[[#This Row],[Corregimiento]],Hoja3!$A$2:$D$676,4,0)</f>
        <v>80807</v>
      </c>
      <c r="E8143" s="88">
        <v>4</v>
      </c>
      <c r="H8143" s="216" t="s">
        <v>519</v>
      </c>
      <c r="J8143" s="245" t="s">
        <v>560</v>
      </c>
    </row>
    <row r="8144" spans="1:10">
      <c r="A8144" s="86">
        <v>44277</v>
      </c>
      <c r="B8144" s="87">
        <v>44276</v>
      </c>
      <c r="C8144" s="88" t="s">
        <v>967</v>
      </c>
      <c r="D8144" s="89">
        <f>VLOOKUP(Pag_Inicio_Corr_mas_casos[[#This Row],[Corregimiento]],Hoja3!$A$2:$D$676,4,0)</f>
        <v>90201</v>
      </c>
      <c r="E8144" s="88">
        <v>4</v>
      </c>
      <c r="H8144" s="217" t="s">
        <v>513</v>
      </c>
      <c r="J8144" s="245" t="s">
        <v>496</v>
      </c>
    </row>
    <row r="8145" spans="1:10">
      <c r="A8145" s="86">
        <v>44277</v>
      </c>
      <c r="B8145" s="87">
        <v>44276</v>
      </c>
      <c r="C8145" s="88" t="s">
        <v>511</v>
      </c>
      <c r="D8145" s="89">
        <f>VLOOKUP(Pag_Inicio_Corr_mas_casos[[#This Row],[Corregimiento]],Hoja3!$A$2:$D$676,4,0)</f>
        <v>80826</v>
      </c>
      <c r="E8145" s="88">
        <v>4</v>
      </c>
      <c r="H8145" s="217" t="s">
        <v>555</v>
      </c>
      <c r="J8145" s="245" t="s">
        <v>967</v>
      </c>
    </row>
    <row r="8146" spans="1:10">
      <c r="A8146" s="86">
        <v>44277</v>
      </c>
      <c r="B8146" s="87">
        <v>44276</v>
      </c>
      <c r="C8146" s="88" t="s">
        <v>525</v>
      </c>
      <c r="D8146" s="89">
        <f>VLOOKUP(Pag_Inicio_Corr_mas_casos[[#This Row],[Corregimiento]],Hoja3!$A$2:$D$676,4,0)</f>
        <v>80812</v>
      </c>
      <c r="E8146" s="88">
        <v>4</v>
      </c>
      <c r="H8146" s="217" t="s">
        <v>506</v>
      </c>
      <c r="J8146" s="245" t="s">
        <v>511</v>
      </c>
    </row>
    <row r="8147" spans="1:10">
      <c r="A8147" s="86">
        <v>44277</v>
      </c>
      <c r="B8147" s="87">
        <v>44276</v>
      </c>
      <c r="C8147" s="88" t="s">
        <v>508</v>
      </c>
      <c r="D8147" s="89">
        <f>VLOOKUP(Pag_Inicio_Corr_mas_casos[[#This Row],[Corregimiento]],Hoja3!$A$2:$D$676,4,0)</f>
        <v>40601</v>
      </c>
      <c r="E8147" s="88">
        <v>4</v>
      </c>
      <c r="H8147" s="217" t="s">
        <v>924</v>
      </c>
      <c r="J8147" s="245" t="s">
        <v>525</v>
      </c>
    </row>
    <row r="8148" spans="1:10">
      <c r="A8148" s="86">
        <v>44277</v>
      </c>
      <c r="B8148" s="87">
        <v>44276</v>
      </c>
      <c r="C8148" s="88" t="s">
        <v>530</v>
      </c>
      <c r="D8148" s="89">
        <f>VLOOKUP(Pag_Inicio_Corr_mas_casos[[#This Row],[Corregimiento]],Hoja3!$A$2:$D$676,4,0)</f>
        <v>40606</v>
      </c>
      <c r="E8148" s="88">
        <v>4</v>
      </c>
      <c r="H8148" s="217" t="s">
        <v>539</v>
      </c>
      <c r="J8148" s="245" t="s">
        <v>508</v>
      </c>
    </row>
    <row r="8149" spans="1:10">
      <c r="A8149" s="86">
        <v>44277</v>
      </c>
      <c r="B8149" s="87">
        <v>44276</v>
      </c>
      <c r="C8149" s="88" t="s">
        <v>531</v>
      </c>
      <c r="D8149" s="89">
        <f>VLOOKUP(Pag_Inicio_Corr_mas_casos[[#This Row],[Corregimiento]],Hoja3!$A$2:$D$676,4,0)</f>
        <v>80820</v>
      </c>
      <c r="E8149" s="88">
        <v>4</v>
      </c>
      <c r="H8149" s="217" t="s">
        <v>525</v>
      </c>
      <c r="J8149" s="245" t="s">
        <v>530</v>
      </c>
    </row>
    <row r="8150" spans="1:10">
      <c r="A8150" s="86">
        <v>44277</v>
      </c>
      <c r="B8150" s="87">
        <v>44276</v>
      </c>
      <c r="C8150" s="88" t="s">
        <v>517</v>
      </c>
      <c r="D8150" s="89">
        <f>VLOOKUP(Pag_Inicio_Corr_mas_casos[[#This Row],[Corregimiento]],Hoja3!$A$2:$D$676,4,0)</f>
        <v>10214</v>
      </c>
      <c r="E8150" s="88">
        <v>4</v>
      </c>
      <c r="H8150" s="217" t="s">
        <v>554</v>
      </c>
      <c r="J8150" s="245" t="s">
        <v>531</v>
      </c>
    </row>
    <row r="8151" spans="1:10">
      <c r="A8151" s="86">
        <v>44277</v>
      </c>
      <c r="B8151" s="87">
        <v>44276</v>
      </c>
      <c r="C8151" s="88" t="s">
        <v>543</v>
      </c>
      <c r="D8151" s="89">
        <f>VLOOKUP(Pag_Inicio_Corr_mas_casos[[#This Row],[Corregimiento]],Hoja3!$A$2:$D$676,4,0)</f>
        <v>40203</v>
      </c>
      <c r="E8151" s="88">
        <v>3</v>
      </c>
      <c r="H8151" s="217" t="s">
        <v>560</v>
      </c>
      <c r="J8151" s="245" t="s">
        <v>517</v>
      </c>
    </row>
    <row r="8152" spans="1:10">
      <c r="A8152" s="86">
        <v>44277</v>
      </c>
      <c r="B8152" s="87">
        <v>44276</v>
      </c>
      <c r="C8152" s="88" t="s">
        <v>558</v>
      </c>
      <c r="D8152" s="89">
        <f>VLOOKUP(Pag_Inicio_Corr_mas_casos[[#This Row],[Corregimiento]],Hoja3!$A$2:$D$676,4,0)</f>
        <v>91101</v>
      </c>
      <c r="E8152" s="88">
        <v>3</v>
      </c>
      <c r="H8152" s="217" t="s">
        <v>508</v>
      </c>
      <c r="J8152" s="245" t="s">
        <v>543</v>
      </c>
    </row>
    <row r="8153" spans="1:10">
      <c r="A8153" s="86">
        <v>44277</v>
      </c>
      <c r="B8153" s="87">
        <v>44276</v>
      </c>
      <c r="C8153" s="88" t="s">
        <v>502</v>
      </c>
      <c r="D8153" s="89">
        <f>VLOOKUP(Pag_Inicio_Corr_mas_casos[[#This Row],[Corregimiento]],Hoja3!$A$2:$D$676,4,0)</f>
        <v>80815</v>
      </c>
      <c r="E8153" s="88">
        <v>3</v>
      </c>
      <c r="H8153" s="217" t="s">
        <v>519</v>
      </c>
      <c r="J8153" s="245" t="s">
        <v>558</v>
      </c>
    </row>
    <row r="8154" spans="1:10">
      <c r="A8154" s="86">
        <v>44277</v>
      </c>
      <c r="B8154" s="87">
        <v>44276</v>
      </c>
      <c r="C8154" s="88" t="s">
        <v>503</v>
      </c>
      <c r="D8154" s="89">
        <f>VLOOKUP(Pag_Inicio_Corr_mas_casos[[#This Row],[Corregimiento]],Hoja3!$A$2:$D$676,4,0)</f>
        <v>91007</v>
      </c>
      <c r="E8154" s="88">
        <v>3</v>
      </c>
      <c r="H8154" s="217" t="s">
        <v>557</v>
      </c>
      <c r="J8154" s="245" t="s">
        <v>502</v>
      </c>
    </row>
    <row r="8155" spans="1:10">
      <c r="A8155" s="90">
        <v>44278</v>
      </c>
      <c r="B8155" s="91">
        <v>44277</v>
      </c>
      <c r="C8155" s="92" t="s">
        <v>658</v>
      </c>
      <c r="D8155" s="93">
        <f>VLOOKUP(Pag_Inicio_Corr_mas_casos[[#This Row],[Corregimiento]],Hoja3!$A$2:$D$676,4,0)</f>
        <v>120805</v>
      </c>
      <c r="E8155" s="92">
        <v>19</v>
      </c>
      <c r="H8155" s="217" t="s">
        <v>550</v>
      </c>
      <c r="J8155" s="249" t="s">
        <v>503</v>
      </c>
    </row>
    <row r="8156" spans="1:10">
      <c r="A8156" s="90">
        <v>44278</v>
      </c>
      <c r="B8156" s="91">
        <v>44277</v>
      </c>
      <c r="C8156" s="92" t="s">
        <v>557</v>
      </c>
      <c r="D8156" s="93">
        <f>VLOOKUP(Pag_Inicio_Corr_mas_casos[[#This Row],[Corregimiento]],Hoja3!$A$2:$D$676,4,0)</f>
        <v>91001</v>
      </c>
      <c r="E8156" s="92">
        <v>11</v>
      </c>
      <c r="H8156" s="217" t="s">
        <v>520</v>
      </c>
    </row>
    <row r="8157" spans="1:10">
      <c r="A8157" s="90">
        <v>44278</v>
      </c>
      <c r="B8157" s="91">
        <v>44277</v>
      </c>
      <c r="C8157" s="92" t="s">
        <v>504</v>
      </c>
      <c r="D8157" s="93">
        <f>VLOOKUP(Pag_Inicio_Corr_mas_casos[[#This Row],[Corregimiento]],Hoja3!$A$2:$D$676,4,0)</f>
        <v>90301</v>
      </c>
      <c r="E8157" s="92">
        <v>10</v>
      </c>
      <c r="H8157" s="217" t="s">
        <v>510</v>
      </c>
    </row>
    <row r="8158" spans="1:10">
      <c r="A8158" s="90">
        <v>44278</v>
      </c>
      <c r="B8158" s="91">
        <v>44277</v>
      </c>
      <c r="C8158" s="92" t="s">
        <v>924</v>
      </c>
      <c r="D8158" s="93">
        <f>VLOOKUP(Pag_Inicio_Corr_mas_casos[[#This Row],[Corregimiento]],Hoja3!$A$2:$D$676,4,0)</f>
        <v>91011</v>
      </c>
      <c r="E8158" s="92">
        <v>9</v>
      </c>
      <c r="H8158" s="217" t="s">
        <v>935</v>
      </c>
    </row>
    <row r="8159" spans="1:10">
      <c r="A8159" s="90">
        <v>44278</v>
      </c>
      <c r="B8159" s="91">
        <v>44277</v>
      </c>
      <c r="C8159" s="92" t="s">
        <v>525</v>
      </c>
      <c r="D8159" s="93">
        <f>VLOOKUP(Pag_Inicio_Corr_mas_casos[[#This Row],[Corregimiento]],Hoja3!$A$2:$D$676,4,0)</f>
        <v>80812</v>
      </c>
      <c r="E8159" s="92">
        <v>9</v>
      </c>
      <c r="H8159" s="217" t="s">
        <v>868</v>
      </c>
    </row>
    <row r="8160" spans="1:10">
      <c r="A8160" s="90">
        <v>44278</v>
      </c>
      <c r="B8160" s="91">
        <v>44277</v>
      </c>
      <c r="C8160" s="92" t="s">
        <v>921</v>
      </c>
      <c r="D8160" s="93">
        <f>VLOOKUP(Pag_Inicio_Corr_mas_casos[[#This Row],[Corregimiento]],Hoja3!$A$2:$D$676,4,0)</f>
        <v>40610</v>
      </c>
      <c r="E8160" s="92">
        <v>9</v>
      </c>
      <c r="H8160" s="217" t="s">
        <v>544</v>
      </c>
    </row>
    <row r="8161" spans="1:8">
      <c r="A8161" s="90">
        <v>44278</v>
      </c>
      <c r="B8161" s="91">
        <v>44277</v>
      </c>
      <c r="C8161" s="92" t="s">
        <v>492</v>
      </c>
      <c r="D8161" s="93">
        <f>VLOOKUP(Pag_Inicio_Corr_mas_casos[[#This Row],[Corregimiento]],Hoja3!$A$2:$D$676,4,0)</f>
        <v>90101</v>
      </c>
      <c r="E8161" s="92">
        <v>9</v>
      </c>
      <c r="H8161" s="217" t="s">
        <v>509</v>
      </c>
    </row>
    <row r="8162" spans="1:8">
      <c r="A8162" s="90">
        <v>44278</v>
      </c>
      <c r="B8162" s="91">
        <v>44277</v>
      </c>
      <c r="C8162" s="92" t="s">
        <v>540</v>
      </c>
      <c r="D8162" s="93">
        <f>VLOOKUP(Pag_Inicio_Corr_mas_casos[[#This Row],[Corregimiento]],Hoja3!$A$2:$D$676,4,0)</f>
        <v>20601</v>
      </c>
      <c r="E8162" s="92">
        <v>8</v>
      </c>
      <c r="H8162" s="217" t="s">
        <v>561</v>
      </c>
    </row>
    <row r="8163" spans="1:8">
      <c r="A8163" s="90">
        <v>44278</v>
      </c>
      <c r="B8163" s="91">
        <v>44277</v>
      </c>
      <c r="C8163" s="92" t="s">
        <v>509</v>
      </c>
      <c r="D8163" s="93">
        <f>VLOOKUP(Pag_Inicio_Corr_mas_casos[[#This Row],[Corregimiento]],Hoja3!$A$2:$D$676,4,0)</f>
        <v>40611</v>
      </c>
      <c r="E8163" s="92">
        <v>8</v>
      </c>
      <c r="H8163" s="217" t="s">
        <v>828</v>
      </c>
    </row>
    <row r="8164" spans="1:8">
      <c r="A8164" s="90">
        <v>44278</v>
      </c>
      <c r="B8164" s="91">
        <v>44277</v>
      </c>
      <c r="C8164" s="92" t="s">
        <v>544</v>
      </c>
      <c r="D8164" s="93">
        <f>VLOOKUP(Pag_Inicio_Corr_mas_casos[[#This Row],[Corregimiento]],Hoja3!$A$2:$D$676,4,0)</f>
        <v>40201</v>
      </c>
      <c r="E8164" s="92">
        <v>8</v>
      </c>
      <c r="H8164" s="218" t="s">
        <v>510</v>
      </c>
    </row>
    <row r="8165" spans="1:8">
      <c r="A8165" s="90">
        <v>44278</v>
      </c>
      <c r="B8165" s="91">
        <v>44277</v>
      </c>
      <c r="C8165" s="92" t="s">
        <v>496</v>
      </c>
      <c r="D8165" s="93">
        <f>VLOOKUP(Pag_Inicio_Corr_mas_casos[[#This Row],[Corregimiento]],Hoja3!$A$2:$D$676,4,0)</f>
        <v>80807</v>
      </c>
      <c r="E8165" s="92">
        <v>8</v>
      </c>
      <c r="H8165" s="218" t="s">
        <v>743</v>
      </c>
    </row>
    <row r="8166" spans="1:8">
      <c r="A8166" s="90">
        <v>44278</v>
      </c>
      <c r="B8166" s="91">
        <v>44277</v>
      </c>
      <c r="C8166" s="92" t="s">
        <v>508</v>
      </c>
      <c r="D8166" s="93">
        <f>VLOOKUP(Pag_Inicio_Corr_mas_casos[[#This Row],[Corregimiento]],Hoja3!$A$2:$D$676,4,0)</f>
        <v>40601</v>
      </c>
      <c r="E8166" s="92">
        <v>8</v>
      </c>
      <c r="H8166" s="218" t="s">
        <v>561</v>
      </c>
    </row>
    <row r="8167" spans="1:8">
      <c r="A8167" s="90">
        <v>44278</v>
      </c>
      <c r="B8167" s="91">
        <v>44277</v>
      </c>
      <c r="C8167" s="92" t="s">
        <v>555</v>
      </c>
      <c r="D8167" s="93">
        <f>VLOOKUP(Pag_Inicio_Corr_mas_casos[[#This Row],[Corregimiento]],Hoja3!$A$2:$D$676,4,0)</f>
        <v>80809</v>
      </c>
      <c r="E8167" s="92">
        <v>7</v>
      </c>
      <c r="H8167" s="218" t="s">
        <v>905</v>
      </c>
    </row>
    <row r="8168" spans="1:8">
      <c r="A8168" s="90">
        <v>44278</v>
      </c>
      <c r="B8168" s="91">
        <v>44277</v>
      </c>
      <c r="C8168" s="92" t="s">
        <v>1008</v>
      </c>
      <c r="D8168" s="93">
        <f>VLOOKUP(Pag_Inicio_Corr_mas_casos[[#This Row],[Corregimiento]],Hoja3!$A$2:$D$676,4,0)</f>
        <v>10201</v>
      </c>
      <c r="E8168" s="92">
        <v>7</v>
      </c>
      <c r="H8168" s="218" t="s">
        <v>508</v>
      </c>
    </row>
    <row r="8169" spans="1:8">
      <c r="A8169" s="90">
        <v>44278</v>
      </c>
      <c r="B8169" s="91">
        <v>44277</v>
      </c>
      <c r="C8169" s="92" t="s">
        <v>535</v>
      </c>
      <c r="D8169" s="93">
        <f>VLOOKUP(Pag_Inicio_Corr_mas_casos[[#This Row],[Corregimiento]],Hoja3!$A$2:$D$676,4,0)</f>
        <v>90601</v>
      </c>
      <c r="E8169" s="92">
        <v>7</v>
      </c>
      <c r="H8169" s="218" t="s">
        <v>921</v>
      </c>
    </row>
    <row r="8170" spans="1:8">
      <c r="A8170" s="90">
        <v>44278</v>
      </c>
      <c r="B8170" s="91">
        <v>44277</v>
      </c>
      <c r="C8170" s="92" t="s">
        <v>510</v>
      </c>
      <c r="D8170" s="93">
        <f>VLOOKUP(Pag_Inicio_Corr_mas_casos[[#This Row],[Corregimiento]],Hoja3!$A$2:$D$676,4,0)</f>
        <v>40612</v>
      </c>
      <c r="E8170" s="92">
        <v>7</v>
      </c>
      <c r="H8170" s="218" t="s">
        <v>498</v>
      </c>
    </row>
    <row r="8171" spans="1:8">
      <c r="A8171" s="90">
        <v>44278</v>
      </c>
      <c r="B8171" s="91">
        <v>44277</v>
      </c>
      <c r="C8171" s="92" t="s">
        <v>524</v>
      </c>
      <c r="D8171" s="93">
        <f>VLOOKUP(Pag_Inicio_Corr_mas_casos[[#This Row],[Corregimiento]],Hoja3!$A$2:$D$676,4,0)</f>
        <v>130102</v>
      </c>
      <c r="E8171" s="92">
        <v>6</v>
      </c>
      <c r="H8171" s="218" t="s">
        <v>557</v>
      </c>
    </row>
    <row r="8172" spans="1:8">
      <c r="A8172" s="90">
        <v>44278</v>
      </c>
      <c r="B8172" s="91">
        <v>44277</v>
      </c>
      <c r="C8172" s="92" t="s">
        <v>498</v>
      </c>
      <c r="D8172" s="93">
        <f>VLOOKUP(Pag_Inicio_Corr_mas_casos[[#This Row],[Corregimiento]],Hoja3!$A$2:$D$676,4,0)</f>
        <v>10101</v>
      </c>
      <c r="E8172" s="92">
        <v>6</v>
      </c>
      <c r="H8172" s="218" t="s">
        <v>539</v>
      </c>
    </row>
    <row r="8173" spans="1:8">
      <c r="A8173" s="90">
        <v>44278</v>
      </c>
      <c r="B8173" s="91">
        <v>44277</v>
      </c>
      <c r="C8173" s="92" t="s">
        <v>1062</v>
      </c>
      <c r="D8173" s="93">
        <f>VLOOKUP(Pag_Inicio_Corr_mas_casos[[#This Row],[Corregimiento]],Hoja3!$A$2:$D$676,4,0)</f>
        <v>90502</v>
      </c>
      <c r="E8173" s="92">
        <v>6</v>
      </c>
      <c r="H8173" s="218" t="s">
        <v>555</v>
      </c>
    </row>
    <row r="8174" spans="1:8">
      <c r="A8174" s="90">
        <v>44278</v>
      </c>
      <c r="B8174" s="91">
        <v>44277</v>
      </c>
      <c r="C8174" s="92" t="s">
        <v>519</v>
      </c>
      <c r="D8174" s="93">
        <f>VLOOKUP(Pag_Inicio_Corr_mas_casos[[#This Row],[Corregimiento]],Hoja3!$A$2:$D$676,4,0)</f>
        <v>10215</v>
      </c>
      <c r="E8174" s="92">
        <v>6</v>
      </c>
      <c r="H8174" s="218" t="s">
        <v>924</v>
      </c>
    </row>
    <row r="8175" spans="1:8">
      <c r="A8175" s="102">
        <v>44279</v>
      </c>
      <c r="B8175" s="103">
        <v>44278</v>
      </c>
      <c r="C8175" s="104" t="s">
        <v>513</v>
      </c>
      <c r="D8175" s="105">
        <f>VLOOKUP(Pag_Inicio_Corr_mas_casos[[#This Row],[Corregimiento]],Hoja3!$A$2:$D$676,4,0)</f>
        <v>10206</v>
      </c>
      <c r="E8175" s="104">
        <v>25</v>
      </c>
      <c r="H8175" s="218" t="s">
        <v>513</v>
      </c>
    </row>
    <row r="8176" spans="1:8">
      <c r="A8176" s="102">
        <v>44279</v>
      </c>
      <c r="B8176" s="103">
        <v>44278</v>
      </c>
      <c r="C8176" s="104" t="s">
        <v>555</v>
      </c>
      <c r="D8176" s="105">
        <f>VLOOKUP(Pag_Inicio_Corr_mas_casos[[#This Row],[Corregimiento]],Hoja3!$A$2:$D$676,4,0)</f>
        <v>80809</v>
      </c>
      <c r="E8176" s="104">
        <v>22</v>
      </c>
      <c r="H8176" s="218" t="s">
        <v>1063</v>
      </c>
    </row>
    <row r="8177" spans="1:8">
      <c r="A8177" s="102">
        <v>44279</v>
      </c>
      <c r="B8177" s="103">
        <v>44278</v>
      </c>
      <c r="C8177" s="104" t="s">
        <v>506</v>
      </c>
      <c r="D8177" s="105">
        <f>VLOOKUP(Pag_Inicio_Corr_mas_casos[[#This Row],[Corregimiento]],Hoja3!$A$2:$D$676,4,0)</f>
        <v>10201</v>
      </c>
      <c r="E8177" s="104">
        <v>12</v>
      </c>
      <c r="H8177" s="218" t="s">
        <v>533</v>
      </c>
    </row>
    <row r="8178" spans="1:8">
      <c r="A8178" s="102">
        <v>44279</v>
      </c>
      <c r="B8178" s="103">
        <v>44278</v>
      </c>
      <c r="C8178" s="104" t="s">
        <v>924</v>
      </c>
      <c r="D8178" s="105">
        <f>VLOOKUP(Pag_Inicio_Corr_mas_casos[[#This Row],[Corregimiento]],Hoja3!$A$2:$D$676,4,0)</f>
        <v>91011</v>
      </c>
      <c r="E8178" s="104">
        <v>10</v>
      </c>
      <c r="H8178" s="218" t="s">
        <v>539</v>
      </c>
    </row>
    <row r="8179" spans="1:8">
      <c r="A8179" s="102">
        <v>44279</v>
      </c>
      <c r="B8179" s="103">
        <v>44278</v>
      </c>
      <c r="C8179" s="104" t="s">
        <v>539</v>
      </c>
      <c r="D8179" s="105">
        <f>VLOOKUP(Pag_Inicio_Corr_mas_casos[[#This Row],[Corregimiento]],Hoja3!$A$2:$D$676,4,0)</f>
        <v>80813</v>
      </c>
      <c r="E8179" s="104">
        <v>9</v>
      </c>
      <c r="H8179" s="218" t="s">
        <v>1053</v>
      </c>
    </row>
    <row r="8180" spans="1:8">
      <c r="A8180" s="102">
        <v>44279</v>
      </c>
      <c r="B8180" s="103">
        <v>44278</v>
      </c>
      <c r="C8180" s="104" t="s">
        <v>525</v>
      </c>
      <c r="D8180" s="105">
        <f>VLOOKUP(Pag_Inicio_Corr_mas_casos[[#This Row],[Corregimiento]],Hoja3!$A$2:$D$676,4,0)</f>
        <v>80812</v>
      </c>
      <c r="E8180" s="104">
        <v>9</v>
      </c>
      <c r="H8180" s="218" t="s">
        <v>530</v>
      </c>
    </row>
    <row r="8181" spans="1:8">
      <c r="A8181" s="102">
        <v>44279</v>
      </c>
      <c r="B8181" s="103">
        <v>44278</v>
      </c>
      <c r="C8181" s="104" t="s">
        <v>554</v>
      </c>
      <c r="D8181" s="105">
        <f>VLOOKUP(Pag_Inicio_Corr_mas_casos[[#This Row],[Corregimiento]],Hoja3!$A$2:$D$676,4,0)</f>
        <v>41104</v>
      </c>
      <c r="E8181" s="104">
        <v>8</v>
      </c>
      <c r="H8181" s="218" t="s">
        <v>525</v>
      </c>
    </row>
    <row r="8182" spans="1:8">
      <c r="A8182" s="102">
        <v>44279</v>
      </c>
      <c r="B8182" s="103">
        <v>44278</v>
      </c>
      <c r="C8182" s="104" t="s">
        <v>560</v>
      </c>
      <c r="D8182" s="105">
        <f>VLOOKUP(Pag_Inicio_Corr_mas_casos[[#This Row],[Corregimiento]],Hoja3!$A$2:$D$676,4,0)</f>
        <v>80819</v>
      </c>
      <c r="E8182" s="104">
        <v>8</v>
      </c>
      <c r="H8182" s="218" t="s">
        <v>540</v>
      </c>
    </row>
    <row r="8183" spans="1:8">
      <c r="A8183" s="102">
        <v>44279</v>
      </c>
      <c r="B8183" s="103">
        <v>44278</v>
      </c>
      <c r="C8183" s="104" t="s">
        <v>508</v>
      </c>
      <c r="D8183" s="105">
        <f>VLOOKUP(Pag_Inicio_Corr_mas_casos[[#This Row],[Corregimiento]],Hoja3!$A$2:$D$676,4,0)</f>
        <v>40601</v>
      </c>
      <c r="E8183" s="104">
        <v>8</v>
      </c>
      <c r="H8183" s="218" t="s">
        <v>491</v>
      </c>
    </row>
    <row r="8184" spans="1:8">
      <c r="A8184" s="102">
        <v>44279</v>
      </c>
      <c r="B8184" s="103">
        <v>44278</v>
      </c>
      <c r="C8184" s="104" t="s">
        <v>519</v>
      </c>
      <c r="D8184" s="105">
        <f>VLOOKUP(Pag_Inicio_Corr_mas_casos[[#This Row],[Corregimiento]],Hoja3!$A$2:$D$676,4,0)</f>
        <v>10215</v>
      </c>
      <c r="E8184" s="104">
        <v>8</v>
      </c>
      <c r="H8184" s="214" t="s">
        <v>557</v>
      </c>
    </row>
    <row r="8185" spans="1:8">
      <c r="A8185" s="102">
        <v>44279</v>
      </c>
      <c r="B8185" s="103">
        <v>44278</v>
      </c>
      <c r="C8185" s="104" t="s">
        <v>557</v>
      </c>
      <c r="D8185" s="105">
        <f>VLOOKUP(Pag_Inicio_Corr_mas_casos[[#This Row],[Corregimiento]],Hoja3!$A$2:$D$676,4,0)</f>
        <v>91001</v>
      </c>
      <c r="E8185" s="104">
        <v>7</v>
      </c>
      <c r="H8185" s="214" t="s">
        <v>508</v>
      </c>
    </row>
    <row r="8186" spans="1:8">
      <c r="A8186" s="102">
        <v>44279</v>
      </c>
      <c r="B8186" s="103">
        <v>44278</v>
      </c>
      <c r="C8186" s="104" t="s">
        <v>550</v>
      </c>
      <c r="D8186" s="105">
        <f>VLOOKUP(Pag_Inicio_Corr_mas_casos[[#This Row],[Corregimiento]],Hoja3!$A$2:$D$676,4,0)</f>
        <v>81009</v>
      </c>
      <c r="E8186" s="104">
        <v>7</v>
      </c>
      <c r="H8186" s="214" t="s">
        <v>1008</v>
      </c>
    </row>
    <row r="8187" spans="1:8">
      <c r="A8187" s="102">
        <v>44279</v>
      </c>
      <c r="B8187" s="103">
        <v>44278</v>
      </c>
      <c r="C8187" s="104" t="s">
        <v>520</v>
      </c>
      <c r="D8187" s="105">
        <f>VLOOKUP(Pag_Inicio_Corr_mas_casos[[#This Row],[Corregimiento]],Hoja3!$A$2:$D$676,4,0)</f>
        <v>10203</v>
      </c>
      <c r="E8187" s="104">
        <v>7</v>
      </c>
      <c r="H8187" s="214" t="s">
        <v>547</v>
      </c>
    </row>
    <row r="8188" spans="1:8">
      <c r="A8188" s="102">
        <v>44279</v>
      </c>
      <c r="B8188" s="103">
        <v>44278</v>
      </c>
      <c r="C8188" s="104" t="s">
        <v>510</v>
      </c>
      <c r="D8188" s="105">
        <f>VLOOKUP(Pag_Inicio_Corr_mas_casos[[#This Row],[Corregimiento]],Hoja3!$A$2:$D$676,4,0)</f>
        <v>40612</v>
      </c>
      <c r="E8188" s="104">
        <v>6</v>
      </c>
      <c r="H8188" s="214" t="s">
        <v>560</v>
      </c>
    </row>
    <row r="8189" spans="1:8">
      <c r="A8189" s="102">
        <v>44279</v>
      </c>
      <c r="B8189" s="103">
        <v>44278</v>
      </c>
      <c r="C8189" s="104" t="s">
        <v>935</v>
      </c>
      <c r="D8189" s="105">
        <f>VLOOKUP(Pag_Inicio_Corr_mas_casos[[#This Row],[Corregimiento]],Hoja3!$A$2:$D$676,4,0)</f>
        <v>130407</v>
      </c>
      <c r="E8189" s="104">
        <v>6</v>
      </c>
      <c r="H8189" s="214" t="s">
        <v>530</v>
      </c>
    </row>
    <row r="8190" spans="1:8">
      <c r="A8190" s="102">
        <v>44279</v>
      </c>
      <c r="B8190" s="103">
        <v>44278</v>
      </c>
      <c r="C8190" s="104" t="s">
        <v>868</v>
      </c>
      <c r="D8190" s="105">
        <f>VLOOKUP(Pag_Inicio_Corr_mas_casos[[#This Row],[Corregimiento]],Hoja3!$A$2:$D$676,4,0)</f>
        <v>81005</v>
      </c>
      <c r="E8190" s="104">
        <v>6</v>
      </c>
      <c r="H8190" s="214" t="s">
        <v>525</v>
      </c>
    </row>
    <row r="8191" spans="1:8">
      <c r="A8191" s="102">
        <v>44279</v>
      </c>
      <c r="B8191" s="103">
        <v>44278</v>
      </c>
      <c r="C8191" s="104" t="s">
        <v>544</v>
      </c>
      <c r="D8191" s="105">
        <f>VLOOKUP(Pag_Inicio_Corr_mas_casos[[#This Row],[Corregimiento]],Hoja3!$A$2:$D$676,4,0)</f>
        <v>40201</v>
      </c>
      <c r="E8191" s="104">
        <v>6</v>
      </c>
      <c r="H8191" s="214" t="s">
        <v>491</v>
      </c>
    </row>
    <row r="8192" spans="1:8">
      <c r="A8192" s="102">
        <v>44279</v>
      </c>
      <c r="B8192" s="103">
        <v>44278</v>
      </c>
      <c r="C8192" s="104" t="s">
        <v>509</v>
      </c>
      <c r="D8192" s="105">
        <f>VLOOKUP(Pag_Inicio_Corr_mas_casos[[#This Row],[Corregimiento]],Hoja3!$A$2:$D$676,4,0)</f>
        <v>40611</v>
      </c>
      <c r="E8192" s="104">
        <v>6</v>
      </c>
      <c r="H8192" s="214" t="s">
        <v>509</v>
      </c>
    </row>
    <row r="8193" spans="1:8">
      <c r="A8193" s="102">
        <v>44279</v>
      </c>
      <c r="B8193" s="103">
        <v>44278</v>
      </c>
      <c r="C8193" s="104" t="s">
        <v>561</v>
      </c>
      <c r="D8193" s="105">
        <f>VLOOKUP(Pag_Inicio_Corr_mas_casos[[#This Row],[Corregimiento]],Hoja3!$A$2:$D$676,4,0)</f>
        <v>130106</v>
      </c>
      <c r="E8193" s="104">
        <v>6</v>
      </c>
      <c r="H8193" s="214" t="s">
        <v>550</v>
      </c>
    </row>
    <row r="8194" spans="1:8">
      <c r="A8194" s="102">
        <v>44279</v>
      </c>
      <c r="B8194" s="103">
        <v>44278</v>
      </c>
      <c r="C8194" s="104" t="s">
        <v>828</v>
      </c>
      <c r="D8194" s="105">
        <f>VLOOKUP(Pag_Inicio_Corr_mas_casos[[#This Row],[Corregimiento]],Hoja3!$A$2:$D$676,4,0)</f>
        <v>80816</v>
      </c>
      <c r="E8194" s="104">
        <v>6</v>
      </c>
      <c r="H8194" s="214" t="s">
        <v>888</v>
      </c>
    </row>
    <row r="8195" spans="1:8">
      <c r="A8195" s="98">
        <v>44280</v>
      </c>
      <c r="B8195" s="99">
        <v>44279</v>
      </c>
      <c r="C8195" s="100" t="s">
        <v>510</v>
      </c>
      <c r="D8195" s="101">
        <f>VLOOKUP(Pag_Inicio_Corr_mas_casos[[#This Row],[Corregimiento]],Hoja3!$A$2:$D$676,4,0)</f>
        <v>40612</v>
      </c>
      <c r="E8195" s="100">
        <v>22</v>
      </c>
      <c r="H8195" s="214" t="s">
        <v>510</v>
      </c>
    </row>
    <row r="8196" spans="1:8">
      <c r="A8196" s="98">
        <v>44280</v>
      </c>
      <c r="B8196" s="99">
        <v>44279</v>
      </c>
      <c r="C8196" s="100" t="s">
        <v>743</v>
      </c>
      <c r="D8196" s="101">
        <f>VLOOKUP(Pag_Inicio_Corr_mas_casos[[#This Row],[Corregimiento]],Hoja3!$A$2:$D$676,4,0)</f>
        <v>40401</v>
      </c>
      <c r="E8196" s="100">
        <v>16</v>
      </c>
      <c r="H8196" s="214" t="s">
        <v>501</v>
      </c>
    </row>
    <row r="8197" spans="1:8">
      <c r="A8197" s="98">
        <v>44280</v>
      </c>
      <c r="B8197" s="99">
        <v>44279</v>
      </c>
      <c r="C8197" s="100" t="s">
        <v>561</v>
      </c>
      <c r="D8197" s="101">
        <f>VLOOKUP(Pag_Inicio_Corr_mas_casos[[#This Row],[Corregimiento]],Hoja3!$A$2:$D$676,4,0)</f>
        <v>130106</v>
      </c>
      <c r="E8197" s="100">
        <v>14</v>
      </c>
      <c r="H8197" s="214" t="s">
        <v>924</v>
      </c>
    </row>
    <row r="8198" spans="1:8">
      <c r="A8198" s="98">
        <v>44280</v>
      </c>
      <c r="B8198" s="99">
        <v>44279</v>
      </c>
      <c r="C8198" s="100" t="s">
        <v>905</v>
      </c>
      <c r="D8198" s="101">
        <f>VLOOKUP(Pag_Inicio_Corr_mas_casos[[#This Row],[Corregimiento]],Hoja3!$A$2:$D$676,4,0)</f>
        <v>20602</v>
      </c>
      <c r="E8198" s="100">
        <v>14</v>
      </c>
      <c r="H8198" s="214" t="s">
        <v>867</v>
      </c>
    </row>
    <row r="8199" spans="1:8">
      <c r="A8199" s="98">
        <v>44280</v>
      </c>
      <c r="B8199" s="99">
        <v>44279</v>
      </c>
      <c r="C8199" s="100" t="s">
        <v>508</v>
      </c>
      <c r="D8199" s="101">
        <f>VLOOKUP(Pag_Inicio_Corr_mas_casos[[#This Row],[Corregimiento]],Hoja3!$A$2:$D$676,4,0)</f>
        <v>40601</v>
      </c>
      <c r="E8199" s="100">
        <v>13</v>
      </c>
      <c r="H8199" s="214" t="s">
        <v>533</v>
      </c>
    </row>
    <row r="8200" spans="1:8">
      <c r="A8200" s="98">
        <v>44280</v>
      </c>
      <c r="B8200" s="99">
        <v>44279</v>
      </c>
      <c r="C8200" s="100" t="s">
        <v>921</v>
      </c>
      <c r="D8200" s="101">
        <f>VLOOKUP(Pag_Inicio_Corr_mas_casos[[#This Row],[Corregimiento]],Hoja3!$A$2:$D$676,4,0)</f>
        <v>40610</v>
      </c>
      <c r="E8200" s="100">
        <v>12</v>
      </c>
      <c r="H8200" s="214" t="s">
        <v>926</v>
      </c>
    </row>
    <row r="8201" spans="1:8">
      <c r="A8201" s="98">
        <v>44280</v>
      </c>
      <c r="B8201" s="99">
        <v>44279</v>
      </c>
      <c r="C8201" s="100" t="s">
        <v>498</v>
      </c>
      <c r="D8201" s="101">
        <f>VLOOKUP(Pag_Inicio_Corr_mas_casos[[#This Row],[Corregimiento]],Hoja3!$A$2:$D$676,4,0)</f>
        <v>10101</v>
      </c>
      <c r="E8201" s="100">
        <v>12</v>
      </c>
      <c r="H8201" s="214" t="s">
        <v>555</v>
      </c>
    </row>
    <row r="8202" spans="1:8">
      <c r="A8202" s="98">
        <v>44280</v>
      </c>
      <c r="B8202" s="99">
        <v>44279</v>
      </c>
      <c r="C8202" s="100" t="s">
        <v>557</v>
      </c>
      <c r="D8202" s="101">
        <f>VLOOKUP(Pag_Inicio_Corr_mas_casos[[#This Row],[Corregimiento]],Hoja3!$A$2:$D$676,4,0)</f>
        <v>91001</v>
      </c>
      <c r="E8202" s="100">
        <v>11</v>
      </c>
      <c r="H8202" s="214" t="s">
        <v>1014</v>
      </c>
    </row>
    <row r="8203" spans="1:8">
      <c r="A8203" s="98">
        <v>44280</v>
      </c>
      <c r="B8203" s="99">
        <v>44279</v>
      </c>
      <c r="C8203" s="100" t="s">
        <v>539</v>
      </c>
      <c r="D8203" s="101">
        <f>VLOOKUP(Pag_Inicio_Corr_mas_casos[[#This Row],[Corregimiento]],Hoja3!$A$2:$D$676,4,0)</f>
        <v>80813</v>
      </c>
      <c r="E8203" s="100">
        <v>10</v>
      </c>
      <c r="H8203" s="214" t="s">
        <v>539</v>
      </c>
    </row>
    <row r="8204" spans="1:8">
      <c r="A8204" s="98">
        <v>44280</v>
      </c>
      <c r="B8204" s="99">
        <v>44279</v>
      </c>
      <c r="C8204" s="100" t="s">
        <v>555</v>
      </c>
      <c r="D8204" s="101">
        <f>VLOOKUP(Pag_Inicio_Corr_mas_casos[[#This Row],[Corregimiento]],Hoja3!$A$2:$D$676,4,0)</f>
        <v>80809</v>
      </c>
      <c r="E8204" s="100">
        <v>9</v>
      </c>
      <c r="H8204" s="245" t="s">
        <v>1038</v>
      </c>
    </row>
    <row r="8205" spans="1:8">
      <c r="A8205" s="98">
        <v>44280</v>
      </c>
      <c r="B8205" s="99">
        <v>44279</v>
      </c>
      <c r="C8205" s="100" t="s">
        <v>924</v>
      </c>
      <c r="D8205" s="101">
        <f>VLOOKUP(Pag_Inicio_Corr_mas_casos[[#This Row],[Corregimiento]],Hoja3!$A$2:$D$676,4,0)</f>
        <v>91011</v>
      </c>
      <c r="E8205" s="100">
        <v>9</v>
      </c>
      <c r="H8205" s="245" t="s">
        <v>508</v>
      </c>
    </row>
    <row r="8206" spans="1:8">
      <c r="A8206" s="98">
        <v>44280</v>
      </c>
      <c r="B8206" s="99">
        <v>44279</v>
      </c>
      <c r="C8206" s="100" t="s">
        <v>513</v>
      </c>
      <c r="D8206" s="101">
        <f>VLOOKUP(Pag_Inicio_Corr_mas_casos[[#This Row],[Corregimiento]],Hoja3!$A$2:$D$676,4,0)</f>
        <v>10206</v>
      </c>
      <c r="E8206" s="100">
        <v>9</v>
      </c>
      <c r="H8206" s="245" t="s">
        <v>504</v>
      </c>
    </row>
    <row r="8207" spans="1:8">
      <c r="A8207" s="98">
        <v>44280</v>
      </c>
      <c r="B8207" s="99">
        <v>44279</v>
      </c>
      <c r="C8207" s="100" t="s">
        <v>1063</v>
      </c>
      <c r="D8207" s="101">
        <f>VLOOKUP(Pag_Inicio_Corr_mas_casos[[#This Row],[Corregimiento]],Hoja3!$A$2:$D$676,4,0)</f>
        <v>40403</v>
      </c>
      <c r="E8207" s="100">
        <v>9</v>
      </c>
      <c r="H8207" s="245" t="s">
        <v>560</v>
      </c>
    </row>
    <row r="8208" spans="1:8">
      <c r="A8208" s="98">
        <v>44280</v>
      </c>
      <c r="B8208" s="99">
        <v>44279</v>
      </c>
      <c r="C8208" s="100" t="s">
        <v>533</v>
      </c>
      <c r="D8208" s="101">
        <f>VLOOKUP(Pag_Inicio_Corr_mas_casos[[#This Row],[Corregimiento]],Hoja3!$A$2:$D$676,4,0)</f>
        <v>91008</v>
      </c>
      <c r="E8208" s="100">
        <v>8</v>
      </c>
      <c r="H8208" s="245" t="s">
        <v>1008</v>
      </c>
    </row>
    <row r="8209" spans="1:8">
      <c r="A8209" s="98">
        <v>44280</v>
      </c>
      <c r="B8209" s="99">
        <v>44279</v>
      </c>
      <c r="C8209" s="100" t="s">
        <v>539</v>
      </c>
      <c r="D8209" s="101">
        <f>VLOOKUP(Pag_Inicio_Corr_mas_casos[[#This Row],[Corregimiento]],Hoja3!$A$2:$D$676,4,0)</f>
        <v>80813</v>
      </c>
      <c r="E8209" s="100">
        <v>8</v>
      </c>
      <c r="H8209" s="245" t="s">
        <v>501</v>
      </c>
    </row>
    <row r="8210" spans="1:8">
      <c r="A8210" s="98">
        <v>44280</v>
      </c>
      <c r="B8210" s="99">
        <v>44279</v>
      </c>
      <c r="C8210" s="100" t="s">
        <v>1053</v>
      </c>
      <c r="D8210" s="101">
        <f>VLOOKUP(Pag_Inicio_Corr_mas_casos[[#This Row],[Corregimiento]],Hoja3!$A$2:$D$676,4,0)</f>
        <v>60703</v>
      </c>
      <c r="E8210" s="100">
        <v>7</v>
      </c>
      <c r="H8210" s="245" t="s">
        <v>530</v>
      </c>
    </row>
    <row r="8211" spans="1:8">
      <c r="A8211" s="98">
        <v>44280</v>
      </c>
      <c r="B8211" s="99">
        <v>44279</v>
      </c>
      <c r="C8211" s="100" t="s">
        <v>530</v>
      </c>
      <c r="D8211" s="101">
        <f>VLOOKUP(Pag_Inicio_Corr_mas_casos[[#This Row],[Corregimiento]],Hoja3!$A$2:$D$676,4,0)</f>
        <v>40606</v>
      </c>
      <c r="E8211" s="100">
        <v>7</v>
      </c>
      <c r="H8211" s="245" t="s">
        <v>557</v>
      </c>
    </row>
    <row r="8212" spans="1:8">
      <c r="A8212" s="98">
        <v>44280</v>
      </c>
      <c r="B8212" s="99">
        <v>44279</v>
      </c>
      <c r="C8212" s="100" t="s">
        <v>525</v>
      </c>
      <c r="D8212" s="101">
        <f>VLOOKUP(Pag_Inicio_Corr_mas_casos[[#This Row],[Corregimiento]],Hoja3!$A$2:$D$676,4,0)</f>
        <v>80812</v>
      </c>
      <c r="E8212" s="100">
        <v>7</v>
      </c>
      <c r="H8212" s="245" t="s">
        <v>827</v>
      </c>
    </row>
    <row r="8213" spans="1:8">
      <c r="A8213" s="98">
        <v>44280</v>
      </c>
      <c r="B8213" s="99">
        <v>44279</v>
      </c>
      <c r="C8213" s="100" t="s">
        <v>540</v>
      </c>
      <c r="D8213" s="101">
        <f>VLOOKUP(Pag_Inicio_Corr_mas_casos[[#This Row],[Corregimiento]],Hoja3!$A$2:$D$676,4,0)</f>
        <v>20601</v>
      </c>
      <c r="E8213" s="100">
        <v>6</v>
      </c>
      <c r="H8213" s="245" t="s">
        <v>1064</v>
      </c>
    </row>
    <row r="8214" spans="1:8">
      <c r="A8214" s="98">
        <v>44280</v>
      </c>
      <c r="B8214" s="99">
        <v>44279</v>
      </c>
      <c r="C8214" s="100" t="s">
        <v>491</v>
      </c>
      <c r="D8214" s="101">
        <f>VLOOKUP(Pag_Inicio_Corr_mas_casos[[#This Row],[Corregimiento]],Hoja3!$A$2:$D$676,4,0)</f>
        <v>130101</v>
      </c>
      <c r="E8214" s="100">
        <v>6</v>
      </c>
      <c r="H8214" s="245" t="s">
        <v>525</v>
      </c>
    </row>
    <row r="8215" spans="1:8">
      <c r="A8215" s="169">
        <v>44281</v>
      </c>
      <c r="B8215" s="170">
        <v>44280</v>
      </c>
      <c r="C8215" s="171" t="s">
        <v>557</v>
      </c>
      <c r="D8215" s="172">
        <f>VLOOKUP(Pag_Inicio_Corr_mas_casos[[#This Row],[Corregimiento]],Hoja3!$A$2:$D$676,4,0)</f>
        <v>91001</v>
      </c>
      <c r="E8215" s="171">
        <v>15</v>
      </c>
      <c r="H8215" s="245" t="s">
        <v>510</v>
      </c>
    </row>
    <row r="8216" spans="1:8">
      <c r="A8216" s="169">
        <v>44281</v>
      </c>
      <c r="B8216" s="170">
        <v>44280</v>
      </c>
      <c r="C8216" s="171" t="s">
        <v>508</v>
      </c>
      <c r="D8216" s="172">
        <f>VLOOKUP(Pag_Inicio_Corr_mas_casos[[#This Row],[Corregimiento]],Hoja3!$A$2:$D$676,4,0)</f>
        <v>40601</v>
      </c>
      <c r="E8216" s="171">
        <v>13</v>
      </c>
      <c r="H8216" s="245" t="s">
        <v>539</v>
      </c>
    </row>
    <row r="8217" spans="1:8">
      <c r="A8217" s="169">
        <v>44281</v>
      </c>
      <c r="B8217" s="170">
        <v>44280</v>
      </c>
      <c r="C8217" s="171" t="s">
        <v>1008</v>
      </c>
      <c r="D8217" s="172">
        <f>VLOOKUP(Pag_Inicio_Corr_mas_casos[[#This Row],[Corregimiento]],Hoja3!$A$2:$D$676,4,0)</f>
        <v>10201</v>
      </c>
      <c r="E8217" s="171">
        <v>12</v>
      </c>
      <c r="H8217" s="245" t="s">
        <v>509</v>
      </c>
    </row>
    <row r="8218" spans="1:8">
      <c r="A8218" s="169">
        <v>44281</v>
      </c>
      <c r="B8218" s="170">
        <v>44280</v>
      </c>
      <c r="C8218" s="171" t="s">
        <v>547</v>
      </c>
      <c r="D8218" s="172">
        <f>VLOOKUP(Pag_Inicio_Corr_mas_casos[[#This Row],[Corregimiento]],Hoja3!$A$2:$D$676,4,0)</f>
        <v>20207</v>
      </c>
      <c r="E8218" s="171">
        <v>12</v>
      </c>
      <c r="H8218" s="245" t="s">
        <v>550</v>
      </c>
    </row>
    <row r="8219" spans="1:8">
      <c r="A8219" s="169">
        <v>44281</v>
      </c>
      <c r="B8219" s="170">
        <v>44280</v>
      </c>
      <c r="C8219" s="171" t="s">
        <v>560</v>
      </c>
      <c r="D8219" s="172">
        <f>VLOOKUP(Pag_Inicio_Corr_mas_casos[[#This Row],[Corregimiento]],Hoja3!$A$2:$D$676,4,0)</f>
        <v>80819</v>
      </c>
      <c r="E8219" s="171">
        <v>10</v>
      </c>
      <c r="H8219" s="245" t="s">
        <v>558</v>
      </c>
    </row>
    <row r="8220" spans="1:8">
      <c r="A8220" s="169">
        <v>44281</v>
      </c>
      <c r="B8220" s="170">
        <v>44280</v>
      </c>
      <c r="C8220" s="171" t="s">
        <v>530</v>
      </c>
      <c r="D8220" s="172">
        <f>VLOOKUP(Pag_Inicio_Corr_mas_casos[[#This Row],[Corregimiento]],Hoja3!$A$2:$D$676,4,0)</f>
        <v>40606</v>
      </c>
      <c r="E8220" s="171">
        <v>10</v>
      </c>
      <c r="H8220" s="245" t="s">
        <v>1065</v>
      </c>
    </row>
    <row r="8221" spans="1:8">
      <c r="A8221" s="169">
        <v>44281</v>
      </c>
      <c r="B8221" s="170">
        <v>44280</v>
      </c>
      <c r="C8221" s="171" t="s">
        <v>525</v>
      </c>
      <c r="D8221" s="172">
        <f>VLOOKUP(Pag_Inicio_Corr_mas_casos[[#This Row],[Corregimiento]],Hoja3!$A$2:$D$676,4,0)</f>
        <v>80812</v>
      </c>
      <c r="E8221" s="171">
        <v>9</v>
      </c>
      <c r="H8221" s="245" t="s">
        <v>900</v>
      </c>
    </row>
    <row r="8222" spans="1:8">
      <c r="A8222" s="169">
        <v>44281</v>
      </c>
      <c r="B8222" s="170">
        <v>44280</v>
      </c>
      <c r="C8222" s="171" t="s">
        <v>491</v>
      </c>
      <c r="D8222" s="172">
        <f>VLOOKUP(Pag_Inicio_Corr_mas_casos[[#This Row],[Corregimiento]],Hoja3!$A$2:$D$676,4,0)</f>
        <v>130101</v>
      </c>
      <c r="E8222" s="171">
        <v>9</v>
      </c>
      <c r="H8222" s="245" t="s">
        <v>496</v>
      </c>
    </row>
    <row r="8223" spans="1:8">
      <c r="A8223" s="169">
        <v>44281</v>
      </c>
      <c r="B8223" s="170">
        <v>44280</v>
      </c>
      <c r="C8223" s="171" t="s">
        <v>509</v>
      </c>
      <c r="D8223" s="172">
        <f>VLOOKUP(Pag_Inicio_Corr_mas_casos[[#This Row],[Corregimiento]],Hoja3!$A$2:$D$676,4,0)</f>
        <v>40611</v>
      </c>
      <c r="E8223" s="171">
        <v>8</v>
      </c>
      <c r="H8223" s="245" t="s">
        <v>549</v>
      </c>
    </row>
    <row r="8224" spans="1:8">
      <c r="A8224" s="169">
        <v>44281</v>
      </c>
      <c r="B8224" s="170">
        <v>44280</v>
      </c>
      <c r="C8224" s="171" t="s">
        <v>550</v>
      </c>
      <c r="D8224" s="172">
        <f>VLOOKUP(Pag_Inicio_Corr_mas_casos[[#This Row],[Corregimiento]],Hoja3!$A$2:$D$676,4,0)</f>
        <v>81009</v>
      </c>
      <c r="E8224" s="171">
        <v>8</v>
      </c>
      <c r="H8224" s="216" t="s">
        <v>508</v>
      </c>
    </row>
    <row r="8225" spans="1:8">
      <c r="A8225" s="169">
        <v>44281</v>
      </c>
      <c r="B8225" s="170">
        <v>44280</v>
      </c>
      <c r="C8225" s="171" t="s">
        <v>888</v>
      </c>
      <c r="D8225" s="172">
        <f>VLOOKUP(Pag_Inicio_Corr_mas_casos[[#This Row],[Corregimiento]],Hoja3!$A$2:$D$676,4,0)</f>
        <v>30111</v>
      </c>
      <c r="E8225" s="171">
        <v>7</v>
      </c>
      <c r="H8225" s="216" t="s">
        <v>557</v>
      </c>
    </row>
    <row r="8226" spans="1:8">
      <c r="A8226" s="169">
        <v>44281</v>
      </c>
      <c r="B8226" s="170">
        <v>44280</v>
      </c>
      <c r="C8226" s="171" t="s">
        <v>510</v>
      </c>
      <c r="D8226" s="172">
        <f>VLOOKUP(Pag_Inicio_Corr_mas_casos[[#This Row],[Corregimiento]],Hoja3!$A$2:$D$676,4,0)</f>
        <v>40612</v>
      </c>
      <c r="E8226" s="171">
        <v>6</v>
      </c>
      <c r="H8226" s="216" t="s">
        <v>905</v>
      </c>
    </row>
    <row r="8227" spans="1:8">
      <c r="A8227" s="169">
        <v>44281</v>
      </c>
      <c r="B8227" s="170">
        <v>44280</v>
      </c>
      <c r="C8227" s="171" t="s">
        <v>501</v>
      </c>
      <c r="D8227" s="172">
        <f>VLOOKUP(Pag_Inicio_Corr_mas_casos[[#This Row],[Corregimiento]],Hoja3!$A$2:$D$676,4,0)</f>
        <v>40503</v>
      </c>
      <c r="E8227" s="171">
        <v>6</v>
      </c>
      <c r="H8227" s="216" t="s">
        <v>530</v>
      </c>
    </row>
    <row r="8228" spans="1:8">
      <c r="A8228" s="169">
        <v>44281</v>
      </c>
      <c r="B8228" s="170">
        <v>44280</v>
      </c>
      <c r="C8228" s="171" t="s">
        <v>924</v>
      </c>
      <c r="D8228" s="172">
        <f>VLOOKUP(Pag_Inicio_Corr_mas_casos[[#This Row],[Corregimiento]],Hoja3!$A$2:$D$676,4,0)</f>
        <v>91011</v>
      </c>
      <c r="E8228" s="171">
        <v>6</v>
      </c>
      <c r="H8228" s="216" t="s">
        <v>497</v>
      </c>
    </row>
    <row r="8229" spans="1:8">
      <c r="A8229" s="169">
        <v>44281</v>
      </c>
      <c r="B8229" s="170">
        <v>44280</v>
      </c>
      <c r="C8229" s="171" t="s">
        <v>867</v>
      </c>
      <c r="D8229" s="172">
        <f>VLOOKUP(Pag_Inicio_Corr_mas_casos[[#This Row],[Corregimiento]],Hoja3!$A$2:$D$676,4,0)</f>
        <v>130105</v>
      </c>
      <c r="E8229" s="171">
        <v>6</v>
      </c>
      <c r="H8229" s="216" t="s">
        <v>509</v>
      </c>
    </row>
    <row r="8230" spans="1:8">
      <c r="A8230" s="169">
        <v>44281</v>
      </c>
      <c r="B8230" s="170">
        <v>44280</v>
      </c>
      <c r="C8230" s="171" t="s">
        <v>533</v>
      </c>
      <c r="D8230" s="172">
        <f>VLOOKUP(Pag_Inicio_Corr_mas_casos[[#This Row],[Corregimiento]],Hoja3!$A$2:$D$676,4,0)</f>
        <v>91008</v>
      </c>
      <c r="E8230" s="171">
        <v>6</v>
      </c>
      <c r="H8230" s="216" t="s">
        <v>555</v>
      </c>
    </row>
    <row r="8231" spans="1:8">
      <c r="A8231" s="169">
        <v>44281</v>
      </c>
      <c r="B8231" s="170">
        <v>44280</v>
      </c>
      <c r="C8231" s="171" t="s">
        <v>926</v>
      </c>
      <c r="D8231" s="172">
        <f>VLOOKUP(Pag_Inicio_Corr_mas_casos[[#This Row],[Corregimiento]],Hoja3!$A$2:$D$676,4,0)</f>
        <v>91014</v>
      </c>
      <c r="E8231" s="171">
        <v>6</v>
      </c>
      <c r="H8231" s="216" t="s">
        <v>1041</v>
      </c>
    </row>
    <row r="8232" spans="1:8">
      <c r="A8232" s="169">
        <v>44281</v>
      </c>
      <c r="B8232" s="170">
        <v>44280</v>
      </c>
      <c r="C8232" s="171" t="s">
        <v>555</v>
      </c>
      <c r="D8232" s="172">
        <f>VLOOKUP(Pag_Inicio_Corr_mas_casos[[#This Row],[Corregimiento]],Hoja3!$A$2:$D$676,4,0)</f>
        <v>80809</v>
      </c>
      <c r="E8232" s="171">
        <v>6</v>
      </c>
      <c r="H8232" s="216" t="s">
        <v>513</v>
      </c>
    </row>
    <row r="8233" spans="1:8">
      <c r="A8233" s="169">
        <v>44281</v>
      </c>
      <c r="B8233" s="170">
        <v>44280</v>
      </c>
      <c r="C8233" s="171" t="s">
        <v>1014</v>
      </c>
      <c r="D8233" s="172">
        <f>VLOOKUP(Pag_Inicio_Corr_mas_casos[[#This Row],[Corregimiento]],Hoja3!$A$2:$D$676,4,0)</f>
        <v>40501</v>
      </c>
      <c r="E8233" s="171">
        <v>6</v>
      </c>
      <c r="H8233" s="216" t="s">
        <v>525</v>
      </c>
    </row>
    <row r="8234" spans="1:8">
      <c r="A8234" s="169">
        <v>44281</v>
      </c>
      <c r="B8234" s="170">
        <v>44280</v>
      </c>
      <c r="C8234" s="171" t="s">
        <v>539</v>
      </c>
      <c r="D8234" s="172">
        <f>VLOOKUP(Pag_Inicio_Corr_mas_casos[[#This Row],[Corregimiento]],Hoja3!$A$2:$D$676,4,0)</f>
        <v>80813</v>
      </c>
      <c r="E8234" s="171">
        <v>5</v>
      </c>
      <c r="H8234" s="216" t="s">
        <v>539</v>
      </c>
    </row>
    <row r="8235" spans="1:8">
      <c r="A8235" s="86">
        <v>44282</v>
      </c>
      <c r="B8235" s="87">
        <v>44281</v>
      </c>
      <c r="C8235" s="88" t="s">
        <v>1038</v>
      </c>
      <c r="D8235" s="89">
        <f>VLOOKUP(Pag_Inicio_Corr_mas_casos[[#This Row],[Corregimiento]],Hoja3!$A$2:$D$676,4,0)</f>
        <v>90303</v>
      </c>
      <c r="E8235" s="88">
        <v>24</v>
      </c>
      <c r="H8235" s="216" t="s">
        <v>1008</v>
      </c>
    </row>
    <row r="8236" spans="1:8">
      <c r="A8236" s="86">
        <v>44282</v>
      </c>
      <c r="B8236" s="87">
        <v>44281</v>
      </c>
      <c r="C8236" s="88" t="s">
        <v>508</v>
      </c>
      <c r="D8236" s="89">
        <f>VLOOKUP(Pag_Inicio_Corr_mas_casos[[#This Row],[Corregimiento]],Hoja3!$A$2:$D$676,4,0)</f>
        <v>40601</v>
      </c>
      <c r="E8236" s="88">
        <v>18</v>
      </c>
      <c r="H8236" s="216" t="s">
        <v>560</v>
      </c>
    </row>
    <row r="8237" spans="1:8">
      <c r="A8237" s="86">
        <v>44282</v>
      </c>
      <c r="B8237" s="87">
        <v>44281</v>
      </c>
      <c r="C8237" s="88" t="s">
        <v>504</v>
      </c>
      <c r="D8237" s="89">
        <f>VLOOKUP(Pag_Inicio_Corr_mas_casos[[#This Row],[Corregimiento]],Hoja3!$A$2:$D$676,4,0)</f>
        <v>90301</v>
      </c>
      <c r="E8237" s="88">
        <v>17</v>
      </c>
      <c r="H8237" s="216" t="s">
        <v>502</v>
      </c>
    </row>
    <row r="8238" spans="1:8">
      <c r="A8238" s="86">
        <v>44282</v>
      </c>
      <c r="B8238" s="87">
        <v>44281</v>
      </c>
      <c r="C8238" s="88" t="s">
        <v>560</v>
      </c>
      <c r="D8238" s="89">
        <f>VLOOKUP(Pag_Inicio_Corr_mas_casos[[#This Row],[Corregimiento]],Hoja3!$A$2:$D$676,4,0)</f>
        <v>80819</v>
      </c>
      <c r="E8238" s="88">
        <v>15</v>
      </c>
      <c r="H8238" s="216" t="s">
        <v>831</v>
      </c>
    </row>
    <row r="8239" spans="1:8">
      <c r="A8239" s="86">
        <v>44282</v>
      </c>
      <c r="B8239" s="87">
        <v>44281</v>
      </c>
      <c r="C8239" s="88" t="s">
        <v>1008</v>
      </c>
      <c r="D8239" s="89">
        <f>VLOOKUP(Pag_Inicio_Corr_mas_casos[[#This Row],[Corregimiento]],Hoja3!$A$2:$D$676,4,0)</f>
        <v>10201</v>
      </c>
      <c r="E8239" s="88">
        <v>13</v>
      </c>
      <c r="H8239" s="216" t="s">
        <v>510</v>
      </c>
    </row>
    <row r="8240" spans="1:8">
      <c r="A8240" s="86">
        <v>44282</v>
      </c>
      <c r="B8240" s="87">
        <v>44281</v>
      </c>
      <c r="C8240" s="88" t="s">
        <v>501</v>
      </c>
      <c r="D8240" s="89">
        <f>VLOOKUP(Pag_Inicio_Corr_mas_casos[[#This Row],[Corregimiento]],Hoja3!$A$2:$D$676,4,0)</f>
        <v>40503</v>
      </c>
      <c r="E8240" s="88">
        <v>13</v>
      </c>
      <c r="H8240" s="216" t="s">
        <v>1066</v>
      </c>
    </row>
    <row r="8241" spans="1:8">
      <c r="A8241" s="86">
        <v>44282</v>
      </c>
      <c r="B8241" s="87">
        <v>44281</v>
      </c>
      <c r="C8241" s="88" t="s">
        <v>530</v>
      </c>
      <c r="D8241" s="89">
        <f>VLOOKUP(Pag_Inicio_Corr_mas_casos[[#This Row],[Corregimiento]],Hoja3!$A$2:$D$676,4,0)</f>
        <v>40606</v>
      </c>
      <c r="E8241" s="88">
        <v>12</v>
      </c>
      <c r="H8241" s="216" t="s">
        <v>1065</v>
      </c>
    </row>
    <row r="8242" spans="1:8">
      <c r="A8242" s="86">
        <v>44282</v>
      </c>
      <c r="B8242" s="87">
        <v>44281</v>
      </c>
      <c r="C8242" s="88" t="s">
        <v>557</v>
      </c>
      <c r="D8242" s="89">
        <f>VLOOKUP(Pag_Inicio_Corr_mas_casos[[#This Row],[Corregimiento]],Hoja3!$A$2:$D$676,4,0)</f>
        <v>91001</v>
      </c>
      <c r="E8242" s="88">
        <v>11</v>
      </c>
      <c r="H8242" s="216" t="s">
        <v>987</v>
      </c>
    </row>
    <row r="8243" spans="1:8">
      <c r="A8243" s="86">
        <v>44282</v>
      </c>
      <c r="B8243" s="87">
        <v>44281</v>
      </c>
      <c r="C8243" s="88" t="s">
        <v>827</v>
      </c>
      <c r="D8243" s="89">
        <f>VLOOKUP(Pag_Inicio_Corr_mas_casos[[#This Row],[Corregimiento]],Hoja3!$A$2:$D$676,4,0)</f>
        <v>80823</v>
      </c>
      <c r="E8243" s="88">
        <v>10</v>
      </c>
      <c r="H8243" s="216" t="s">
        <v>1050</v>
      </c>
    </row>
    <row r="8244" spans="1:8">
      <c r="A8244" s="86">
        <v>44282</v>
      </c>
      <c r="B8244" s="87">
        <v>44281</v>
      </c>
      <c r="C8244" s="88" t="s">
        <v>1064</v>
      </c>
      <c r="D8244" s="89">
        <f>VLOOKUP(Pag_Inicio_Corr_mas_casos[[#This Row],[Corregimiento]],Hoja3!$A$2:$D$676,4,0)</f>
        <v>30601</v>
      </c>
      <c r="E8244" s="88">
        <v>10</v>
      </c>
      <c r="H8244" s="217" t="s">
        <v>705</v>
      </c>
    </row>
    <row r="8245" spans="1:8">
      <c r="A8245" s="86">
        <v>44282</v>
      </c>
      <c r="B8245" s="87">
        <v>44281</v>
      </c>
      <c r="C8245" s="88" t="s">
        <v>525</v>
      </c>
      <c r="D8245" s="89">
        <f>VLOOKUP(Pag_Inicio_Corr_mas_casos[[#This Row],[Corregimiento]],Hoja3!$A$2:$D$676,4,0)</f>
        <v>80812</v>
      </c>
      <c r="E8245" s="88">
        <v>10</v>
      </c>
      <c r="H8245" s="217" t="s">
        <v>508</v>
      </c>
    </row>
    <row r="8246" spans="1:8">
      <c r="A8246" s="86">
        <v>44282</v>
      </c>
      <c r="B8246" s="87">
        <v>44281</v>
      </c>
      <c r="C8246" s="88" t="s">
        <v>510</v>
      </c>
      <c r="D8246" s="89">
        <f>VLOOKUP(Pag_Inicio_Corr_mas_casos[[#This Row],[Corregimiento]],Hoja3!$A$2:$D$676,4,0)</f>
        <v>40612</v>
      </c>
      <c r="E8246" s="88">
        <v>9</v>
      </c>
      <c r="H8246" s="217" t="s">
        <v>923</v>
      </c>
    </row>
    <row r="8247" spans="1:8">
      <c r="A8247" s="86">
        <v>44282</v>
      </c>
      <c r="B8247" s="87">
        <v>44281</v>
      </c>
      <c r="C8247" s="88" t="s">
        <v>539</v>
      </c>
      <c r="D8247" s="89">
        <f>VLOOKUP(Pag_Inicio_Corr_mas_casos[[#This Row],[Corregimiento]],Hoja3!$A$2:$D$676,4,0)</f>
        <v>80813</v>
      </c>
      <c r="E8247" s="88">
        <v>7</v>
      </c>
      <c r="H8247" s="217" t="s">
        <v>513</v>
      </c>
    </row>
    <row r="8248" spans="1:8">
      <c r="A8248" s="86">
        <v>44282</v>
      </c>
      <c r="B8248" s="87">
        <v>44281</v>
      </c>
      <c r="C8248" s="88" t="s">
        <v>509</v>
      </c>
      <c r="D8248" s="89">
        <f>VLOOKUP(Pag_Inicio_Corr_mas_casos[[#This Row],[Corregimiento]],Hoja3!$A$2:$D$676,4,0)</f>
        <v>40611</v>
      </c>
      <c r="E8248" s="88">
        <v>7</v>
      </c>
      <c r="H8248" s="217" t="s">
        <v>539</v>
      </c>
    </row>
    <row r="8249" spans="1:8">
      <c r="A8249" s="86">
        <v>44282</v>
      </c>
      <c r="B8249" s="87">
        <v>44281</v>
      </c>
      <c r="C8249" s="88" t="s">
        <v>550</v>
      </c>
      <c r="D8249" s="89">
        <f>VLOOKUP(Pag_Inicio_Corr_mas_casos[[#This Row],[Corregimiento]],Hoja3!$A$2:$D$676,4,0)</f>
        <v>81009</v>
      </c>
      <c r="E8249" s="88">
        <v>7</v>
      </c>
      <c r="H8249" s="217" t="s">
        <v>533</v>
      </c>
    </row>
    <row r="8250" spans="1:8">
      <c r="A8250" s="86">
        <v>44282</v>
      </c>
      <c r="B8250" s="87">
        <v>44281</v>
      </c>
      <c r="C8250" s="88" t="s">
        <v>558</v>
      </c>
      <c r="D8250" s="89">
        <f>VLOOKUP(Pag_Inicio_Corr_mas_casos[[#This Row],[Corregimiento]],Hoja3!$A$2:$D$676,4,0)</f>
        <v>91101</v>
      </c>
      <c r="E8250" s="88">
        <v>6</v>
      </c>
      <c r="H8250" s="217" t="s">
        <v>1063</v>
      </c>
    </row>
    <row r="8251" spans="1:8">
      <c r="A8251" s="86">
        <v>44282</v>
      </c>
      <c r="B8251" s="87">
        <v>44281</v>
      </c>
      <c r="C8251" s="88" t="s">
        <v>1065</v>
      </c>
      <c r="D8251" s="89">
        <f>VLOOKUP(Pag_Inicio_Corr_mas_casos[[#This Row],[Corregimiento]],Hoja3!$A$2:$D$676,4,0)</f>
        <v>10101</v>
      </c>
      <c r="E8251" s="88">
        <v>6</v>
      </c>
      <c r="H8251" s="217" t="s">
        <v>530</v>
      </c>
    </row>
    <row r="8252" spans="1:8">
      <c r="A8252" s="86">
        <v>44282</v>
      </c>
      <c r="B8252" s="87">
        <v>44281</v>
      </c>
      <c r="C8252" s="88" t="s">
        <v>900</v>
      </c>
      <c r="D8252" s="89">
        <f>VLOOKUP(Pag_Inicio_Corr_mas_casos[[#This Row],[Corregimiento]],Hoja3!$A$2:$D$676,4,0)</f>
        <v>130108</v>
      </c>
      <c r="E8252" s="88">
        <v>6</v>
      </c>
      <c r="H8252" s="217" t="s">
        <v>1067</v>
      </c>
    </row>
    <row r="8253" spans="1:8">
      <c r="A8253" s="86">
        <v>44282</v>
      </c>
      <c r="B8253" s="87">
        <v>44281</v>
      </c>
      <c r="C8253" s="88" t="s">
        <v>496</v>
      </c>
      <c r="D8253" s="89">
        <f>VLOOKUP(Pag_Inicio_Corr_mas_casos[[#This Row],[Corregimiento]],Hoja3!$A$2:$D$676,4,0)</f>
        <v>80807</v>
      </c>
      <c r="E8253" s="88">
        <v>6</v>
      </c>
      <c r="H8253" s="217" t="s">
        <v>510</v>
      </c>
    </row>
    <row r="8254" spans="1:8">
      <c r="A8254" s="86">
        <v>44282</v>
      </c>
      <c r="B8254" s="87">
        <v>44281</v>
      </c>
      <c r="C8254" s="88" t="s">
        <v>549</v>
      </c>
      <c r="D8254" s="89">
        <f>VLOOKUP(Pag_Inicio_Corr_mas_casos[[#This Row],[Corregimiento]],Hoja3!$A$2:$D$676,4,0)</f>
        <v>40205</v>
      </c>
      <c r="E8254" s="88">
        <v>6</v>
      </c>
      <c r="H8254" s="217" t="s">
        <v>1008</v>
      </c>
    </row>
    <row r="8255" spans="1:8">
      <c r="A8255" s="90">
        <v>44283</v>
      </c>
      <c r="B8255" s="91">
        <v>44282</v>
      </c>
      <c r="C8255" s="92" t="s">
        <v>508</v>
      </c>
      <c r="D8255" s="93">
        <f>VLOOKUP(Pag_Inicio_Corr_mas_casos[[#This Row],[Corregimiento]],Hoja3!$A$2:$D$676,4,0)</f>
        <v>40601</v>
      </c>
      <c r="E8255" s="92">
        <v>19</v>
      </c>
      <c r="H8255" s="217" t="s">
        <v>885</v>
      </c>
    </row>
    <row r="8256" spans="1:8">
      <c r="A8256" s="90">
        <v>44283</v>
      </c>
      <c r="B8256" s="91">
        <v>44282</v>
      </c>
      <c r="C8256" s="92" t="s">
        <v>557</v>
      </c>
      <c r="D8256" s="93">
        <f>VLOOKUP(Pag_Inicio_Corr_mas_casos[[#This Row],[Corregimiento]],Hoja3!$A$2:$D$676,4,0)</f>
        <v>91001</v>
      </c>
      <c r="E8256" s="92">
        <v>14</v>
      </c>
      <c r="H8256" s="217" t="s">
        <v>557</v>
      </c>
    </row>
    <row r="8257" spans="1:8">
      <c r="A8257" s="90">
        <v>44283</v>
      </c>
      <c r="B8257" s="91">
        <v>44282</v>
      </c>
      <c r="C8257" s="92" t="s">
        <v>905</v>
      </c>
      <c r="D8257" s="93">
        <f>VLOOKUP(Pag_Inicio_Corr_mas_casos[[#This Row],[Corregimiento]],Hoja3!$A$2:$D$676,4,0)</f>
        <v>20602</v>
      </c>
      <c r="E8257" s="92">
        <v>12</v>
      </c>
      <c r="H8257" s="217" t="s">
        <v>549</v>
      </c>
    </row>
    <row r="8258" spans="1:8">
      <c r="A8258" s="90">
        <v>44283</v>
      </c>
      <c r="B8258" s="91">
        <v>44282</v>
      </c>
      <c r="C8258" s="92" t="s">
        <v>530</v>
      </c>
      <c r="D8258" s="93">
        <f>VLOOKUP(Pag_Inicio_Corr_mas_casos[[#This Row],[Corregimiento]],Hoja3!$A$2:$D$676,4,0)</f>
        <v>40606</v>
      </c>
      <c r="E8258" s="92">
        <v>12</v>
      </c>
      <c r="H8258" s="217" t="s">
        <v>905</v>
      </c>
    </row>
    <row r="8259" spans="1:8">
      <c r="A8259" s="90">
        <v>44283</v>
      </c>
      <c r="B8259" s="91">
        <v>44282</v>
      </c>
      <c r="C8259" s="92" t="s">
        <v>497</v>
      </c>
      <c r="D8259" s="93">
        <f>VLOOKUP(Pag_Inicio_Corr_mas_casos[[#This Row],[Corregimiento]],Hoja3!$A$2:$D$676,4,0)</f>
        <v>80806</v>
      </c>
      <c r="E8259" s="92">
        <v>11</v>
      </c>
      <c r="H8259" s="217" t="s">
        <v>965</v>
      </c>
    </row>
    <row r="8260" spans="1:8">
      <c r="A8260" s="90">
        <v>44283</v>
      </c>
      <c r="B8260" s="91">
        <v>44282</v>
      </c>
      <c r="C8260" s="92" t="s">
        <v>509</v>
      </c>
      <c r="D8260" s="93">
        <f>VLOOKUP(Pag_Inicio_Corr_mas_casos[[#This Row],[Corregimiento]],Hoja3!$A$2:$D$676,4,0)</f>
        <v>40611</v>
      </c>
      <c r="E8260" s="92">
        <v>10</v>
      </c>
      <c r="H8260" s="217" t="s">
        <v>492</v>
      </c>
    </row>
    <row r="8261" spans="1:8">
      <c r="A8261" s="90">
        <v>44283</v>
      </c>
      <c r="B8261" s="91">
        <v>44282</v>
      </c>
      <c r="C8261" s="92" t="s">
        <v>555</v>
      </c>
      <c r="D8261" s="93">
        <f>VLOOKUP(Pag_Inicio_Corr_mas_casos[[#This Row],[Corregimiento]],Hoja3!$A$2:$D$676,4,0)</f>
        <v>80809</v>
      </c>
      <c r="E8261" s="92">
        <v>9</v>
      </c>
      <c r="H8261" s="217" t="s">
        <v>496</v>
      </c>
    </row>
    <row r="8262" spans="1:8">
      <c r="A8262" s="90">
        <v>44283</v>
      </c>
      <c r="B8262" s="91">
        <v>44282</v>
      </c>
      <c r="C8262" s="92" t="s">
        <v>1041</v>
      </c>
      <c r="D8262" s="93">
        <f>VLOOKUP(Pag_Inicio_Corr_mas_casos[[#This Row],[Corregimiento]],Hoja3!$A$2:$D$676,4,0)</f>
        <v>10401</v>
      </c>
      <c r="E8262" s="92">
        <v>8</v>
      </c>
      <c r="H8262" s="217" t="s">
        <v>827</v>
      </c>
    </row>
    <row r="8263" spans="1:8">
      <c r="A8263" s="90">
        <v>44283</v>
      </c>
      <c r="B8263" s="91">
        <v>44282</v>
      </c>
      <c r="C8263" s="92" t="s">
        <v>513</v>
      </c>
      <c r="D8263" s="93">
        <f>VLOOKUP(Pag_Inicio_Corr_mas_casos[[#This Row],[Corregimiento]],Hoja3!$A$2:$D$676,4,0)</f>
        <v>10206</v>
      </c>
      <c r="E8263" s="92">
        <v>7</v>
      </c>
      <c r="H8263" s="217" t="s">
        <v>495</v>
      </c>
    </row>
    <row r="8264" spans="1:8">
      <c r="A8264" s="90">
        <v>44283</v>
      </c>
      <c r="B8264" s="91">
        <v>44282</v>
      </c>
      <c r="C8264" s="92" t="s">
        <v>525</v>
      </c>
      <c r="D8264" s="93">
        <f>VLOOKUP(Pag_Inicio_Corr_mas_casos[[#This Row],[Corregimiento]],Hoja3!$A$2:$D$676,4,0)</f>
        <v>80812</v>
      </c>
      <c r="E8264" s="92">
        <v>6</v>
      </c>
    </row>
    <row r="8265" spans="1:8">
      <c r="A8265" s="90">
        <v>44283</v>
      </c>
      <c r="B8265" s="91">
        <v>44282</v>
      </c>
      <c r="C8265" s="92" t="s">
        <v>539</v>
      </c>
      <c r="D8265" s="93">
        <f>VLOOKUP(Pag_Inicio_Corr_mas_casos[[#This Row],[Corregimiento]],Hoja3!$A$2:$D$676,4,0)</f>
        <v>80813</v>
      </c>
      <c r="E8265" s="92">
        <v>6</v>
      </c>
    </row>
    <row r="8266" spans="1:8">
      <c r="A8266" s="90">
        <v>44283</v>
      </c>
      <c r="B8266" s="91">
        <v>44282</v>
      </c>
      <c r="C8266" s="92" t="s">
        <v>1008</v>
      </c>
      <c r="D8266" s="93">
        <f>VLOOKUP(Pag_Inicio_Corr_mas_casos[[#This Row],[Corregimiento]],Hoja3!$A$2:$D$676,4,0)</f>
        <v>10201</v>
      </c>
      <c r="E8266" s="92">
        <v>6</v>
      </c>
    </row>
    <row r="8267" spans="1:8">
      <c r="A8267" s="90">
        <v>44283</v>
      </c>
      <c r="B8267" s="91">
        <v>44282</v>
      </c>
      <c r="C8267" s="92" t="s">
        <v>560</v>
      </c>
      <c r="D8267" s="93">
        <f>VLOOKUP(Pag_Inicio_Corr_mas_casos[[#This Row],[Corregimiento]],Hoja3!$A$2:$D$676,4,0)</f>
        <v>80819</v>
      </c>
      <c r="E8267" s="92">
        <v>6</v>
      </c>
    </row>
    <row r="8268" spans="1:8">
      <c r="A8268" s="90">
        <v>44283</v>
      </c>
      <c r="B8268" s="91">
        <v>44282</v>
      </c>
      <c r="C8268" s="92" t="s">
        <v>502</v>
      </c>
      <c r="D8268" s="93">
        <f>VLOOKUP(Pag_Inicio_Corr_mas_casos[[#This Row],[Corregimiento]],Hoja3!$A$2:$D$676,4,0)</f>
        <v>80815</v>
      </c>
      <c r="E8268" s="92">
        <v>6</v>
      </c>
    </row>
    <row r="8269" spans="1:8">
      <c r="A8269" s="90">
        <v>44283</v>
      </c>
      <c r="B8269" s="91">
        <v>44282</v>
      </c>
      <c r="C8269" s="92" t="s">
        <v>831</v>
      </c>
      <c r="D8269" s="93">
        <f>VLOOKUP(Pag_Inicio_Corr_mas_casos[[#This Row],[Corregimiento]],Hoja3!$A$2:$D$676,4,0)</f>
        <v>80814</v>
      </c>
      <c r="E8269" s="92">
        <v>6</v>
      </c>
    </row>
    <row r="8270" spans="1:8">
      <c r="A8270" s="90">
        <v>44283</v>
      </c>
      <c r="B8270" s="91">
        <v>44282</v>
      </c>
      <c r="C8270" s="92" t="s">
        <v>510</v>
      </c>
      <c r="D8270" s="93">
        <f>VLOOKUP(Pag_Inicio_Corr_mas_casos[[#This Row],[Corregimiento]],Hoja3!$A$2:$D$676,4,0)</f>
        <v>40612</v>
      </c>
      <c r="E8270" s="92">
        <v>6</v>
      </c>
    </row>
    <row r="8271" spans="1:8">
      <c r="A8271" s="90">
        <v>44283</v>
      </c>
      <c r="B8271" s="91">
        <v>44282</v>
      </c>
      <c r="C8271" s="92" t="s">
        <v>1066</v>
      </c>
      <c r="D8271" s="93">
        <f>VLOOKUP(Pag_Inicio_Corr_mas_casos[[#This Row],[Corregimiento]],Hoja3!$A$2:$D$676,4,0)</f>
        <v>120701</v>
      </c>
      <c r="E8271" s="92">
        <v>5</v>
      </c>
    </row>
    <row r="8272" spans="1:8">
      <c r="A8272" s="90">
        <v>44283</v>
      </c>
      <c r="B8272" s="91">
        <v>44282</v>
      </c>
      <c r="C8272" s="92" t="s">
        <v>1065</v>
      </c>
      <c r="D8272" s="93">
        <f>VLOOKUP(Pag_Inicio_Corr_mas_casos[[#This Row],[Corregimiento]],Hoja3!$A$2:$D$676,4,0)</f>
        <v>10101</v>
      </c>
      <c r="E8272" s="92">
        <v>5</v>
      </c>
    </row>
    <row r="8273" spans="1:5">
      <c r="A8273" s="90">
        <v>44283</v>
      </c>
      <c r="B8273" s="91">
        <v>44282</v>
      </c>
      <c r="C8273" s="92" t="s">
        <v>987</v>
      </c>
      <c r="D8273" s="93">
        <f>VLOOKUP(Pag_Inicio_Corr_mas_casos[[#This Row],[Corregimiento]],Hoja3!$A$2:$D$676,4,0)</f>
        <v>40104</v>
      </c>
      <c r="E8273" s="92">
        <v>5</v>
      </c>
    </row>
    <row r="8274" spans="1:5">
      <c r="A8274" s="90">
        <v>44283</v>
      </c>
      <c r="B8274" s="91">
        <v>44282</v>
      </c>
      <c r="C8274" s="92" t="s">
        <v>1050</v>
      </c>
      <c r="D8274" s="93">
        <f>VLOOKUP(Pag_Inicio_Corr_mas_casos[[#This Row],[Corregimiento]],Hoja3!$A$2:$D$676,4,0)</f>
        <v>30305</v>
      </c>
      <c r="E8274" s="92">
        <v>4</v>
      </c>
    </row>
    <row r="8275" spans="1:5">
      <c r="A8275" s="102">
        <v>44284</v>
      </c>
      <c r="B8275" s="103">
        <v>44283</v>
      </c>
      <c r="C8275" s="104" t="s">
        <v>705</v>
      </c>
      <c r="D8275" s="105">
        <f>VLOOKUP(Pag_Inicio_Corr_mas_casos[[#This Row],[Corregimiento]],Hoja3!$A$2:$D$676,4,0)</f>
        <v>20205</v>
      </c>
      <c r="E8275" s="104">
        <v>16</v>
      </c>
    </row>
    <row r="8276" spans="1:5">
      <c r="A8276" s="102">
        <v>44284</v>
      </c>
      <c r="B8276" s="103">
        <v>44283</v>
      </c>
      <c r="C8276" s="104" t="s">
        <v>508</v>
      </c>
      <c r="D8276" s="105">
        <f>VLOOKUP(Pag_Inicio_Corr_mas_casos[[#This Row],[Corregimiento]],Hoja3!$A$2:$D$676,4,0)</f>
        <v>40601</v>
      </c>
      <c r="E8276" s="104">
        <v>10</v>
      </c>
    </row>
    <row r="8277" spans="1:5">
      <c r="A8277" s="102">
        <v>44284</v>
      </c>
      <c r="B8277" s="103">
        <v>44283</v>
      </c>
      <c r="C8277" s="104" t="s">
        <v>923</v>
      </c>
      <c r="D8277" s="105">
        <f>VLOOKUP(Pag_Inicio_Corr_mas_casos[[#This Row],[Corregimiento]],Hoja3!$A$2:$D$676,4,0)</f>
        <v>91013</v>
      </c>
      <c r="E8277" s="104">
        <v>8</v>
      </c>
    </row>
    <row r="8278" spans="1:5">
      <c r="A8278" s="102">
        <v>44284</v>
      </c>
      <c r="B8278" s="103">
        <v>44283</v>
      </c>
      <c r="C8278" s="104" t="s">
        <v>513</v>
      </c>
      <c r="D8278" s="105">
        <f>VLOOKUP(Pag_Inicio_Corr_mas_casos[[#This Row],[Corregimiento]],Hoja3!$A$2:$D$676,4,0)</f>
        <v>10206</v>
      </c>
      <c r="E8278" s="104">
        <v>8</v>
      </c>
    </row>
    <row r="8279" spans="1:5">
      <c r="A8279" s="102">
        <v>44284</v>
      </c>
      <c r="B8279" s="103">
        <v>44283</v>
      </c>
      <c r="C8279" s="104" t="s">
        <v>539</v>
      </c>
      <c r="D8279" s="105">
        <f>VLOOKUP(Pag_Inicio_Corr_mas_casos[[#This Row],[Corregimiento]],Hoja3!$A$2:$D$676,4,0)</f>
        <v>80813</v>
      </c>
      <c r="E8279" s="104">
        <v>7</v>
      </c>
    </row>
    <row r="8280" spans="1:5">
      <c r="A8280" s="102">
        <v>44284</v>
      </c>
      <c r="B8280" s="103">
        <v>44283</v>
      </c>
      <c r="C8280" s="104" t="s">
        <v>533</v>
      </c>
      <c r="D8280" s="105">
        <f>VLOOKUP(Pag_Inicio_Corr_mas_casos[[#This Row],[Corregimiento]],Hoja3!$A$2:$D$676,4,0)</f>
        <v>91008</v>
      </c>
      <c r="E8280" s="104">
        <v>6</v>
      </c>
    </row>
    <row r="8281" spans="1:5">
      <c r="A8281" s="102">
        <v>44284</v>
      </c>
      <c r="B8281" s="103">
        <v>44283</v>
      </c>
      <c r="C8281" s="104" t="s">
        <v>1063</v>
      </c>
      <c r="D8281" s="105">
        <f>VLOOKUP(Pag_Inicio_Corr_mas_casos[[#This Row],[Corregimiento]],Hoja3!$A$2:$D$676,4,0)</f>
        <v>40403</v>
      </c>
      <c r="E8281" s="104">
        <v>6</v>
      </c>
    </row>
    <row r="8282" spans="1:5">
      <c r="A8282" s="102">
        <v>44284</v>
      </c>
      <c r="B8282" s="103">
        <v>44283</v>
      </c>
      <c r="C8282" s="104" t="s">
        <v>530</v>
      </c>
      <c r="D8282" s="105">
        <f>VLOOKUP(Pag_Inicio_Corr_mas_casos[[#This Row],[Corregimiento]],Hoja3!$A$2:$D$676,4,0)</f>
        <v>40606</v>
      </c>
      <c r="E8282" s="104">
        <v>6</v>
      </c>
    </row>
    <row r="8283" spans="1:5">
      <c r="A8283" s="102">
        <v>44284</v>
      </c>
      <c r="B8283" s="103">
        <v>44283</v>
      </c>
      <c r="C8283" s="104" t="s">
        <v>1067</v>
      </c>
      <c r="D8283" s="105">
        <f>VLOOKUP(Pag_Inicio_Corr_mas_casos[[#This Row],[Corregimiento]],Hoja3!$A$2:$D$676,4,0)</f>
        <v>40103</v>
      </c>
      <c r="E8283" s="104">
        <v>6</v>
      </c>
    </row>
    <row r="8284" spans="1:5">
      <c r="A8284" s="102">
        <v>44284</v>
      </c>
      <c r="B8284" s="103">
        <v>44283</v>
      </c>
      <c r="C8284" s="104" t="s">
        <v>510</v>
      </c>
      <c r="D8284" s="105">
        <f>VLOOKUP(Pag_Inicio_Corr_mas_casos[[#This Row],[Corregimiento]],Hoja3!$A$2:$D$676,4,0)</f>
        <v>40612</v>
      </c>
      <c r="E8284" s="104">
        <v>5</v>
      </c>
    </row>
    <row r="8285" spans="1:5">
      <c r="A8285" s="102">
        <v>44284</v>
      </c>
      <c r="B8285" s="103">
        <v>44283</v>
      </c>
      <c r="C8285" s="104" t="s">
        <v>1008</v>
      </c>
      <c r="D8285" s="105">
        <f>VLOOKUP(Pag_Inicio_Corr_mas_casos[[#This Row],[Corregimiento]],Hoja3!$A$2:$D$676,4,0)</f>
        <v>10201</v>
      </c>
      <c r="E8285" s="104">
        <v>5</v>
      </c>
    </row>
    <row r="8286" spans="1:5">
      <c r="A8286" s="102">
        <v>44284</v>
      </c>
      <c r="B8286" s="103">
        <v>44283</v>
      </c>
      <c r="C8286" s="104" t="s">
        <v>885</v>
      </c>
      <c r="D8286" s="105">
        <f>VLOOKUP(Pag_Inicio_Corr_mas_casos[[#This Row],[Corregimiento]],Hoja3!$A$2:$D$676,4,0)</f>
        <v>81008</v>
      </c>
      <c r="E8286" s="104">
        <v>5</v>
      </c>
    </row>
    <row r="8287" spans="1:5">
      <c r="A8287" s="102">
        <v>44284</v>
      </c>
      <c r="B8287" s="103">
        <v>44283</v>
      </c>
      <c r="C8287" s="104" t="s">
        <v>557</v>
      </c>
      <c r="D8287" s="105">
        <f>VLOOKUP(Pag_Inicio_Corr_mas_casos[[#This Row],[Corregimiento]],Hoja3!$A$2:$D$676,4,0)</f>
        <v>91001</v>
      </c>
      <c r="E8287" s="104">
        <v>5</v>
      </c>
    </row>
    <row r="8288" spans="1:5">
      <c r="A8288" s="102">
        <v>44284</v>
      </c>
      <c r="B8288" s="103">
        <v>44283</v>
      </c>
      <c r="C8288" s="104" t="s">
        <v>549</v>
      </c>
      <c r="D8288" s="105">
        <f>VLOOKUP(Pag_Inicio_Corr_mas_casos[[#This Row],[Corregimiento]],Hoja3!$A$2:$D$676,4,0)</f>
        <v>40205</v>
      </c>
      <c r="E8288" s="104">
        <v>5</v>
      </c>
    </row>
    <row r="8289" spans="1:5">
      <c r="A8289" s="102">
        <v>44284</v>
      </c>
      <c r="B8289" s="103">
        <v>44283</v>
      </c>
      <c r="C8289" s="104" t="s">
        <v>905</v>
      </c>
      <c r="D8289" s="105">
        <f>VLOOKUP(Pag_Inicio_Corr_mas_casos[[#This Row],[Corregimiento]],Hoja3!$A$2:$D$676,4,0)</f>
        <v>20602</v>
      </c>
      <c r="E8289" s="104">
        <v>4</v>
      </c>
    </row>
    <row r="8290" spans="1:5">
      <c r="A8290" s="102">
        <v>44284</v>
      </c>
      <c r="B8290" s="103">
        <v>44283</v>
      </c>
      <c r="C8290" s="104" t="s">
        <v>965</v>
      </c>
      <c r="D8290" s="105">
        <f>VLOOKUP(Pag_Inicio_Corr_mas_casos[[#This Row],[Corregimiento]],Hoja3!$A$2:$D$676,4,0)</f>
        <v>90105</v>
      </c>
      <c r="E8290" s="104">
        <v>4</v>
      </c>
    </row>
    <row r="8291" spans="1:5">
      <c r="A8291" s="102">
        <v>44284</v>
      </c>
      <c r="B8291" s="103">
        <v>44283</v>
      </c>
      <c r="C8291" s="104" t="s">
        <v>492</v>
      </c>
      <c r="D8291" s="105">
        <f>VLOOKUP(Pag_Inicio_Corr_mas_casos[[#This Row],[Corregimiento]],Hoja3!$A$2:$D$676,4,0)</f>
        <v>90101</v>
      </c>
      <c r="E8291" s="104">
        <v>4</v>
      </c>
    </row>
    <row r="8292" spans="1:5">
      <c r="A8292" s="102">
        <v>44284</v>
      </c>
      <c r="B8292" s="103">
        <v>44283</v>
      </c>
      <c r="C8292" s="104" t="s">
        <v>496</v>
      </c>
      <c r="D8292" s="105">
        <f>VLOOKUP(Pag_Inicio_Corr_mas_casos[[#This Row],[Corregimiento]],Hoja3!$A$2:$D$676,4,0)</f>
        <v>80807</v>
      </c>
      <c r="E8292" s="104">
        <v>4</v>
      </c>
    </row>
    <row r="8293" spans="1:5">
      <c r="A8293" s="102">
        <v>44284</v>
      </c>
      <c r="B8293" s="103">
        <v>44283</v>
      </c>
      <c r="C8293" s="104" t="s">
        <v>827</v>
      </c>
      <c r="D8293" s="105">
        <f>VLOOKUP(Pag_Inicio_Corr_mas_casos[[#This Row],[Corregimiento]],Hoja3!$A$2:$D$676,4,0)</f>
        <v>80823</v>
      </c>
      <c r="E8293" s="104">
        <v>4</v>
      </c>
    </row>
    <row r="8294" spans="1:5">
      <c r="A8294" s="102">
        <v>44284</v>
      </c>
      <c r="B8294" s="103">
        <v>44283</v>
      </c>
      <c r="C8294" s="104" t="s">
        <v>495</v>
      </c>
      <c r="D8294" s="105">
        <f>VLOOKUP(Pag_Inicio_Corr_mas_casos[[#This Row],[Corregimiento]],Hoja3!$A$2:$D$676,4,0)</f>
        <v>130702</v>
      </c>
      <c r="E8294" s="104">
        <v>4</v>
      </c>
    </row>
    <row r="8295" spans="1:5">
      <c r="A8295" s="98">
        <v>44285</v>
      </c>
      <c r="B8295" s="99">
        <v>44284</v>
      </c>
      <c r="C8295" s="100" t="s">
        <v>507</v>
      </c>
      <c r="D8295" s="101">
        <f>VLOOKUP(Pag_Inicio_Corr_mas_casos[[#This Row],[Corregimiento]],Hoja3!$A$2:$D$676,4,0)</f>
        <v>40604</v>
      </c>
      <c r="E8295" s="100">
        <v>17</v>
      </c>
    </row>
    <row r="8296" spans="1:5">
      <c r="A8296" s="98">
        <v>44285</v>
      </c>
      <c r="B8296" s="99">
        <v>44284</v>
      </c>
      <c r="C8296" s="100" t="s">
        <v>557</v>
      </c>
      <c r="D8296" s="101">
        <f>VLOOKUP(Pag_Inicio_Corr_mas_casos[[#This Row],[Corregimiento]],Hoja3!$A$2:$D$676,4,0)</f>
        <v>91001</v>
      </c>
      <c r="E8296" s="100">
        <v>14</v>
      </c>
    </row>
    <row r="8297" spans="1:5">
      <c r="A8297" s="98">
        <v>44285</v>
      </c>
      <c r="B8297" s="99">
        <v>44284</v>
      </c>
      <c r="C8297" s="100" t="s">
        <v>508</v>
      </c>
      <c r="D8297" s="101">
        <f>VLOOKUP(Pag_Inicio_Corr_mas_casos[[#This Row],[Corregimiento]],Hoja3!$A$2:$D$676,4,0)</f>
        <v>40601</v>
      </c>
      <c r="E8297" s="100">
        <v>14</v>
      </c>
    </row>
    <row r="8298" spans="1:5">
      <c r="A8298" s="98">
        <v>44285</v>
      </c>
      <c r="B8298" s="99">
        <v>44284</v>
      </c>
      <c r="C8298" s="100" t="s">
        <v>905</v>
      </c>
      <c r="D8298" s="101">
        <f>VLOOKUP(Pag_Inicio_Corr_mas_casos[[#This Row],[Corregimiento]],Hoja3!$A$2:$D$676,4,0)</f>
        <v>20602</v>
      </c>
      <c r="E8298" s="100">
        <v>13</v>
      </c>
    </row>
    <row r="8299" spans="1:5">
      <c r="A8299" s="98">
        <v>44285</v>
      </c>
      <c r="B8299" s="99">
        <v>44284</v>
      </c>
      <c r="C8299" s="100" t="s">
        <v>530</v>
      </c>
      <c r="D8299" s="101">
        <f>VLOOKUP(Pag_Inicio_Corr_mas_casos[[#This Row],[Corregimiento]],Hoja3!$A$2:$D$676,4,0)</f>
        <v>40606</v>
      </c>
      <c r="E8299" s="100">
        <v>13</v>
      </c>
    </row>
    <row r="8300" spans="1:5">
      <c r="A8300" s="98">
        <v>44285</v>
      </c>
      <c r="B8300" s="99">
        <v>44284</v>
      </c>
      <c r="C8300" s="100" t="s">
        <v>509</v>
      </c>
      <c r="D8300" s="101">
        <f>VLOOKUP(Pag_Inicio_Corr_mas_casos[[#This Row],[Corregimiento]],Hoja3!$A$2:$D$676,4,0)</f>
        <v>40611</v>
      </c>
      <c r="E8300" s="100">
        <v>13</v>
      </c>
    </row>
    <row r="8301" spans="1:5">
      <c r="A8301" s="98">
        <v>44285</v>
      </c>
      <c r="B8301" s="99">
        <v>44284</v>
      </c>
      <c r="C8301" s="100" t="s">
        <v>496</v>
      </c>
      <c r="D8301" s="101">
        <f>VLOOKUP(Pag_Inicio_Corr_mas_casos[[#This Row],[Corregimiento]],Hoja3!$A$2:$D$676,4,0)</f>
        <v>80807</v>
      </c>
      <c r="E8301" s="100">
        <v>12</v>
      </c>
    </row>
    <row r="8302" spans="1:5">
      <c r="A8302" s="98">
        <v>44285</v>
      </c>
      <c r="B8302" s="99">
        <v>44284</v>
      </c>
      <c r="C8302" s="100" t="s">
        <v>555</v>
      </c>
      <c r="D8302" s="101">
        <f>VLOOKUP(Pag_Inicio_Corr_mas_casos[[#This Row],[Corregimiento]],Hoja3!$A$2:$D$676,4,0)</f>
        <v>80809</v>
      </c>
      <c r="E8302" s="100">
        <v>11</v>
      </c>
    </row>
    <row r="8303" spans="1:5">
      <c r="A8303" s="98">
        <v>44285</v>
      </c>
      <c r="B8303" s="99">
        <v>44284</v>
      </c>
      <c r="C8303" s="100" t="s">
        <v>510</v>
      </c>
      <c r="D8303" s="101">
        <f>VLOOKUP(Pag_Inicio_Corr_mas_casos[[#This Row],[Corregimiento]],Hoja3!$A$2:$D$676,4,0)</f>
        <v>40612</v>
      </c>
      <c r="E8303" s="100">
        <v>11</v>
      </c>
    </row>
    <row r="8304" spans="1:5">
      <c r="A8304" s="98">
        <v>44285</v>
      </c>
      <c r="B8304" s="99">
        <v>44284</v>
      </c>
      <c r="C8304" s="100" t="s">
        <v>540</v>
      </c>
      <c r="D8304" s="101">
        <f>VLOOKUP(Pag_Inicio_Corr_mas_casos[[#This Row],[Corregimiento]],Hoja3!$A$2:$D$676,4,0)</f>
        <v>20601</v>
      </c>
      <c r="E8304" s="100">
        <v>10</v>
      </c>
    </row>
    <row r="8305" spans="1:5">
      <c r="A8305" s="98">
        <v>44285</v>
      </c>
      <c r="B8305" s="99">
        <v>44284</v>
      </c>
      <c r="C8305" s="100" t="s">
        <v>513</v>
      </c>
      <c r="D8305" s="101">
        <f>VLOOKUP(Pag_Inicio_Corr_mas_casos[[#This Row],[Corregimiento]],Hoja3!$A$2:$D$676,4,0)</f>
        <v>10206</v>
      </c>
      <c r="E8305" s="100">
        <v>10</v>
      </c>
    </row>
    <row r="8306" spans="1:5">
      <c r="A8306" s="98">
        <v>44285</v>
      </c>
      <c r="B8306" s="99">
        <v>44284</v>
      </c>
      <c r="C8306" s="100" t="s">
        <v>539</v>
      </c>
      <c r="D8306" s="101">
        <f>VLOOKUP(Pag_Inicio_Corr_mas_casos[[#This Row],[Corregimiento]],Hoja3!$A$2:$D$676,4,0)</f>
        <v>80813</v>
      </c>
      <c r="E8306" s="100">
        <v>10</v>
      </c>
    </row>
    <row r="8307" spans="1:5">
      <c r="A8307" s="98">
        <v>44285</v>
      </c>
      <c r="B8307" s="99">
        <v>44284</v>
      </c>
      <c r="C8307" s="100" t="s">
        <v>526</v>
      </c>
      <c r="D8307" s="101">
        <f>VLOOKUP(Pag_Inicio_Corr_mas_casos[[#This Row],[Corregimiento]],Hoja3!$A$2:$D$676,4,0)</f>
        <v>40501</v>
      </c>
      <c r="E8307" s="100">
        <v>10</v>
      </c>
    </row>
    <row r="8308" spans="1:5">
      <c r="A8308" s="98">
        <v>44285</v>
      </c>
      <c r="B8308" s="99">
        <v>44284</v>
      </c>
      <c r="C8308" s="100" t="s">
        <v>956</v>
      </c>
      <c r="D8308" s="101">
        <f>VLOOKUP(Pag_Inicio_Corr_mas_casos[[#This Row],[Corregimiento]],Hoja3!$A$2:$D$676,4,0)</f>
        <v>40301</v>
      </c>
      <c r="E8308" s="100">
        <v>9</v>
      </c>
    </row>
    <row r="8309" spans="1:5">
      <c r="A8309" s="98">
        <v>44285</v>
      </c>
      <c r="B8309" s="99">
        <v>44284</v>
      </c>
      <c r="C8309" s="100" t="s">
        <v>525</v>
      </c>
      <c r="D8309" s="101">
        <f>VLOOKUP(Pag_Inicio_Corr_mas_casos[[#This Row],[Corregimiento]],Hoja3!$A$2:$D$676,4,0)</f>
        <v>80812</v>
      </c>
      <c r="E8309" s="100">
        <v>8</v>
      </c>
    </row>
    <row r="8310" spans="1:5">
      <c r="A8310" s="98">
        <v>44285</v>
      </c>
      <c r="B8310" s="99">
        <v>44284</v>
      </c>
      <c r="C8310" s="100" t="s">
        <v>1068</v>
      </c>
      <c r="D8310" s="101">
        <f>VLOOKUP(Pag_Inicio_Corr_mas_casos[[#This Row],[Corregimiento]],Hoja3!$A$2:$D$676,4,0)</f>
        <v>90201</v>
      </c>
      <c r="E8310" s="100">
        <v>8</v>
      </c>
    </row>
    <row r="8311" spans="1:5">
      <c r="A8311" s="98">
        <v>44285</v>
      </c>
      <c r="B8311" s="99">
        <v>44284</v>
      </c>
      <c r="C8311" s="100" t="s">
        <v>827</v>
      </c>
      <c r="D8311" s="101">
        <f>VLOOKUP(Pag_Inicio_Corr_mas_casos[[#This Row],[Corregimiento]],Hoja3!$A$2:$D$676,4,0)</f>
        <v>80823</v>
      </c>
      <c r="E8311" s="100">
        <v>8</v>
      </c>
    </row>
    <row r="8312" spans="1:5">
      <c r="A8312" s="98">
        <v>44285</v>
      </c>
      <c r="B8312" s="99">
        <v>44284</v>
      </c>
      <c r="C8312" s="100" t="s">
        <v>826</v>
      </c>
      <c r="D8312" s="101">
        <f>VLOOKUP(Pag_Inicio_Corr_mas_casos[[#This Row],[Corregimiento]],Hoja3!$A$2:$D$676,4,0)</f>
        <v>80810</v>
      </c>
      <c r="E8312" s="100">
        <v>7</v>
      </c>
    </row>
    <row r="8313" spans="1:5">
      <c r="A8313" s="98">
        <v>44285</v>
      </c>
      <c r="B8313" s="99">
        <v>44284</v>
      </c>
      <c r="C8313" s="100" t="s">
        <v>849</v>
      </c>
      <c r="D8313" s="101">
        <f>VLOOKUP(Pag_Inicio_Corr_mas_casos[[#This Row],[Corregimiento]],Hoja3!$A$2:$D$676,4,0)</f>
        <v>20606</v>
      </c>
      <c r="E8313" s="100">
        <v>7</v>
      </c>
    </row>
    <row r="8314" spans="1:5">
      <c r="A8314" s="98">
        <v>44285</v>
      </c>
      <c r="B8314" s="99">
        <v>44284</v>
      </c>
      <c r="C8314" s="100" t="s">
        <v>921</v>
      </c>
      <c r="D8314" s="101">
        <f>VLOOKUP(Pag_Inicio_Corr_mas_casos[[#This Row],[Corregimiento]],Hoja3!$A$2:$D$676,4,0)</f>
        <v>40610</v>
      </c>
      <c r="E8314" s="100">
        <v>7</v>
      </c>
    </row>
    <row r="8315" spans="1:5">
      <c r="A8315" s="169">
        <v>44286</v>
      </c>
      <c r="B8315" s="170">
        <v>44285</v>
      </c>
      <c r="C8315" s="171" t="s">
        <v>588</v>
      </c>
      <c r="D8315" s="172">
        <f>VLOOKUP(Pag_Inicio_Corr_mas_casos[[#This Row],[Corregimiento]],Hoja3!$A$2:$D$676,4,0)</f>
        <v>30107</v>
      </c>
      <c r="E8315" s="171">
        <v>17</v>
      </c>
    </row>
    <row r="8316" spans="1:5">
      <c r="A8316" s="169">
        <v>44286</v>
      </c>
      <c r="B8316" s="170">
        <v>44285</v>
      </c>
      <c r="C8316" s="171" t="s">
        <v>1069</v>
      </c>
      <c r="D8316" s="172">
        <f>VLOOKUP(Pag_Inicio_Corr_mas_casos[[#This Row],[Corregimiento]],Hoja3!$A$2:$D$676,4,0)</f>
        <v>10101</v>
      </c>
      <c r="E8316" s="171">
        <v>16</v>
      </c>
    </row>
    <row r="8317" spans="1:5">
      <c r="A8317" s="169">
        <v>44286</v>
      </c>
      <c r="B8317" s="170">
        <v>44285</v>
      </c>
      <c r="C8317" s="171" t="s">
        <v>557</v>
      </c>
      <c r="D8317" s="172">
        <f>VLOOKUP(Pag_Inicio_Corr_mas_casos[[#This Row],[Corregimiento]],Hoja3!$A$2:$D$676,4,0)</f>
        <v>91001</v>
      </c>
      <c r="E8317" s="171">
        <v>12</v>
      </c>
    </row>
    <row r="8318" spans="1:5">
      <c r="A8318" s="169">
        <v>44286</v>
      </c>
      <c r="B8318" s="170">
        <v>44285</v>
      </c>
      <c r="C8318" s="171" t="s">
        <v>508</v>
      </c>
      <c r="D8318" s="172">
        <f>VLOOKUP(Pag_Inicio_Corr_mas_casos[[#This Row],[Corregimiento]],Hoja3!$A$2:$D$676,4,0)</f>
        <v>40601</v>
      </c>
      <c r="E8318" s="171">
        <v>10</v>
      </c>
    </row>
    <row r="8319" spans="1:5">
      <c r="A8319" s="169">
        <v>44286</v>
      </c>
      <c r="B8319" s="170">
        <v>44285</v>
      </c>
      <c r="C8319" s="171" t="s">
        <v>497</v>
      </c>
      <c r="D8319" s="172">
        <f>VLOOKUP(Pag_Inicio_Corr_mas_casos[[#This Row],[Corregimiento]],Hoja3!$A$2:$D$676,4,0)</f>
        <v>80806</v>
      </c>
      <c r="E8319" s="171">
        <v>10</v>
      </c>
    </row>
    <row r="8320" spans="1:5">
      <c r="A8320" s="169">
        <v>44286</v>
      </c>
      <c r="B8320" s="170">
        <v>44285</v>
      </c>
      <c r="C8320" s="171" t="s">
        <v>510</v>
      </c>
      <c r="D8320" s="172">
        <f>VLOOKUP(Pag_Inicio_Corr_mas_casos[[#This Row],[Corregimiento]],Hoja3!$A$2:$D$676,4,0)</f>
        <v>40612</v>
      </c>
      <c r="E8320" s="171">
        <v>10</v>
      </c>
    </row>
    <row r="8321" spans="1:5">
      <c r="A8321" s="169">
        <v>44286</v>
      </c>
      <c r="B8321" s="170">
        <v>44285</v>
      </c>
      <c r="C8321" s="171" t="s">
        <v>555</v>
      </c>
      <c r="D8321" s="172">
        <f>VLOOKUP(Pag_Inicio_Corr_mas_casos[[#This Row],[Corregimiento]],Hoja3!$A$2:$D$676,4,0)</f>
        <v>80809</v>
      </c>
      <c r="E8321" s="171">
        <v>9</v>
      </c>
    </row>
    <row r="8322" spans="1:5">
      <c r="A8322" s="169">
        <v>44286</v>
      </c>
      <c r="B8322" s="170">
        <v>44285</v>
      </c>
      <c r="C8322" s="171" t="s">
        <v>513</v>
      </c>
      <c r="D8322" s="172">
        <f>VLOOKUP(Pag_Inicio_Corr_mas_casos[[#This Row],[Corregimiento]],Hoja3!$A$2:$D$676,4,0)</f>
        <v>10206</v>
      </c>
      <c r="E8322" s="171">
        <v>9</v>
      </c>
    </row>
    <row r="8323" spans="1:5">
      <c r="A8323" s="169">
        <v>44286</v>
      </c>
      <c r="B8323" s="170">
        <v>44285</v>
      </c>
      <c r="C8323" s="171" t="s">
        <v>491</v>
      </c>
      <c r="D8323" s="172">
        <f>VLOOKUP(Pag_Inicio_Corr_mas_casos[[#This Row],[Corregimiento]],Hoja3!$A$2:$D$676,4,0)</f>
        <v>130101</v>
      </c>
      <c r="E8323" s="171">
        <v>9</v>
      </c>
    </row>
    <row r="8324" spans="1:5">
      <c r="A8324" s="169">
        <v>44286</v>
      </c>
      <c r="B8324" s="170">
        <v>44285</v>
      </c>
      <c r="C8324" s="171" t="s">
        <v>867</v>
      </c>
      <c r="D8324" s="172">
        <f>VLOOKUP(Pag_Inicio_Corr_mas_casos[[#This Row],[Corregimiento]],Hoja3!$A$2:$D$676,4,0)</f>
        <v>130105</v>
      </c>
      <c r="E8324" s="171">
        <v>8</v>
      </c>
    </row>
    <row r="8325" spans="1:5">
      <c r="A8325" s="169">
        <v>44286</v>
      </c>
      <c r="B8325" s="170">
        <v>44285</v>
      </c>
      <c r="C8325" s="171" t="s">
        <v>530</v>
      </c>
      <c r="D8325" s="172">
        <f>VLOOKUP(Pag_Inicio_Corr_mas_casos[[#This Row],[Corregimiento]],Hoja3!$A$2:$D$676,4,0)</f>
        <v>40606</v>
      </c>
      <c r="E8325" s="171">
        <v>8</v>
      </c>
    </row>
    <row r="8326" spans="1:5">
      <c r="A8326" s="169">
        <v>44286</v>
      </c>
      <c r="B8326" s="170">
        <v>44285</v>
      </c>
      <c r="C8326" s="171" t="s">
        <v>576</v>
      </c>
      <c r="D8326" s="172">
        <f>VLOOKUP(Pag_Inicio_Corr_mas_casos[[#This Row],[Corregimiento]],Hoja3!$A$2:$D$676,4,0)</f>
        <v>80822</v>
      </c>
      <c r="E8326" s="171">
        <v>7</v>
      </c>
    </row>
    <row r="8327" spans="1:5">
      <c r="A8327" s="169">
        <v>44286</v>
      </c>
      <c r="B8327" s="170">
        <v>44285</v>
      </c>
      <c r="C8327" s="171" t="s">
        <v>560</v>
      </c>
      <c r="D8327" s="172">
        <f>VLOOKUP(Pag_Inicio_Corr_mas_casos[[#This Row],[Corregimiento]],Hoja3!$A$2:$D$676,4,0)</f>
        <v>80819</v>
      </c>
      <c r="E8327" s="171">
        <v>7</v>
      </c>
    </row>
    <row r="8328" spans="1:5">
      <c r="A8328" s="169">
        <v>44286</v>
      </c>
      <c r="B8328" s="170">
        <v>44285</v>
      </c>
      <c r="C8328" s="171" t="s">
        <v>800</v>
      </c>
      <c r="D8328" s="172">
        <f>VLOOKUP(Pag_Inicio_Corr_mas_casos[[#This Row],[Corregimiento]],Hoja3!$A$2:$D$676,4,0)</f>
        <v>20604</v>
      </c>
      <c r="E8328" s="171">
        <v>6</v>
      </c>
    </row>
    <row r="8329" spans="1:5">
      <c r="A8329" s="169">
        <v>44286</v>
      </c>
      <c r="B8329" s="170">
        <v>44285</v>
      </c>
      <c r="C8329" s="171" t="s">
        <v>525</v>
      </c>
      <c r="D8329" s="172">
        <f>VLOOKUP(Pag_Inicio_Corr_mas_casos[[#This Row],[Corregimiento]],Hoja3!$A$2:$D$676,4,0)</f>
        <v>80812</v>
      </c>
      <c r="E8329" s="171">
        <v>6</v>
      </c>
    </row>
    <row r="8330" spans="1:5">
      <c r="A8330" s="169">
        <v>44286</v>
      </c>
      <c r="B8330" s="170">
        <v>44285</v>
      </c>
      <c r="C8330" s="171" t="s">
        <v>959</v>
      </c>
      <c r="D8330" s="172">
        <f>VLOOKUP(Pag_Inicio_Corr_mas_casos[[#This Row],[Corregimiento]],Hoja3!$A$2:$D$676,4,0)</f>
        <v>20307</v>
      </c>
      <c r="E8330" s="171">
        <v>6</v>
      </c>
    </row>
    <row r="8331" spans="1:5">
      <c r="A8331" s="169">
        <v>44286</v>
      </c>
      <c r="B8331" s="170">
        <v>44285</v>
      </c>
      <c r="C8331" s="171" t="s">
        <v>533</v>
      </c>
      <c r="D8331" s="172">
        <f>VLOOKUP(Pag_Inicio_Corr_mas_casos[[#This Row],[Corregimiento]],Hoja3!$A$2:$D$676,4,0)</f>
        <v>91008</v>
      </c>
      <c r="E8331" s="171">
        <v>6</v>
      </c>
    </row>
    <row r="8332" spans="1:5">
      <c r="A8332" s="169">
        <v>44286</v>
      </c>
      <c r="B8332" s="170">
        <v>44285</v>
      </c>
      <c r="C8332" s="171" t="s">
        <v>549</v>
      </c>
      <c r="D8332" s="172">
        <f>VLOOKUP(Pag_Inicio_Corr_mas_casos[[#This Row],[Corregimiento]],Hoja3!$A$2:$D$676,4,0)</f>
        <v>40205</v>
      </c>
      <c r="E8332" s="171">
        <v>6</v>
      </c>
    </row>
    <row r="8333" spans="1:5">
      <c r="A8333" s="169">
        <v>44286</v>
      </c>
      <c r="B8333" s="170">
        <v>44285</v>
      </c>
      <c r="C8333" s="171" t="s">
        <v>526</v>
      </c>
      <c r="D8333" s="172">
        <f>VLOOKUP(Pag_Inicio_Corr_mas_casos[[#This Row],[Corregimiento]],Hoja3!$A$2:$D$676,4,0)</f>
        <v>40501</v>
      </c>
      <c r="E8333" s="171">
        <v>6</v>
      </c>
    </row>
    <row r="8334" spans="1:5">
      <c r="A8334" s="169">
        <v>44286</v>
      </c>
      <c r="B8334" s="170">
        <v>44285</v>
      </c>
      <c r="C8334" s="171" t="s">
        <v>1063</v>
      </c>
      <c r="D8334" s="172">
        <f>VLOOKUP(Pag_Inicio_Corr_mas_casos[[#This Row],[Corregimiento]],Hoja3!$A$2:$D$676,4,0)</f>
        <v>40403</v>
      </c>
      <c r="E8334" s="171">
        <v>5</v>
      </c>
    </row>
    <row r="8335" spans="1:5">
      <c r="A8335" s="86">
        <v>44287</v>
      </c>
      <c r="B8335" s="87">
        <v>44286</v>
      </c>
      <c r="C8335" s="88" t="s">
        <v>507</v>
      </c>
      <c r="D8335" s="89">
        <f>VLOOKUP(Pag_Inicio_Corr_mas_casos[[#This Row],[Corregimiento]],Hoja3!$A$2:$D$676,4,0)</f>
        <v>40604</v>
      </c>
      <c r="E8335" s="88">
        <v>28</v>
      </c>
    </row>
    <row r="8336" spans="1:5">
      <c r="A8336" s="86">
        <v>44287</v>
      </c>
      <c r="B8336" s="87">
        <v>44286</v>
      </c>
      <c r="C8336" s="88" t="s">
        <v>498</v>
      </c>
      <c r="D8336" s="89">
        <f>VLOOKUP(Pag_Inicio_Corr_mas_casos[[#This Row],[Corregimiento]],Hoja3!$A$2:$D$676,4,0)</f>
        <v>10101</v>
      </c>
      <c r="E8336" s="88">
        <v>16</v>
      </c>
    </row>
    <row r="8337" spans="1:5">
      <c r="A8337" s="86">
        <v>44287</v>
      </c>
      <c r="B8337" s="87">
        <v>44286</v>
      </c>
      <c r="C8337" s="88" t="s">
        <v>508</v>
      </c>
      <c r="D8337" s="89">
        <f>VLOOKUP(Pag_Inicio_Corr_mas_casos[[#This Row],[Corregimiento]],Hoja3!$A$2:$D$676,4,0)</f>
        <v>40601</v>
      </c>
      <c r="E8337" s="88">
        <v>15</v>
      </c>
    </row>
    <row r="8338" spans="1:5">
      <c r="A8338" s="86">
        <v>44287</v>
      </c>
      <c r="B8338" s="87">
        <v>44286</v>
      </c>
      <c r="C8338" s="88" t="s">
        <v>1070</v>
      </c>
      <c r="D8338" s="89">
        <f>VLOOKUP(Pag_Inicio_Corr_mas_casos[[#This Row],[Corregimiento]],Hoja3!$A$2:$D$676,4,0)</f>
        <v>70409</v>
      </c>
      <c r="E8338" s="88">
        <v>10</v>
      </c>
    </row>
    <row r="8339" spans="1:5">
      <c r="A8339" s="86">
        <v>44287</v>
      </c>
      <c r="B8339" s="87">
        <v>44286</v>
      </c>
      <c r="C8339" s="88" t="s">
        <v>557</v>
      </c>
      <c r="D8339" s="89">
        <f>VLOOKUP(Pag_Inicio_Corr_mas_casos[[#This Row],[Corregimiento]],Hoja3!$A$2:$D$676,4,0)</f>
        <v>91001</v>
      </c>
      <c r="E8339" s="88">
        <v>10</v>
      </c>
    </row>
    <row r="8340" spans="1:5">
      <c r="A8340" s="86">
        <v>44287</v>
      </c>
      <c r="B8340" s="87">
        <v>44286</v>
      </c>
      <c r="C8340" s="88" t="s">
        <v>510</v>
      </c>
      <c r="D8340" s="89">
        <f>VLOOKUP(Pag_Inicio_Corr_mas_casos[[#This Row],[Corregimiento]],Hoja3!$A$2:$D$676,4,0)</f>
        <v>40612</v>
      </c>
      <c r="E8340" s="88">
        <v>10</v>
      </c>
    </row>
    <row r="8341" spans="1:5">
      <c r="A8341" s="86">
        <v>44287</v>
      </c>
      <c r="B8341" s="87">
        <v>44286</v>
      </c>
      <c r="C8341" s="88" t="s">
        <v>1008</v>
      </c>
      <c r="D8341" s="89">
        <f>VLOOKUP(Pag_Inicio_Corr_mas_casos[[#This Row],[Corregimiento]],Hoja3!$A$2:$D$676,4,0)</f>
        <v>10201</v>
      </c>
      <c r="E8341" s="88">
        <v>9</v>
      </c>
    </row>
    <row r="8342" spans="1:5">
      <c r="A8342" s="86">
        <v>44287</v>
      </c>
      <c r="B8342" s="87">
        <v>44286</v>
      </c>
      <c r="C8342" s="88" t="s">
        <v>539</v>
      </c>
      <c r="D8342" s="89">
        <f>VLOOKUP(Pag_Inicio_Corr_mas_casos[[#This Row],[Corregimiento]],Hoja3!$A$2:$D$676,4,0)</f>
        <v>80813</v>
      </c>
      <c r="E8342" s="88">
        <v>9</v>
      </c>
    </row>
    <row r="8343" spans="1:5">
      <c r="A8343" s="86">
        <v>44287</v>
      </c>
      <c r="B8343" s="87">
        <v>44286</v>
      </c>
      <c r="C8343" s="88" t="s">
        <v>560</v>
      </c>
      <c r="D8343" s="89">
        <f>VLOOKUP(Pag_Inicio_Corr_mas_casos[[#This Row],[Corregimiento]],Hoja3!$A$2:$D$676,4,0)</f>
        <v>80819</v>
      </c>
      <c r="E8343" s="88">
        <v>9</v>
      </c>
    </row>
    <row r="8344" spans="1:5">
      <c r="A8344" s="86">
        <v>44287</v>
      </c>
      <c r="B8344" s="87">
        <v>44286</v>
      </c>
      <c r="C8344" s="88" t="s">
        <v>549</v>
      </c>
      <c r="D8344" s="89">
        <f>VLOOKUP(Pag_Inicio_Corr_mas_casos[[#This Row],[Corregimiento]],Hoja3!$A$2:$D$676,4,0)</f>
        <v>40205</v>
      </c>
      <c r="E8344" s="88">
        <v>8</v>
      </c>
    </row>
    <row r="8345" spans="1:5">
      <c r="A8345" s="86">
        <v>44287</v>
      </c>
      <c r="B8345" s="87">
        <v>44286</v>
      </c>
      <c r="C8345" s="88" t="s">
        <v>544</v>
      </c>
      <c r="D8345" s="89">
        <f>VLOOKUP(Pag_Inicio_Corr_mas_casos[[#This Row],[Corregimiento]],Hoja3!$A$2:$D$676,4,0)</f>
        <v>40201</v>
      </c>
      <c r="E8345" s="88">
        <v>8</v>
      </c>
    </row>
    <row r="8346" spans="1:5">
      <c r="A8346" s="86">
        <v>44287</v>
      </c>
      <c r="B8346" s="87">
        <v>44286</v>
      </c>
      <c r="C8346" s="88" t="s">
        <v>834</v>
      </c>
      <c r="D8346" s="89">
        <f>VLOOKUP(Pag_Inicio_Corr_mas_casos[[#This Row],[Corregimiento]],Hoja3!$A$2:$D$676,4,0)</f>
        <v>130107</v>
      </c>
      <c r="E8346" s="88">
        <v>8</v>
      </c>
    </row>
    <row r="8347" spans="1:5">
      <c r="A8347" s="86">
        <v>44287</v>
      </c>
      <c r="B8347" s="87">
        <v>44286</v>
      </c>
      <c r="C8347" s="88" t="s">
        <v>509</v>
      </c>
      <c r="D8347" s="89">
        <f>VLOOKUP(Pag_Inicio_Corr_mas_casos[[#This Row],[Corregimiento]],Hoja3!$A$2:$D$676,4,0)</f>
        <v>40611</v>
      </c>
      <c r="E8347" s="88">
        <v>7</v>
      </c>
    </row>
    <row r="8348" spans="1:5">
      <c r="A8348" s="86">
        <v>44287</v>
      </c>
      <c r="B8348" s="87">
        <v>44286</v>
      </c>
      <c r="C8348" s="88" t="s">
        <v>555</v>
      </c>
      <c r="D8348" s="89">
        <f>VLOOKUP(Pag_Inicio_Corr_mas_casos[[#This Row],[Corregimiento]],Hoja3!$A$2:$D$676,4,0)</f>
        <v>80809</v>
      </c>
      <c r="E8348" s="88">
        <v>7</v>
      </c>
    </row>
    <row r="8349" spans="1:5">
      <c r="A8349" s="86">
        <v>44287</v>
      </c>
      <c r="B8349" s="87">
        <v>44286</v>
      </c>
      <c r="C8349" s="88" t="s">
        <v>496</v>
      </c>
      <c r="D8349" s="89">
        <f>VLOOKUP(Pag_Inicio_Corr_mas_casos[[#This Row],[Corregimiento]],Hoja3!$A$2:$D$676,4,0)</f>
        <v>80807</v>
      </c>
      <c r="E8349" s="88">
        <v>7</v>
      </c>
    </row>
    <row r="8350" spans="1:5">
      <c r="A8350" s="86">
        <v>44287</v>
      </c>
      <c r="B8350" s="87">
        <v>44286</v>
      </c>
      <c r="C8350" s="88" t="s">
        <v>959</v>
      </c>
      <c r="D8350" s="89">
        <f>VLOOKUP(Pag_Inicio_Corr_mas_casos[[#This Row],[Corregimiento]],Hoja3!$A$2:$D$676,4,0)</f>
        <v>20307</v>
      </c>
      <c r="E8350" s="88">
        <v>7</v>
      </c>
    </row>
    <row r="8351" spans="1:5">
      <c r="A8351" s="86">
        <v>44287</v>
      </c>
      <c r="B8351" s="87">
        <v>44286</v>
      </c>
      <c r="C8351" s="88" t="s">
        <v>971</v>
      </c>
      <c r="D8351" s="89">
        <f>VLOOKUP(Pag_Inicio_Corr_mas_casos[[#This Row],[Corregimiento]],Hoja3!$A$2:$D$676,4,0)</f>
        <v>41203</v>
      </c>
      <c r="E8351" s="88">
        <v>7</v>
      </c>
    </row>
    <row r="8352" spans="1:5">
      <c r="A8352" s="86">
        <v>44287</v>
      </c>
      <c r="B8352" s="87">
        <v>44286</v>
      </c>
      <c r="C8352" s="88" t="s">
        <v>520</v>
      </c>
      <c r="D8352" s="89">
        <f>VLOOKUP(Pag_Inicio_Corr_mas_casos[[#This Row],[Corregimiento]],Hoja3!$A$2:$D$676,4,0)</f>
        <v>10203</v>
      </c>
      <c r="E8352" s="88">
        <v>6</v>
      </c>
    </row>
    <row r="8353" spans="1:5">
      <c r="A8353" s="86">
        <v>44287</v>
      </c>
      <c r="B8353" s="87">
        <v>44286</v>
      </c>
      <c r="C8353" s="88" t="s">
        <v>921</v>
      </c>
      <c r="D8353" s="89">
        <f>VLOOKUP(Pag_Inicio_Corr_mas_casos[[#This Row],[Corregimiento]],Hoja3!$A$2:$D$676,4,0)</f>
        <v>40610</v>
      </c>
      <c r="E8353" s="88">
        <v>6</v>
      </c>
    </row>
    <row r="8354" spans="1:5">
      <c r="A8354" s="86">
        <v>44287</v>
      </c>
      <c r="B8354" s="87">
        <v>44286</v>
      </c>
      <c r="C8354" s="88" t="s">
        <v>826</v>
      </c>
      <c r="D8354" s="89">
        <f>VLOOKUP(Pag_Inicio_Corr_mas_casos[[#This Row],[Corregimiento]],Hoja3!$A$2:$D$676,4,0)</f>
        <v>80810</v>
      </c>
      <c r="E8354" s="88">
        <v>6</v>
      </c>
    </row>
    <row r="8355" spans="1:5">
      <c r="A8355" s="58">
        <v>44288</v>
      </c>
      <c r="B8355" s="59">
        <v>44287</v>
      </c>
      <c r="C8355" s="60" t="s">
        <v>510</v>
      </c>
      <c r="D8355" s="61">
        <f>VLOOKUP(Pag_Inicio_Corr_mas_casos[[#This Row],[Corregimiento]],Hoja3!$A$2:$D$676,4,0)</f>
        <v>40612</v>
      </c>
      <c r="E8355" s="60">
        <v>13</v>
      </c>
    </row>
    <row r="8356" spans="1:5">
      <c r="A8356" s="58">
        <v>44288</v>
      </c>
      <c r="B8356" s="59">
        <v>44287</v>
      </c>
      <c r="C8356" s="60" t="s">
        <v>498</v>
      </c>
      <c r="D8356" s="61">
        <f>VLOOKUP(Pag_Inicio_Corr_mas_casos[[#This Row],[Corregimiento]],Hoja3!$A$2:$D$676,4,0)</f>
        <v>10101</v>
      </c>
      <c r="E8356" s="60">
        <v>12</v>
      </c>
    </row>
    <row r="8357" spans="1:5">
      <c r="A8357" s="58">
        <v>44288</v>
      </c>
      <c r="B8357" s="59">
        <v>44287</v>
      </c>
      <c r="C8357" s="60" t="s">
        <v>526</v>
      </c>
      <c r="D8357" s="61">
        <f>VLOOKUP(Pag_Inicio_Corr_mas_casos[[#This Row],[Corregimiento]],Hoja3!$A$2:$D$676,4,0)</f>
        <v>40501</v>
      </c>
      <c r="E8357" s="60">
        <v>12</v>
      </c>
    </row>
    <row r="8358" spans="1:5">
      <c r="A8358" s="58">
        <v>44288</v>
      </c>
      <c r="B8358" s="59">
        <v>44287</v>
      </c>
      <c r="C8358" s="60" t="s">
        <v>555</v>
      </c>
      <c r="D8358" s="61">
        <f>VLOOKUP(Pag_Inicio_Corr_mas_casos[[#This Row],[Corregimiento]],Hoja3!$A$2:$D$676,4,0)</f>
        <v>80809</v>
      </c>
      <c r="E8358" s="60">
        <v>10</v>
      </c>
    </row>
    <row r="8359" spans="1:5">
      <c r="A8359" s="58">
        <v>44288</v>
      </c>
      <c r="B8359" s="59">
        <v>44287</v>
      </c>
      <c r="C8359" s="60" t="s">
        <v>923</v>
      </c>
      <c r="D8359" s="61">
        <f>VLOOKUP(Pag_Inicio_Corr_mas_casos[[#This Row],[Corregimiento]],Hoja3!$A$2:$D$676,4,0)</f>
        <v>91013</v>
      </c>
      <c r="E8359" s="60">
        <v>9</v>
      </c>
    </row>
    <row r="8360" spans="1:5">
      <c r="A8360" s="58">
        <v>44288</v>
      </c>
      <c r="B8360" s="59">
        <v>44287</v>
      </c>
      <c r="C8360" s="60" t="s">
        <v>934</v>
      </c>
      <c r="D8360" s="61">
        <f>VLOOKUP(Pag_Inicio_Corr_mas_casos[[#This Row],[Corregimiento]],Hoja3!$A$2:$D$676,4,0)</f>
        <v>130104</v>
      </c>
      <c r="E8360" s="60">
        <v>9</v>
      </c>
    </row>
    <row r="8361" spans="1:5">
      <c r="A8361" s="58">
        <v>44288</v>
      </c>
      <c r="B8361" s="59">
        <v>44287</v>
      </c>
      <c r="C8361" s="60" t="s">
        <v>508</v>
      </c>
      <c r="D8361" s="61">
        <f>VLOOKUP(Pag_Inicio_Corr_mas_casos[[#This Row],[Corregimiento]],Hoja3!$A$2:$D$676,4,0)</f>
        <v>40601</v>
      </c>
      <c r="E8361" s="60">
        <v>9</v>
      </c>
    </row>
    <row r="8362" spans="1:5">
      <c r="A8362" s="58">
        <v>44288</v>
      </c>
      <c r="B8362" s="59">
        <v>44287</v>
      </c>
      <c r="C8362" s="60" t="s">
        <v>921</v>
      </c>
      <c r="D8362" s="61">
        <f>VLOOKUP(Pag_Inicio_Corr_mas_casos[[#This Row],[Corregimiento]],Hoja3!$A$2:$D$676,4,0)</f>
        <v>40610</v>
      </c>
      <c r="E8362" s="60">
        <v>7</v>
      </c>
    </row>
    <row r="8363" spans="1:5">
      <c r="A8363" s="58">
        <v>44288</v>
      </c>
      <c r="B8363" s="59">
        <v>44287</v>
      </c>
      <c r="C8363" s="60" t="s">
        <v>543</v>
      </c>
      <c r="D8363" s="61">
        <f>VLOOKUP(Pag_Inicio_Corr_mas_casos[[#This Row],[Corregimiento]],Hoja3!$A$2:$D$676,4,0)</f>
        <v>40203</v>
      </c>
      <c r="E8363" s="60">
        <v>7</v>
      </c>
    </row>
    <row r="8364" spans="1:5">
      <c r="A8364" s="58">
        <v>44288</v>
      </c>
      <c r="B8364" s="59">
        <v>44287</v>
      </c>
      <c r="C8364" s="60" t="s">
        <v>523</v>
      </c>
      <c r="D8364" s="61">
        <f>VLOOKUP(Pag_Inicio_Corr_mas_casos[[#This Row],[Corregimiento]],Hoja3!$A$2:$D$676,4,0)</f>
        <v>81003</v>
      </c>
      <c r="E8364" s="60">
        <v>7</v>
      </c>
    </row>
    <row r="8365" spans="1:5">
      <c r="A8365" s="58">
        <v>44288</v>
      </c>
      <c r="B8365" s="59">
        <v>44287</v>
      </c>
      <c r="C8365" s="60" t="s">
        <v>1071</v>
      </c>
      <c r="D8365" s="61">
        <f>VLOOKUP(Pag_Inicio_Corr_mas_casos[[#This Row],[Corregimiento]],Hoja3!$A$2:$D$676,4,0)</f>
        <v>130703</v>
      </c>
      <c r="E8365" s="60">
        <v>6</v>
      </c>
    </row>
    <row r="8366" spans="1:5">
      <c r="A8366" s="58">
        <v>44288</v>
      </c>
      <c r="B8366" s="59">
        <v>44287</v>
      </c>
      <c r="C8366" s="60" t="s">
        <v>1072</v>
      </c>
      <c r="D8366" s="61">
        <f>VLOOKUP(Pag_Inicio_Corr_mas_casos[[#This Row],[Corregimiento]],Hoja3!$A$2:$D$676,4,0)</f>
        <v>41005</v>
      </c>
      <c r="E8366" s="60">
        <v>6</v>
      </c>
    </row>
    <row r="8367" spans="1:5">
      <c r="A8367" s="58">
        <v>44288</v>
      </c>
      <c r="B8367" s="59">
        <v>44287</v>
      </c>
      <c r="C8367" s="60" t="s">
        <v>530</v>
      </c>
      <c r="D8367" s="61">
        <f>VLOOKUP(Pag_Inicio_Corr_mas_casos[[#This Row],[Corregimiento]],Hoja3!$A$2:$D$676,4,0)</f>
        <v>40606</v>
      </c>
      <c r="E8367" s="60">
        <v>6</v>
      </c>
    </row>
    <row r="8368" spans="1:5">
      <c r="A8368" s="58">
        <v>44288</v>
      </c>
      <c r="B8368" s="59">
        <v>44287</v>
      </c>
      <c r="C8368" s="60" t="s">
        <v>1073</v>
      </c>
      <c r="D8368" s="61">
        <f>VLOOKUP(Pag_Inicio_Corr_mas_casos[[#This Row],[Corregimiento]],Hoja3!$A$2:$D$676,4,0)</f>
        <v>41103</v>
      </c>
      <c r="E8368" s="60">
        <v>5</v>
      </c>
    </row>
    <row r="8369" spans="1:5">
      <c r="A8369" s="58">
        <v>44288</v>
      </c>
      <c r="B8369" s="59">
        <v>44287</v>
      </c>
      <c r="C8369" s="60" t="s">
        <v>539</v>
      </c>
      <c r="D8369" s="61">
        <f>VLOOKUP(Pag_Inicio_Corr_mas_casos[[#This Row],[Corregimiento]],Hoja3!$A$2:$D$676,4,0)</f>
        <v>80813</v>
      </c>
      <c r="E8369" s="60">
        <v>5</v>
      </c>
    </row>
    <row r="8370" spans="1:5">
      <c r="A8370" s="58">
        <v>44288</v>
      </c>
      <c r="B8370" s="59">
        <v>44287</v>
      </c>
      <c r="C8370" s="60" t="s">
        <v>826</v>
      </c>
      <c r="D8370" s="61">
        <f>VLOOKUP(Pag_Inicio_Corr_mas_casos[[#This Row],[Corregimiento]],Hoja3!$A$2:$D$676,4,0)</f>
        <v>80810</v>
      </c>
      <c r="E8370" s="60">
        <v>5</v>
      </c>
    </row>
    <row r="8371" spans="1:5">
      <c r="A8371" s="58">
        <v>44288</v>
      </c>
      <c r="B8371" s="59">
        <v>44287</v>
      </c>
      <c r="C8371" s="60" t="s">
        <v>497</v>
      </c>
      <c r="D8371" s="61">
        <f>VLOOKUP(Pag_Inicio_Corr_mas_casos[[#This Row],[Corregimiento]],Hoja3!$A$2:$D$676,4,0)</f>
        <v>80806</v>
      </c>
      <c r="E8371" s="60">
        <v>5</v>
      </c>
    </row>
    <row r="8372" spans="1:5">
      <c r="A8372" s="58">
        <v>44288</v>
      </c>
      <c r="B8372" s="59">
        <v>44287</v>
      </c>
      <c r="C8372" s="60" t="s">
        <v>509</v>
      </c>
      <c r="D8372" s="61">
        <f>VLOOKUP(Pag_Inicio_Corr_mas_casos[[#This Row],[Corregimiento]],Hoja3!$A$2:$D$676,4,0)</f>
        <v>40611</v>
      </c>
      <c r="E8372" s="60">
        <v>5</v>
      </c>
    </row>
    <row r="8373" spans="1:5">
      <c r="A8373" s="58">
        <v>44288</v>
      </c>
      <c r="B8373" s="59">
        <v>44287</v>
      </c>
      <c r="C8373" s="60" t="s">
        <v>507</v>
      </c>
      <c r="D8373" s="61">
        <f>VLOOKUP(Pag_Inicio_Corr_mas_casos[[#This Row],[Corregimiento]],Hoja3!$A$2:$D$676,4,0)</f>
        <v>40604</v>
      </c>
      <c r="E8373" s="60">
        <v>5</v>
      </c>
    </row>
    <row r="8374" spans="1:5">
      <c r="A8374" s="58">
        <v>44288</v>
      </c>
      <c r="B8374" s="59">
        <v>44287</v>
      </c>
      <c r="C8374" s="60" t="s">
        <v>503</v>
      </c>
      <c r="D8374" s="61">
        <f>VLOOKUP(Pag_Inicio_Corr_mas_casos[[#This Row],[Corregimiento]],Hoja3!$A$2:$D$676,4,0)</f>
        <v>91007</v>
      </c>
      <c r="E8374" s="60">
        <v>5</v>
      </c>
    </row>
    <row r="8375" spans="1:5">
      <c r="A8375" s="102">
        <v>44289</v>
      </c>
      <c r="B8375" s="103">
        <v>44288</v>
      </c>
      <c r="C8375" s="104" t="s">
        <v>557</v>
      </c>
      <c r="D8375" s="105">
        <f>VLOOKUP(Pag_Inicio_Corr_mas_casos[[#This Row],[Corregimiento]],Hoja3!$A$2:$D$676,4,0)</f>
        <v>91001</v>
      </c>
      <c r="E8375" s="104">
        <v>17</v>
      </c>
    </row>
    <row r="8376" spans="1:5">
      <c r="A8376" s="102">
        <v>44289</v>
      </c>
      <c r="B8376" s="103">
        <v>44288</v>
      </c>
      <c r="C8376" s="104" t="s">
        <v>558</v>
      </c>
      <c r="D8376" s="105">
        <f>VLOOKUP(Pag_Inicio_Corr_mas_casos[[#This Row],[Corregimiento]],Hoja3!$A$2:$D$676,4,0)</f>
        <v>91101</v>
      </c>
      <c r="E8376" s="104">
        <v>10</v>
      </c>
    </row>
    <row r="8377" spans="1:5">
      <c r="A8377" s="102">
        <v>44289</v>
      </c>
      <c r="B8377" s="103">
        <v>44288</v>
      </c>
      <c r="C8377" s="104" t="s">
        <v>488</v>
      </c>
      <c r="D8377" s="105">
        <f>VLOOKUP(Pag_Inicio_Corr_mas_casos[[#This Row],[Corregimiento]],Hoja3!$A$2:$D$676,4,0)</f>
        <v>80821</v>
      </c>
      <c r="E8377" s="104">
        <v>9</v>
      </c>
    </row>
    <row r="8378" spans="1:5">
      <c r="A8378" s="102">
        <v>44289</v>
      </c>
      <c r="B8378" s="103">
        <v>44288</v>
      </c>
      <c r="C8378" s="104" t="s">
        <v>508</v>
      </c>
      <c r="D8378" s="105">
        <f>VLOOKUP(Pag_Inicio_Corr_mas_casos[[#This Row],[Corregimiento]],Hoja3!$A$2:$D$676,4,0)</f>
        <v>40601</v>
      </c>
      <c r="E8378" s="104">
        <v>9</v>
      </c>
    </row>
    <row r="8379" spans="1:5">
      <c r="A8379" s="102">
        <v>44289</v>
      </c>
      <c r="B8379" s="103">
        <v>44288</v>
      </c>
      <c r="C8379" s="104" t="s">
        <v>560</v>
      </c>
      <c r="D8379" s="105">
        <f>VLOOKUP(Pag_Inicio_Corr_mas_casos[[#This Row],[Corregimiento]],Hoja3!$A$2:$D$676,4,0)</f>
        <v>80819</v>
      </c>
      <c r="E8379" s="104">
        <v>8</v>
      </c>
    </row>
    <row r="8380" spans="1:5">
      <c r="A8380" s="102">
        <v>44289</v>
      </c>
      <c r="B8380" s="103">
        <v>44288</v>
      </c>
      <c r="C8380" s="104" t="s">
        <v>544</v>
      </c>
      <c r="D8380" s="105">
        <f>VLOOKUP(Pag_Inicio_Corr_mas_casos[[#This Row],[Corregimiento]],Hoja3!$A$2:$D$676,4,0)</f>
        <v>40201</v>
      </c>
      <c r="E8380" s="104">
        <v>5</v>
      </c>
    </row>
    <row r="8381" spans="1:5">
      <c r="A8381" s="102">
        <v>44289</v>
      </c>
      <c r="B8381" s="103">
        <v>44288</v>
      </c>
      <c r="C8381" s="104" t="s">
        <v>834</v>
      </c>
      <c r="D8381" s="105">
        <f>VLOOKUP(Pag_Inicio_Corr_mas_casos[[#This Row],[Corregimiento]],Hoja3!$A$2:$D$676,4,0)</f>
        <v>130107</v>
      </c>
      <c r="E8381" s="104">
        <v>5</v>
      </c>
    </row>
    <row r="8382" spans="1:5">
      <c r="A8382" s="102">
        <v>44289</v>
      </c>
      <c r="B8382" s="103">
        <v>44288</v>
      </c>
      <c r="C8382" s="104" t="s">
        <v>498</v>
      </c>
      <c r="D8382" s="105">
        <f>VLOOKUP(Pag_Inicio_Corr_mas_casos[[#This Row],[Corregimiento]],Hoja3!$A$2:$D$676,4,0)</f>
        <v>10101</v>
      </c>
      <c r="E8382" s="104">
        <v>4</v>
      </c>
    </row>
    <row r="8383" spans="1:5">
      <c r="A8383" s="102">
        <v>44289</v>
      </c>
      <c r="B8383" s="103">
        <v>44288</v>
      </c>
      <c r="C8383" s="104" t="s">
        <v>497</v>
      </c>
      <c r="D8383" s="105">
        <f>VLOOKUP(Pag_Inicio_Corr_mas_casos[[#This Row],[Corregimiento]],Hoja3!$A$2:$D$676,4,0)</f>
        <v>80806</v>
      </c>
      <c r="E8383" s="104">
        <v>4</v>
      </c>
    </row>
    <row r="8384" spans="1:5">
      <c r="A8384" s="102">
        <v>44289</v>
      </c>
      <c r="B8384" s="103">
        <v>44288</v>
      </c>
      <c r="C8384" s="104" t="s">
        <v>928</v>
      </c>
      <c r="D8384" s="105">
        <f>VLOOKUP(Pag_Inicio_Corr_mas_casos[[#This Row],[Corregimiento]],Hoja3!$A$2:$D$676,4,0)</f>
        <v>20205</v>
      </c>
      <c r="E8384" s="104">
        <v>4</v>
      </c>
    </row>
    <row r="8385" spans="1:6">
      <c r="A8385" s="102">
        <v>44289</v>
      </c>
      <c r="B8385" s="103">
        <v>44288</v>
      </c>
      <c r="C8385" s="104" t="s">
        <v>511</v>
      </c>
      <c r="D8385" s="105">
        <f>VLOOKUP(Pag_Inicio_Corr_mas_casos[[#This Row],[Corregimiento]],Hoja3!$A$2:$D$676,4,0)</f>
        <v>80826</v>
      </c>
      <c r="E8385" s="104">
        <v>4</v>
      </c>
    </row>
    <row r="8386" spans="1:6">
      <c r="A8386" s="102">
        <v>44289</v>
      </c>
      <c r="B8386" s="103">
        <v>44288</v>
      </c>
      <c r="C8386" s="104" t="s">
        <v>530</v>
      </c>
      <c r="D8386" s="104">
        <v>40606</v>
      </c>
      <c r="E8386" s="104">
        <v>4</v>
      </c>
      <c r="F8386" t="s">
        <v>949</v>
      </c>
    </row>
    <row r="8387" spans="1:6">
      <c r="A8387" s="102">
        <v>44289</v>
      </c>
      <c r="B8387" s="103">
        <v>44288</v>
      </c>
      <c r="C8387" s="104" t="s">
        <v>555</v>
      </c>
      <c r="D8387" s="105">
        <f>VLOOKUP(Pag_Inicio_Corr_mas_casos[[#This Row],[Corregimiento]],Hoja3!$A$2:$D$676,4,0)</f>
        <v>80809</v>
      </c>
      <c r="E8387" s="104">
        <v>3</v>
      </c>
    </row>
    <row r="8388" spans="1:6">
      <c r="A8388" s="102">
        <v>44289</v>
      </c>
      <c r="B8388" s="103">
        <v>44288</v>
      </c>
      <c r="C8388" s="104" t="s">
        <v>530</v>
      </c>
      <c r="D8388" s="104">
        <v>20306</v>
      </c>
      <c r="E8388" s="104">
        <v>3</v>
      </c>
      <c r="F8388" t="s">
        <v>1074</v>
      </c>
    </row>
    <row r="8389" spans="1:6">
      <c r="A8389" s="102">
        <v>44289</v>
      </c>
      <c r="B8389" s="103">
        <v>44288</v>
      </c>
      <c r="C8389" s="104" t="s">
        <v>1013</v>
      </c>
      <c r="D8389" s="105">
        <f>VLOOKUP(Pag_Inicio_Corr_mas_casos[[#This Row],[Corregimiento]],Hoja3!$A$2:$D$676,4,0)</f>
        <v>40701</v>
      </c>
      <c r="E8389" s="104">
        <v>3</v>
      </c>
    </row>
    <row r="8390" spans="1:6">
      <c r="A8390" s="102">
        <v>44289</v>
      </c>
      <c r="B8390" s="103">
        <v>44288</v>
      </c>
      <c r="C8390" s="104" t="s">
        <v>837</v>
      </c>
      <c r="D8390" s="105">
        <f>VLOOKUP(Pag_Inicio_Corr_mas_casos[[#This Row],[Corregimiento]],Hoja3!$A$2:$D$676,4,0)</f>
        <v>50208</v>
      </c>
      <c r="E8390" s="104">
        <v>3</v>
      </c>
    </row>
    <row r="8391" spans="1:6">
      <c r="A8391" s="102">
        <v>44289</v>
      </c>
      <c r="B8391" s="103">
        <v>44288</v>
      </c>
      <c r="C8391" s="104" t="s">
        <v>550</v>
      </c>
      <c r="D8391" s="105">
        <f>VLOOKUP(Pag_Inicio_Corr_mas_casos[[#This Row],[Corregimiento]],Hoja3!$A$2:$D$676,4,0)</f>
        <v>81009</v>
      </c>
      <c r="E8391" s="104">
        <v>3</v>
      </c>
    </row>
    <row r="8392" spans="1:6">
      <c r="A8392" s="102">
        <v>44289</v>
      </c>
      <c r="B8392" s="103">
        <v>44288</v>
      </c>
      <c r="C8392" s="104" t="s">
        <v>885</v>
      </c>
      <c r="D8392" s="105">
        <f>VLOOKUP(Pag_Inicio_Corr_mas_casos[[#This Row],[Corregimiento]],Hoja3!$A$2:$D$676,4,0)</f>
        <v>81008</v>
      </c>
      <c r="E8392" s="104">
        <v>3</v>
      </c>
    </row>
    <row r="8393" spans="1:6">
      <c r="A8393" s="102">
        <v>44289</v>
      </c>
      <c r="B8393" s="103">
        <v>44288</v>
      </c>
      <c r="C8393" s="104" t="s">
        <v>501</v>
      </c>
      <c r="D8393" s="105">
        <f>VLOOKUP(Pag_Inicio_Corr_mas_casos[[#This Row],[Corregimiento]],Hoja3!$A$2:$D$676,4,0)</f>
        <v>40503</v>
      </c>
      <c r="E8393" s="104">
        <v>3</v>
      </c>
    </row>
    <row r="8394" spans="1:6">
      <c r="A8394" s="102">
        <v>44289</v>
      </c>
      <c r="B8394" s="103">
        <v>44288</v>
      </c>
      <c r="C8394" s="104" t="s">
        <v>539</v>
      </c>
      <c r="D8394" s="105">
        <f>VLOOKUP(Pag_Inicio_Corr_mas_casos[[#This Row],[Corregimiento]],Hoja3!$A$2:$D$676,4,0)</f>
        <v>80813</v>
      </c>
      <c r="E8394" s="104">
        <v>3</v>
      </c>
    </row>
    <row r="8395" spans="1:6">
      <c r="A8395" s="73">
        <v>44290</v>
      </c>
      <c r="B8395" s="70">
        <v>44289</v>
      </c>
      <c r="C8395" s="71" t="s">
        <v>508</v>
      </c>
      <c r="D8395" s="72">
        <f>VLOOKUP(Pag_Inicio_Corr_mas_casos[[#This Row],[Corregimiento]],Hoja3!$A$2:$D$676,4,0)</f>
        <v>40601</v>
      </c>
      <c r="E8395" s="71">
        <v>14</v>
      </c>
    </row>
    <row r="8396" spans="1:6">
      <c r="A8396" s="73">
        <v>44290</v>
      </c>
      <c r="B8396" s="70">
        <v>44289</v>
      </c>
      <c r="C8396" s="71" t="s">
        <v>503</v>
      </c>
      <c r="D8396" s="72">
        <f>VLOOKUP(Pag_Inicio_Corr_mas_casos[[#This Row],[Corregimiento]],Hoja3!$A$2:$D$676,4,0)</f>
        <v>91007</v>
      </c>
      <c r="E8396" s="71">
        <v>14</v>
      </c>
    </row>
    <row r="8397" spans="1:6">
      <c r="A8397" s="73">
        <v>44290</v>
      </c>
      <c r="B8397" s="70">
        <v>44289</v>
      </c>
      <c r="C8397" s="71" t="s">
        <v>498</v>
      </c>
      <c r="D8397" s="72">
        <f>VLOOKUP(Pag_Inicio_Corr_mas_casos[[#This Row],[Corregimiento]],Hoja3!$A$2:$D$676,4,0)</f>
        <v>10101</v>
      </c>
      <c r="E8397" s="71">
        <v>11</v>
      </c>
    </row>
    <row r="8398" spans="1:6">
      <c r="A8398" s="73">
        <v>44290</v>
      </c>
      <c r="B8398" s="70">
        <v>44289</v>
      </c>
      <c r="C8398" s="71" t="s">
        <v>900</v>
      </c>
      <c r="D8398" s="72">
        <f>VLOOKUP(Pag_Inicio_Corr_mas_casos[[#This Row],[Corregimiento]],Hoja3!$A$2:$D$676,4,0)</f>
        <v>130108</v>
      </c>
      <c r="E8398" s="71">
        <v>11</v>
      </c>
    </row>
    <row r="8399" spans="1:6">
      <c r="A8399" s="73">
        <v>44290</v>
      </c>
      <c r="B8399" s="70">
        <v>44289</v>
      </c>
      <c r="C8399" s="71" t="s">
        <v>560</v>
      </c>
      <c r="D8399" s="72">
        <f>VLOOKUP(Pag_Inicio_Corr_mas_casos[[#This Row],[Corregimiento]],Hoja3!$A$2:$D$676,4,0)</f>
        <v>80819</v>
      </c>
      <c r="E8399" s="71">
        <v>9</v>
      </c>
    </row>
    <row r="8400" spans="1:6">
      <c r="A8400" s="73">
        <v>44290</v>
      </c>
      <c r="B8400" s="70">
        <v>44289</v>
      </c>
      <c r="C8400" s="71" t="s">
        <v>526</v>
      </c>
      <c r="D8400" s="72">
        <f>VLOOKUP(Pag_Inicio_Corr_mas_casos[[#This Row],[Corregimiento]],Hoja3!$A$2:$D$676,4,0)</f>
        <v>40501</v>
      </c>
      <c r="E8400" s="71">
        <v>8</v>
      </c>
    </row>
    <row r="8401" spans="1:5">
      <c r="A8401" s="73">
        <v>44290</v>
      </c>
      <c r="B8401" s="70">
        <v>44289</v>
      </c>
      <c r="C8401" s="71" t="s">
        <v>530</v>
      </c>
      <c r="D8401" s="72">
        <f>VLOOKUP(Pag_Inicio_Corr_mas_casos[[#This Row],[Corregimiento]],Hoja3!$A$2:$D$676,4,0)</f>
        <v>40606</v>
      </c>
      <c r="E8401" s="71">
        <v>8</v>
      </c>
    </row>
    <row r="8402" spans="1:5">
      <c r="A8402" s="73">
        <v>44290</v>
      </c>
      <c r="B8402" s="70">
        <v>44289</v>
      </c>
      <c r="C8402" s="71" t="s">
        <v>557</v>
      </c>
      <c r="D8402" s="72">
        <f>VLOOKUP(Pag_Inicio_Corr_mas_casos[[#This Row],[Corregimiento]],Hoja3!$A$2:$D$676,4,0)</f>
        <v>91001</v>
      </c>
      <c r="E8402" s="71">
        <v>8</v>
      </c>
    </row>
    <row r="8403" spans="1:5">
      <c r="A8403" s="73">
        <v>44290</v>
      </c>
      <c r="B8403" s="70">
        <v>44289</v>
      </c>
      <c r="C8403" s="71" t="s">
        <v>539</v>
      </c>
      <c r="D8403" s="72">
        <f>VLOOKUP(Pag_Inicio_Corr_mas_casos[[#This Row],[Corregimiento]],Hoja3!$A$2:$D$676,4,0)</f>
        <v>80813</v>
      </c>
      <c r="E8403" s="71">
        <v>7</v>
      </c>
    </row>
    <row r="8404" spans="1:5">
      <c r="A8404" s="73">
        <v>44290</v>
      </c>
      <c r="B8404" s="70">
        <v>44289</v>
      </c>
      <c r="C8404" s="71" t="s">
        <v>1008</v>
      </c>
      <c r="D8404" s="72">
        <f>VLOOKUP(Pag_Inicio_Corr_mas_casos[[#This Row],[Corregimiento]],Hoja3!$A$2:$D$676,4,0)</f>
        <v>10201</v>
      </c>
      <c r="E8404" s="71">
        <v>7</v>
      </c>
    </row>
    <row r="8405" spans="1:5">
      <c r="A8405" s="73">
        <v>44290</v>
      </c>
      <c r="B8405" s="70">
        <v>44289</v>
      </c>
      <c r="C8405" s="71" t="s">
        <v>544</v>
      </c>
      <c r="D8405" s="72">
        <f>VLOOKUP(Pag_Inicio_Corr_mas_casos[[#This Row],[Corregimiento]],Hoja3!$A$2:$D$676,4,0)</f>
        <v>40201</v>
      </c>
      <c r="E8405" s="71">
        <v>6</v>
      </c>
    </row>
    <row r="8406" spans="1:5">
      <c r="A8406" s="73">
        <v>44290</v>
      </c>
      <c r="B8406" s="70">
        <v>44289</v>
      </c>
      <c r="C8406" s="71" t="s">
        <v>533</v>
      </c>
      <c r="D8406" s="72">
        <f>VLOOKUP(Pag_Inicio_Corr_mas_casos[[#This Row],[Corregimiento]],Hoja3!$A$2:$D$676,4,0)</f>
        <v>91008</v>
      </c>
      <c r="E8406" s="71">
        <v>6</v>
      </c>
    </row>
    <row r="8407" spans="1:5">
      <c r="A8407" s="73">
        <v>44290</v>
      </c>
      <c r="B8407" s="70">
        <v>44289</v>
      </c>
      <c r="C8407" s="71" t="s">
        <v>923</v>
      </c>
      <c r="D8407" s="72">
        <f>VLOOKUP(Pag_Inicio_Corr_mas_casos[[#This Row],[Corregimiento]],Hoja3!$A$2:$D$676,4,0)</f>
        <v>91013</v>
      </c>
      <c r="E8407" s="71">
        <v>6</v>
      </c>
    </row>
    <row r="8408" spans="1:5">
      <c r="A8408" s="73">
        <v>44290</v>
      </c>
      <c r="B8408" s="70">
        <v>44289</v>
      </c>
      <c r="C8408" s="71" t="s">
        <v>554</v>
      </c>
      <c r="D8408" s="72">
        <f>VLOOKUP(Pag_Inicio_Corr_mas_casos[[#This Row],[Corregimiento]],Hoja3!$A$2:$D$676,4,0)</f>
        <v>41104</v>
      </c>
      <c r="E8408" s="71">
        <v>5</v>
      </c>
    </row>
    <row r="8409" spans="1:5">
      <c r="A8409" s="73">
        <v>44290</v>
      </c>
      <c r="B8409" s="70">
        <v>44289</v>
      </c>
      <c r="C8409" s="71" t="s">
        <v>501</v>
      </c>
      <c r="D8409" s="72">
        <f>VLOOKUP(Pag_Inicio_Corr_mas_casos[[#This Row],[Corregimiento]],Hoja3!$A$2:$D$676,4,0)</f>
        <v>40503</v>
      </c>
      <c r="E8409" s="71">
        <v>5</v>
      </c>
    </row>
    <row r="8410" spans="1:5">
      <c r="A8410" s="73">
        <v>44290</v>
      </c>
      <c r="B8410" s="70">
        <v>44289</v>
      </c>
      <c r="C8410" s="71" t="s">
        <v>504</v>
      </c>
      <c r="D8410" s="72">
        <f>VLOOKUP(Pag_Inicio_Corr_mas_casos[[#This Row],[Corregimiento]],Hoja3!$A$2:$D$676,4,0)</f>
        <v>90301</v>
      </c>
      <c r="E8410" s="71">
        <v>5</v>
      </c>
    </row>
    <row r="8411" spans="1:5">
      <c r="A8411" s="73">
        <v>44290</v>
      </c>
      <c r="B8411" s="70">
        <v>44289</v>
      </c>
      <c r="C8411" s="71" t="s">
        <v>496</v>
      </c>
      <c r="D8411" s="72">
        <f>VLOOKUP(Pag_Inicio_Corr_mas_casos[[#This Row],[Corregimiento]],Hoja3!$A$2:$D$676,4,0)</f>
        <v>80807</v>
      </c>
      <c r="E8411" s="71">
        <v>5</v>
      </c>
    </row>
    <row r="8412" spans="1:5">
      <c r="A8412" s="73">
        <v>44290</v>
      </c>
      <c r="B8412" s="70">
        <v>44289</v>
      </c>
      <c r="C8412" s="71" t="s">
        <v>527</v>
      </c>
      <c r="D8412" s="72">
        <f>VLOOKUP(Pag_Inicio_Corr_mas_casos[[#This Row],[Corregimiento]],Hoja3!$A$2:$D$676,4,0)</f>
        <v>40506</v>
      </c>
      <c r="E8412" s="71">
        <v>5</v>
      </c>
    </row>
    <row r="8413" spans="1:5">
      <c r="A8413" s="73">
        <v>44290</v>
      </c>
      <c r="B8413" s="70">
        <v>44289</v>
      </c>
      <c r="C8413" s="71" t="s">
        <v>497</v>
      </c>
      <c r="D8413" s="72">
        <f>VLOOKUP(Pag_Inicio_Corr_mas_casos[[#This Row],[Corregimiento]],Hoja3!$A$2:$D$676,4,0)</f>
        <v>80806</v>
      </c>
      <c r="E8413" s="71">
        <v>4</v>
      </c>
    </row>
    <row r="8414" spans="1:5">
      <c r="A8414" s="73">
        <v>44290</v>
      </c>
      <c r="B8414" s="70">
        <v>44289</v>
      </c>
      <c r="C8414" s="71" t="s">
        <v>1075</v>
      </c>
      <c r="D8414" s="72">
        <f>VLOOKUP(Pag_Inicio_Corr_mas_casos[[#This Row],[Corregimiento]],Hoja3!$A$2:$D$676,4,0)</f>
        <v>120405</v>
      </c>
      <c r="E8414" s="71">
        <v>4</v>
      </c>
    </row>
  </sheetData>
  <pageMargins left="0.7" right="0.7" top="0.75" bottom="0.75" header="0.3" footer="0.3"/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347" workbookViewId="0">
      <selection activeCell="D363" sqref="D363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563</v>
      </c>
      <c r="B1" t="s">
        <v>79</v>
      </c>
      <c r="C1" t="s">
        <v>1076</v>
      </c>
      <c r="D1" t="s">
        <v>1077</v>
      </c>
    </row>
    <row r="2" spans="1:4">
      <c r="A2" t="s">
        <v>571</v>
      </c>
      <c r="B2" t="s">
        <v>480</v>
      </c>
      <c r="C2" t="s">
        <v>480</v>
      </c>
      <c r="D2">
        <v>80821</v>
      </c>
    </row>
    <row r="3" spans="1:4">
      <c r="A3" t="s">
        <v>1078</v>
      </c>
      <c r="B3" t="s">
        <v>476</v>
      </c>
      <c r="C3" t="s">
        <v>1079</v>
      </c>
      <c r="D3">
        <v>30202</v>
      </c>
    </row>
    <row r="4" spans="1:4">
      <c r="A4" t="s">
        <v>1080</v>
      </c>
      <c r="B4" t="s">
        <v>483</v>
      </c>
      <c r="C4" t="s">
        <v>483</v>
      </c>
      <c r="D4">
        <v>70313</v>
      </c>
    </row>
    <row r="5" spans="1:4">
      <c r="A5" t="s">
        <v>1081</v>
      </c>
      <c r="B5" t="s">
        <v>475</v>
      </c>
      <c r="C5" t="s">
        <v>1082</v>
      </c>
      <c r="D5">
        <v>120502</v>
      </c>
    </row>
    <row r="6" spans="1:4">
      <c r="A6" t="s">
        <v>1083</v>
      </c>
      <c r="B6" t="s">
        <v>479</v>
      </c>
      <c r="C6" t="s">
        <v>1084</v>
      </c>
      <c r="D6">
        <v>50313</v>
      </c>
    </row>
    <row r="7" spans="1:4">
      <c r="A7" t="s">
        <v>635</v>
      </c>
      <c r="B7" t="s">
        <v>481</v>
      </c>
      <c r="C7" t="s">
        <v>1085</v>
      </c>
      <c r="D7">
        <v>20101</v>
      </c>
    </row>
    <row r="8" spans="1:4">
      <c r="A8" t="s">
        <v>665</v>
      </c>
      <c r="B8" t="s">
        <v>478</v>
      </c>
      <c r="C8" t="s">
        <v>478</v>
      </c>
      <c r="D8">
        <v>100102</v>
      </c>
    </row>
    <row r="9" spans="1:4">
      <c r="A9" t="s">
        <v>633</v>
      </c>
      <c r="B9" t="s">
        <v>485</v>
      </c>
      <c r="C9" t="s">
        <v>1086</v>
      </c>
      <c r="D9">
        <v>40101</v>
      </c>
    </row>
    <row r="10" spans="1:4">
      <c r="A10" t="s">
        <v>576</v>
      </c>
      <c r="B10" t="s">
        <v>480</v>
      </c>
      <c r="C10" t="s">
        <v>480</v>
      </c>
      <c r="D10">
        <v>80822</v>
      </c>
    </row>
    <row r="11" spans="1:4">
      <c r="A11" t="s">
        <v>639</v>
      </c>
      <c r="B11" t="s">
        <v>474</v>
      </c>
      <c r="C11" t="s">
        <v>1087</v>
      </c>
      <c r="D11">
        <v>10401</v>
      </c>
    </row>
    <row r="12" spans="1:4">
      <c r="A12" t="s">
        <v>1088</v>
      </c>
      <c r="B12" t="s">
        <v>475</v>
      </c>
      <c r="C12" t="s">
        <v>1089</v>
      </c>
      <c r="D12">
        <v>120902</v>
      </c>
    </row>
    <row r="13" spans="1:4">
      <c r="A13" t="s">
        <v>686</v>
      </c>
      <c r="B13" t="s">
        <v>485</v>
      </c>
      <c r="C13" t="s">
        <v>1090</v>
      </c>
      <c r="D13">
        <v>40404</v>
      </c>
    </row>
    <row r="14" spans="1:4">
      <c r="A14" t="s">
        <v>672</v>
      </c>
      <c r="B14" t="s">
        <v>475</v>
      </c>
      <c r="C14" t="s">
        <v>1091</v>
      </c>
      <c r="D14">
        <v>120302</v>
      </c>
    </row>
    <row r="15" spans="1:4">
      <c r="A15" t="s">
        <v>762</v>
      </c>
      <c r="B15" t="s">
        <v>475</v>
      </c>
      <c r="C15" t="s">
        <v>1082</v>
      </c>
      <c r="D15">
        <v>120503</v>
      </c>
    </row>
    <row r="16" spans="1:4">
      <c r="A16" t="s">
        <v>1092</v>
      </c>
      <c r="B16" t="s">
        <v>483</v>
      </c>
      <c r="C16" t="s">
        <v>1093</v>
      </c>
      <c r="D16">
        <v>70702</v>
      </c>
    </row>
    <row r="17" spans="1:4">
      <c r="A17" t="s">
        <v>734</v>
      </c>
      <c r="B17" t="s">
        <v>477</v>
      </c>
      <c r="C17" t="s">
        <v>1094</v>
      </c>
      <c r="D17">
        <v>130703</v>
      </c>
    </row>
    <row r="18" spans="1:4">
      <c r="A18" t="s">
        <v>578</v>
      </c>
      <c r="B18" t="s">
        <v>480</v>
      </c>
      <c r="C18" t="s">
        <v>1095</v>
      </c>
      <c r="D18">
        <v>81001</v>
      </c>
    </row>
    <row r="19" spans="1:4">
      <c r="A19" t="s">
        <v>619</v>
      </c>
      <c r="B19" t="s">
        <v>480</v>
      </c>
      <c r="C19" t="s">
        <v>480</v>
      </c>
      <c r="D19">
        <v>80814</v>
      </c>
    </row>
    <row r="20" spans="1:4">
      <c r="A20" t="s">
        <v>709</v>
      </c>
      <c r="B20" t="s">
        <v>481</v>
      </c>
      <c r="C20" t="s">
        <v>1096</v>
      </c>
      <c r="D20">
        <v>20201</v>
      </c>
    </row>
    <row r="21" spans="1:4">
      <c r="A21" t="s">
        <v>1097</v>
      </c>
      <c r="B21" t="s">
        <v>484</v>
      </c>
      <c r="C21" t="s">
        <v>1098</v>
      </c>
      <c r="D21">
        <v>91202</v>
      </c>
    </row>
    <row r="22" spans="1:4">
      <c r="A22" t="s">
        <v>581</v>
      </c>
      <c r="B22" t="s">
        <v>480</v>
      </c>
      <c r="C22" t="s">
        <v>1095</v>
      </c>
      <c r="D22">
        <v>81006</v>
      </c>
    </row>
    <row r="23" spans="1:4">
      <c r="A23" t="s">
        <v>1099</v>
      </c>
      <c r="B23" t="s">
        <v>477</v>
      </c>
      <c r="C23" t="s">
        <v>1094</v>
      </c>
      <c r="D23">
        <v>130704</v>
      </c>
    </row>
    <row r="24" spans="1:4">
      <c r="A24" t="s">
        <v>566</v>
      </c>
      <c r="B24" t="s">
        <v>477</v>
      </c>
      <c r="C24" t="s">
        <v>1100</v>
      </c>
      <c r="D24">
        <v>130101</v>
      </c>
    </row>
    <row r="25" spans="1:4">
      <c r="A25" t="s">
        <v>706</v>
      </c>
      <c r="B25" t="s">
        <v>485</v>
      </c>
      <c r="C25" t="s">
        <v>637</v>
      </c>
      <c r="D25">
        <v>40502</v>
      </c>
    </row>
    <row r="26" spans="1:4">
      <c r="A26" t="s">
        <v>737</v>
      </c>
      <c r="B26" t="s">
        <v>484</v>
      </c>
      <c r="C26" t="s">
        <v>1101</v>
      </c>
      <c r="D26">
        <v>90101</v>
      </c>
    </row>
    <row r="27" spans="1:4">
      <c r="A27" t="s">
        <v>712</v>
      </c>
      <c r="B27" t="s">
        <v>485</v>
      </c>
      <c r="C27" t="s">
        <v>609</v>
      </c>
      <c r="D27">
        <v>40204</v>
      </c>
    </row>
    <row r="28" spans="1:4">
      <c r="A28" t="s">
        <v>1102</v>
      </c>
      <c r="B28" t="s">
        <v>485</v>
      </c>
      <c r="C28" t="s">
        <v>1103</v>
      </c>
      <c r="D28">
        <v>40302</v>
      </c>
    </row>
    <row r="29" spans="1:4">
      <c r="A29" t="s">
        <v>1030</v>
      </c>
      <c r="B29" t="s">
        <v>475</v>
      </c>
      <c r="C29" t="s">
        <v>644</v>
      </c>
      <c r="D29">
        <v>120702</v>
      </c>
    </row>
    <row r="30" spans="1:4">
      <c r="A30" t="s">
        <v>667</v>
      </c>
      <c r="B30" t="s">
        <v>484</v>
      </c>
      <c r="C30" t="s">
        <v>1104</v>
      </c>
      <c r="D30">
        <v>91102</v>
      </c>
    </row>
    <row r="31" spans="1:4">
      <c r="A31" t="s">
        <v>667</v>
      </c>
      <c r="B31" t="s">
        <v>483</v>
      </c>
      <c r="C31" t="s">
        <v>1105</v>
      </c>
      <c r="D31">
        <v>70402</v>
      </c>
    </row>
    <row r="32" spans="1:4">
      <c r="A32" t="s">
        <v>1106</v>
      </c>
      <c r="B32" t="s">
        <v>474</v>
      </c>
      <c r="C32" t="s">
        <v>1107</v>
      </c>
      <c r="D32">
        <v>10306</v>
      </c>
    </row>
    <row r="33" spans="1:4">
      <c r="A33" t="s">
        <v>1108</v>
      </c>
      <c r="B33" t="s">
        <v>483</v>
      </c>
      <c r="C33" t="s">
        <v>663</v>
      </c>
      <c r="D33">
        <v>70202</v>
      </c>
    </row>
    <row r="34" spans="1:4">
      <c r="A34" t="s">
        <v>1109</v>
      </c>
      <c r="B34" t="s">
        <v>483</v>
      </c>
      <c r="C34" t="s">
        <v>1105</v>
      </c>
      <c r="D34">
        <v>70403</v>
      </c>
    </row>
    <row r="35" spans="1:4">
      <c r="A35" t="s">
        <v>682</v>
      </c>
      <c r="B35" t="s">
        <v>475</v>
      </c>
      <c r="C35" t="s">
        <v>1091</v>
      </c>
      <c r="D35">
        <v>120303</v>
      </c>
    </row>
    <row r="36" spans="1:4">
      <c r="A36" t="s">
        <v>1110</v>
      </c>
      <c r="B36" t="s">
        <v>484</v>
      </c>
      <c r="C36" t="s">
        <v>1111</v>
      </c>
      <c r="D36">
        <v>90202</v>
      </c>
    </row>
    <row r="37" spans="1:4">
      <c r="A37" t="s">
        <v>1112</v>
      </c>
      <c r="B37" t="s">
        <v>474</v>
      </c>
      <c r="C37" t="s">
        <v>1113</v>
      </c>
      <c r="D37">
        <v>10213</v>
      </c>
    </row>
    <row r="38" spans="1:4">
      <c r="A38" t="s">
        <v>662</v>
      </c>
      <c r="B38" t="s">
        <v>474</v>
      </c>
      <c r="C38" t="s">
        <v>1087</v>
      </c>
      <c r="D38">
        <v>10403</v>
      </c>
    </row>
    <row r="39" spans="1:4">
      <c r="A39" t="s">
        <v>615</v>
      </c>
      <c r="B39" t="s">
        <v>477</v>
      </c>
      <c r="C39" t="s">
        <v>1094</v>
      </c>
      <c r="D39">
        <v>130701</v>
      </c>
    </row>
    <row r="40" spans="1:4">
      <c r="A40" t="s">
        <v>583</v>
      </c>
      <c r="B40" t="s">
        <v>477</v>
      </c>
      <c r="C40" t="s">
        <v>1094</v>
      </c>
      <c r="D40">
        <v>130702</v>
      </c>
    </row>
    <row r="41" spans="1:4">
      <c r="A41" t="s">
        <v>1114</v>
      </c>
      <c r="B41" t="s">
        <v>474</v>
      </c>
      <c r="C41" t="s">
        <v>1087</v>
      </c>
      <c r="D41">
        <v>10402</v>
      </c>
    </row>
    <row r="42" spans="1:4">
      <c r="A42" t="s">
        <v>649</v>
      </c>
      <c r="B42" t="s">
        <v>476</v>
      </c>
      <c r="C42" t="s">
        <v>476</v>
      </c>
      <c r="D42">
        <v>30101</v>
      </c>
    </row>
    <row r="43" spans="1:4">
      <c r="A43" t="s">
        <v>1027</v>
      </c>
      <c r="B43" t="s">
        <v>476</v>
      </c>
      <c r="C43" t="s">
        <v>476</v>
      </c>
      <c r="D43">
        <v>30102</v>
      </c>
    </row>
    <row r="44" spans="1:4">
      <c r="A44" t="s">
        <v>787</v>
      </c>
      <c r="B44" t="s">
        <v>481</v>
      </c>
      <c r="C44" t="s">
        <v>1085</v>
      </c>
      <c r="D44">
        <v>20105</v>
      </c>
    </row>
    <row r="45" spans="1:4">
      <c r="A45" t="s">
        <v>1115</v>
      </c>
      <c r="B45" t="s">
        <v>474</v>
      </c>
      <c r="C45" t="s">
        <v>474</v>
      </c>
      <c r="D45">
        <v>10102</v>
      </c>
    </row>
    <row r="46" spans="1:4">
      <c r="A46" t="s">
        <v>1116</v>
      </c>
      <c r="B46" t="s">
        <v>483</v>
      </c>
      <c r="C46" t="s">
        <v>663</v>
      </c>
      <c r="D46">
        <v>70203</v>
      </c>
    </row>
    <row r="47" spans="1:4">
      <c r="A47" t="s">
        <v>779</v>
      </c>
      <c r="B47" t="s">
        <v>477</v>
      </c>
      <c r="C47" t="s">
        <v>1117</v>
      </c>
      <c r="D47">
        <v>130402</v>
      </c>
    </row>
    <row r="48" spans="1:4">
      <c r="A48" t="s">
        <v>572</v>
      </c>
      <c r="B48" t="s">
        <v>480</v>
      </c>
      <c r="C48" t="s">
        <v>1095</v>
      </c>
      <c r="D48">
        <v>81007</v>
      </c>
    </row>
    <row r="49" spans="1:4">
      <c r="A49" t="s">
        <v>567</v>
      </c>
      <c r="B49" t="s">
        <v>480</v>
      </c>
      <c r="C49" t="s">
        <v>1095</v>
      </c>
      <c r="D49">
        <v>81002</v>
      </c>
    </row>
    <row r="50" spans="1:4">
      <c r="A50" t="s">
        <v>618</v>
      </c>
      <c r="B50" t="s">
        <v>480</v>
      </c>
      <c r="C50" t="s">
        <v>480</v>
      </c>
      <c r="D50">
        <v>80807</v>
      </c>
    </row>
    <row r="51" spans="1:4">
      <c r="A51" t="s">
        <v>618</v>
      </c>
      <c r="B51" t="s">
        <v>485</v>
      </c>
      <c r="C51" t="s">
        <v>1118</v>
      </c>
      <c r="D51">
        <v>41302</v>
      </c>
    </row>
    <row r="52" spans="1:4">
      <c r="A52" t="s">
        <v>585</v>
      </c>
      <c r="B52" t="s">
        <v>480</v>
      </c>
      <c r="C52" t="s">
        <v>480</v>
      </c>
      <c r="D52">
        <v>80806</v>
      </c>
    </row>
    <row r="53" spans="1:4">
      <c r="A53" t="s">
        <v>1119</v>
      </c>
      <c r="B53" t="s">
        <v>485</v>
      </c>
      <c r="C53" t="s">
        <v>699</v>
      </c>
      <c r="D53">
        <v>40602</v>
      </c>
    </row>
    <row r="54" spans="1:4">
      <c r="A54" t="s">
        <v>640</v>
      </c>
      <c r="B54" t="s">
        <v>475</v>
      </c>
      <c r="C54" t="s">
        <v>593</v>
      </c>
      <c r="D54">
        <v>120601</v>
      </c>
    </row>
    <row r="55" spans="1:4">
      <c r="A55" t="s">
        <v>703</v>
      </c>
      <c r="B55" t="s">
        <v>484</v>
      </c>
      <c r="C55" t="s">
        <v>750</v>
      </c>
      <c r="D55">
        <v>90402</v>
      </c>
    </row>
    <row r="56" spans="1:4">
      <c r="A56" t="s">
        <v>1120</v>
      </c>
      <c r="B56" t="s">
        <v>485</v>
      </c>
      <c r="C56" t="s">
        <v>1121</v>
      </c>
      <c r="D56">
        <v>41202</v>
      </c>
    </row>
    <row r="57" spans="1:4">
      <c r="A57" t="s">
        <v>733</v>
      </c>
      <c r="B57" t="s">
        <v>475</v>
      </c>
      <c r="C57" t="s">
        <v>1122</v>
      </c>
      <c r="D57">
        <v>120102</v>
      </c>
    </row>
    <row r="58" spans="1:4">
      <c r="A58" t="s">
        <v>636</v>
      </c>
      <c r="B58" t="s">
        <v>479</v>
      </c>
      <c r="C58" t="s">
        <v>624</v>
      </c>
      <c r="D58">
        <v>50202</v>
      </c>
    </row>
    <row r="59" spans="1:4">
      <c r="A59" t="s">
        <v>1123</v>
      </c>
      <c r="B59" t="s">
        <v>485</v>
      </c>
      <c r="C59" t="s">
        <v>1121</v>
      </c>
      <c r="D59">
        <v>41203</v>
      </c>
    </row>
    <row r="60" spans="1:4">
      <c r="A60" t="s">
        <v>664</v>
      </c>
      <c r="B60" t="s">
        <v>474</v>
      </c>
      <c r="C60" t="s">
        <v>474</v>
      </c>
      <c r="D60">
        <v>10101</v>
      </c>
    </row>
    <row r="61" spans="1:4">
      <c r="A61" t="s">
        <v>687</v>
      </c>
      <c r="B61" t="s">
        <v>485</v>
      </c>
      <c r="C61" t="s">
        <v>1103</v>
      </c>
      <c r="D61">
        <v>40301</v>
      </c>
    </row>
    <row r="62" spans="1:4">
      <c r="A62" t="s">
        <v>743</v>
      </c>
      <c r="B62" t="s">
        <v>485</v>
      </c>
      <c r="C62" t="s">
        <v>1090</v>
      </c>
      <c r="D62">
        <v>40401</v>
      </c>
    </row>
    <row r="63" spans="1:4">
      <c r="A63" t="s">
        <v>500</v>
      </c>
      <c r="B63" t="s">
        <v>484</v>
      </c>
      <c r="C63" t="s">
        <v>750</v>
      </c>
      <c r="D63">
        <v>90403</v>
      </c>
    </row>
    <row r="64" spans="1:4">
      <c r="A64" t="s">
        <v>1124</v>
      </c>
      <c r="B64" t="s">
        <v>485</v>
      </c>
      <c r="C64" t="s">
        <v>1125</v>
      </c>
      <c r="D64">
        <v>41002</v>
      </c>
    </row>
    <row r="65" spans="1:4">
      <c r="A65" t="s">
        <v>1126</v>
      </c>
      <c r="B65" t="s">
        <v>480</v>
      </c>
      <c r="C65" t="s">
        <v>1127</v>
      </c>
      <c r="D65">
        <v>80602</v>
      </c>
    </row>
    <row r="66" spans="1:4">
      <c r="A66" t="s">
        <v>650</v>
      </c>
      <c r="B66" t="s">
        <v>476</v>
      </c>
      <c r="C66" t="s">
        <v>476</v>
      </c>
      <c r="D66">
        <v>30103</v>
      </c>
    </row>
    <row r="67" spans="1:4">
      <c r="A67" t="s">
        <v>1128</v>
      </c>
      <c r="B67" t="s">
        <v>477</v>
      </c>
      <c r="C67" t="s">
        <v>1117</v>
      </c>
      <c r="D67">
        <v>130403</v>
      </c>
    </row>
    <row r="68" spans="1:4">
      <c r="A68" t="s">
        <v>1129</v>
      </c>
      <c r="B68" t="s">
        <v>475</v>
      </c>
      <c r="C68" t="s">
        <v>1082</v>
      </c>
      <c r="D68">
        <v>120501</v>
      </c>
    </row>
    <row r="69" spans="1:4">
      <c r="A69" t="s">
        <v>637</v>
      </c>
      <c r="B69" t="s">
        <v>485</v>
      </c>
      <c r="C69" t="s">
        <v>637</v>
      </c>
      <c r="D69">
        <v>40503</v>
      </c>
    </row>
    <row r="70" spans="1:4">
      <c r="A70" t="s">
        <v>1130</v>
      </c>
      <c r="B70" t="s">
        <v>475</v>
      </c>
      <c r="C70" t="s">
        <v>1131</v>
      </c>
      <c r="D70">
        <v>120802</v>
      </c>
    </row>
    <row r="71" spans="1:4">
      <c r="A71" t="s">
        <v>580</v>
      </c>
      <c r="B71" t="s">
        <v>477</v>
      </c>
      <c r="C71" t="s">
        <v>1100</v>
      </c>
      <c r="D71">
        <v>130107</v>
      </c>
    </row>
    <row r="72" spans="1:4">
      <c r="A72" t="s">
        <v>1132</v>
      </c>
      <c r="B72" t="s">
        <v>481</v>
      </c>
      <c r="C72" t="s">
        <v>1096</v>
      </c>
      <c r="D72">
        <v>20210</v>
      </c>
    </row>
    <row r="73" spans="1:4">
      <c r="A73" t="s">
        <v>1133</v>
      </c>
      <c r="B73" t="s">
        <v>482</v>
      </c>
      <c r="C73" t="s">
        <v>1134</v>
      </c>
      <c r="D73">
        <v>60502</v>
      </c>
    </row>
    <row r="74" spans="1:4">
      <c r="A74" t="s">
        <v>1133</v>
      </c>
      <c r="B74" t="s">
        <v>477</v>
      </c>
      <c r="C74" t="s">
        <v>1117</v>
      </c>
      <c r="D74">
        <v>130404</v>
      </c>
    </row>
    <row r="75" spans="1:4">
      <c r="A75" t="s">
        <v>1133</v>
      </c>
      <c r="B75" t="s">
        <v>481</v>
      </c>
      <c r="C75" t="s">
        <v>1096</v>
      </c>
      <c r="D75">
        <v>20202</v>
      </c>
    </row>
    <row r="76" spans="1:4">
      <c r="A76" t="s">
        <v>1135</v>
      </c>
      <c r="B76" t="s">
        <v>476</v>
      </c>
      <c r="C76" t="s">
        <v>1136</v>
      </c>
      <c r="D76">
        <v>30402</v>
      </c>
    </row>
    <row r="77" spans="1:4">
      <c r="A77" t="s">
        <v>597</v>
      </c>
      <c r="B77" t="s">
        <v>480</v>
      </c>
      <c r="C77" t="s">
        <v>480</v>
      </c>
      <c r="D77">
        <v>80815</v>
      </c>
    </row>
    <row r="78" spans="1:4">
      <c r="A78" t="s">
        <v>783</v>
      </c>
      <c r="B78" t="s">
        <v>477</v>
      </c>
      <c r="C78" t="s">
        <v>1137</v>
      </c>
      <c r="D78">
        <v>130302</v>
      </c>
    </row>
    <row r="79" spans="1:4">
      <c r="A79" t="s">
        <v>1138</v>
      </c>
      <c r="B79" t="s">
        <v>475</v>
      </c>
      <c r="C79" t="s">
        <v>593</v>
      </c>
      <c r="D79">
        <v>120610</v>
      </c>
    </row>
    <row r="80" spans="1:4">
      <c r="A80" t="s">
        <v>1023</v>
      </c>
      <c r="B80" t="s">
        <v>485</v>
      </c>
      <c r="C80" t="s">
        <v>1090</v>
      </c>
      <c r="D80">
        <v>40402</v>
      </c>
    </row>
    <row r="81" spans="1:4">
      <c r="A81" t="s">
        <v>764</v>
      </c>
      <c r="B81" t="s">
        <v>484</v>
      </c>
      <c r="C81" t="s">
        <v>1104</v>
      </c>
      <c r="D81">
        <v>91103</v>
      </c>
    </row>
    <row r="82" spans="1:4">
      <c r="A82" t="s">
        <v>1139</v>
      </c>
      <c r="B82" t="s">
        <v>484</v>
      </c>
      <c r="C82" t="s">
        <v>1111</v>
      </c>
      <c r="D82">
        <v>90201</v>
      </c>
    </row>
    <row r="83" spans="1:4">
      <c r="A83" t="s">
        <v>1140</v>
      </c>
      <c r="B83" t="s">
        <v>484</v>
      </c>
      <c r="C83" t="s">
        <v>1084</v>
      </c>
      <c r="D83">
        <v>90902</v>
      </c>
    </row>
    <row r="84" spans="1:4">
      <c r="A84" t="s">
        <v>1141</v>
      </c>
      <c r="B84" t="s">
        <v>475</v>
      </c>
      <c r="C84" t="s">
        <v>1122</v>
      </c>
      <c r="D84">
        <v>120103</v>
      </c>
    </row>
    <row r="85" spans="1:4">
      <c r="A85" t="s">
        <v>1142</v>
      </c>
      <c r="B85" t="s">
        <v>483</v>
      </c>
      <c r="C85" t="s">
        <v>1093</v>
      </c>
      <c r="D85">
        <v>70710</v>
      </c>
    </row>
    <row r="86" spans="1:4">
      <c r="A86" t="s">
        <v>1143</v>
      </c>
      <c r="B86" t="s">
        <v>479</v>
      </c>
      <c r="C86" t="s">
        <v>1144</v>
      </c>
      <c r="D86">
        <v>50102</v>
      </c>
    </row>
    <row r="87" spans="1:4">
      <c r="A87" t="s">
        <v>1145</v>
      </c>
      <c r="B87" t="s">
        <v>477</v>
      </c>
      <c r="C87" t="s">
        <v>1137</v>
      </c>
      <c r="D87">
        <v>130303</v>
      </c>
    </row>
    <row r="88" spans="1:4">
      <c r="A88" t="s">
        <v>1146</v>
      </c>
      <c r="B88" t="s">
        <v>485</v>
      </c>
      <c r="C88" t="s">
        <v>1086</v>
      </c>
      <c r="D88">
        <v>40108</v>
      </c>
    </row>
    <row r="89" spans="1:4">
      <c r="A89" t="s">
        <v>752</v>
      </c>
      <c r="B89" t="s">
        <v>484</v>
      </c>
      <c r="C89" t="s">
        <v>1147</v>
      </c>
      <c r="D89">
        <v>91007</v>
      </c>
    </row>
    <row r="90" spans="1:4">
      <c r="A90" t="s">
        <v>1148</v>
      </c>
      <c r="B90" t="s">
        <v>483</v>
      </c>
      <c r="C90" t="s">
        <v>1093</v>
      </c>
      <c r="D90">
        <v>70703</v>
      </c>
    </row>
    <row r="91" spans="1:4">
      <c r="A91" t="s">
        <v>785</v>
      </c>
      <c r="B91" t="s">
        <v>485</v>
      </c>
      <c r="C91" t="s">
        <v>1125</v>
      </c>
      <c r="D91">
        <v>41003</v>
      </c>
    </row>
    <row r="92" spans="1:4">
      <c r="A92" t="s">
        <v>775</v>
      </c>
      <c r="B92" t="s">
        <v>481</v>
      </c>
      <c r="C92" t="s">
        <v>1149</v>
      </c>
      <c r="D92">
        <v>20602</v>
      </c>
    </row>
    <row r="93" spans="1:4">
      <c r="A93" t="s">
        <v>775</v>
      </c>
      <c r="B93" t="s">
        <v>475</v>
      </c>
      <c r="C93" t="s">
        <v>644</v>
      </c>
      <c r="D93">
        <v>120708</v>
      </c>
    </row>
    <row r="94" spans="1:4">
      <c r="A94" t="s">
        <v>668</v>
      </c>
      <c r="B94" t="s">
        <v>484</v>
      </c>
      <c r="C94" t="s">
        <v>1150</v>
      </c>
      <c r="D94">
        <v>90301</v>
      </c>
    </row>
    <row r="95" spans="1:4">
      <c r="A95" t="s">
        <v>655</v>
      </c>
      <c r="B95" t="s">
        <v>480</v>
      </c>
      <c r="C95" t="s">
        <v>769</v>
      </c>
      <c r="D95">
        <v>80502</v>
      </c>
    </row>
    <row r="96" spans="1:4">
      <c r="A96" t="s">
        <v>1151</v>
      </c>
      <c r="B96" t="s">
        <v>481</v>
      </c>
      <c r="C96" t="s">
        <v>1152</v>
      </c>
      <c r="D96">
        <v>20402</v>
      </c>
    </row>
    <row r="97" spans="1:4">
      <c r="A97" t="s">
        <v>632</v>
      </c>
      <c r="B97" t="s">
        <v>477</v>
      </c>
      <c r="C97" t="s">
        <v>1137</v>
      </c>
      <c r="D97">
        <v>130301</v>
      </c>
    </row>
    <row r="98" spans="1:4">
      <c r="A98" t="s">
        <v>1153</v>
      </c>
      <c r="B98" t="s">
        <v>484</v>
      </c>
      <c r="C98" t="s">
        <v>1147</v>
      </c>
      <c r="D98">
        <v>91009</v>
      </c>
    </row>
    <row r="99" spans="1:4">
      <c r="A99" t="s">
        <v>1154</v>
      </c>
      <c r="B99" t="s">
        <v>475</v>
      </c>
      <c r="C99" t="s">
        <v>1155</v>
      </c>
      <c r="D99">
        <v>120202</v>
      </c>
    </row>
    <row r="100" spans="1:4">
      <c r="A100" t="s">
        <v>614</v>
      </c>
      <c r="B100" t="s">
        <v>476</v>
      </c>
      <c r="C100" t="s">
        <v>476</v>
      </c>
      <c r="D100">
        <v>30104</v>
      </c>
    </row>
    <row r="101" spans="1:4">
      <c r="A101" t="s">
        <v>1156</v>
      </c>
      <c r="B101" t="s">
        <v>484</v>
      </c>
      <c r="C101" t="s">
        <v>1104</v>
      </c>
      <c r="D101">
        <v>91104</v>
      </c>
    </row>
    <row r="102" spans="1:4">
      <c r="A102" t="s">
        <v>799</v>
      </c>
      <c r="B102" t="s">
        <v>484</v>
      </c>
      <c r="C102" t="s">
        <v>1157</v>
      </c>
      <c r="D102">
        <v>90705</v>
      </c>
    </row>
    <row r="103" spans="1:4">
      <c r="A103" t="s">
        <v>1158</v>
      </c>
      <c r="B103" t="s">
        <v>474</v>
      </c>
      <c r="C103" t="s">
        <v>474</v>
      </c>
      <c r="D103">
        <v>10103</v>
      </c>
    </row>
    <row r="104" spans="1:4">
      <c r="A104" t="s">
        <v>1159</v>
      </c>
      <c r="B104" t="s">
        <v>484</v>
      </c>
      <c r="C104" t="s">
        <v>1160</v>
      </c>
      <c r="D104">
        <v>90606</v>
      </c>
    </row>
    <row r="105" spans="1:4">
      <c r="A105" t="s">
        <v>1161</v>
      </c>
      <c r="B105" t="s">
        <v>477</v>
      </c>
      <c r="C105" t="s">
        <v>1137</v>
      </c>
      <c r="D105">
        <v>130304</v>
      </c>
    </row>
    <row r="106" spans="1:4">
      <c r="A106" t="s">
        <v>1162</v>
      </c>
      <c r="B106" t="s">
        <v>475</v>
      </c>
      <c r="C106" t="s">
        <v>1122</v>
      </c>
      <c r="D106">
        <v>120104</v>
      </c>
    </row>
    <row r="107" spans="1:4">
      <c r="A107" t="s">
        <v>1163</v>
      </c>
      <c r="B107" t="s">
        <v>475</v>
      </c>
      <c r="C107" t="s">
        <v>1091</v>
      </c>
      <c r="D107">
        <v>120304</v>
      </c>
    </row>
    <row r="108" spans="1:4">
      <c r="A108" t="s">
        <v>1164</v>
      </c>
      <c r="B108" t="s">
        <v>484</v>
      </c>
      <c r="C108" t="s">
        <v>702</v>
      </c>
      <c r="D108">
        <v>90502</v>
      </c>
    </row>
    <row r="109" spans="1:4">
      <c r="A109" t="s">
        <v>1165</v>
      </c>
      <c r="B109" t="s">
        <v>475</v>
      </c>
      <c r="C109" t="s">
        <v>1122</v>
      </c>
      <c r="D109">
        <v>120105</v>
      </c>
    </row>
    <row r="110" spans="1:4">
      <c r="A110" t="s">
        <v>1166</v>
      </c>
      <c r="B110" t="s">
        <v>475</v>
      </c>
      <c r="C110" t="s">
        <v>1167</v>
      </c>
      <c r="D110">
        <v>120401</v>
      </c>
    </row>
    <row r="111" spans="1:4">
      <c r="A111" t="s">
        <v>1168</v>
      </c>
      <c r="B111" t="s">
        <v>482</v>
      </c>
      <c r="C111" t="s">
        <v>1169</v>
      </c>
      <c r="D111">
        <v>60402</v>
      </c>
    </row>
    <row r="112" spans="1:4">
      <c r="A112" t="s">
        <v>641</v>
      </c>
      <c r="B112" t="s">
        <v>475</v>
      </c>
      <c r="C112" t="s">
        <v>1082</v>
      </c>
      <c r="D112">
        <v>120504</v>
      </c>
    </row>
    <row r="113" spans="1:4">
      <c r="A113" t="s">
        <v>505</v>
      </c>
      <c r="B113" t="s">
        <v>484</v>
      </c>
      <c r="C113" t="s">
        <v>1150</v>
      </c>
      <c r="D113">
        <v>90302</v>
      </c>
    </row>
    <row r="114" spans="1:4">
      <c r="A114" t="s">
        <v>1170</v>
      </c>
      <c r="B114" t="s">
        <v>475</v>
      </c>
      <c r="C114" t="s">
        <v>1091</v>
      </c>
      <c r="D114">
        <v>120305</v>
      </c>
    </row>
    <row r="115" spans="1:4">
      <c r="A115" t="s">
        <v>652</v>
      </c>
      <c r="B115" t="s">
        <v>485</v>
      </c>
      <c r="C115" t="s">
        <v>1171</v>
      </c>
      <c r="D115">
        <v>41402</v>
      </c>
    </row>
    <row r="116" spans="1:4">
      <c r="A116" t="s">
        <v>586</v>
      </c>
      <c r="B116" t="s">
        <v>477</v>
      </c>
      <c r="C116" t="s">
        <v>1100</v>
      </c>
      <c r="D116">
        <v>130108</v>
      </c>
    </row>
    <row r="117" spans="1:4">
      <c r="A117" t="s">
        <v>1172</v>
      </c>
      <c r="B117" t="s">
        <v>485</v>
      </c>
      <c r="C117" t="s">
        <v>1118</v>
      </c>
      <c r="D117">
        <v>41303</v>
      </c>
    </row>
    <row r="118" spans="1:4">
      <c r="A118" t="s">
        <v>780</v>
      </c>
      <c r="B118" t="s">
        <v>477</v>
      </c>
      <c r="C118" t="s">
        <v>1117</v>
      </c>
      <c r="D118">
        <v>130401</v>
      </c>
    </row>
    <row r="119" spans="1:4">
      <c r="A119" t="s">
        <v>590</v>
      </c>
      <c r="B119" t="s">
        <v>474</v>
      </c>
      <c r="C119" t="s">
        <v>1113</v>
      </c>
      <c r="D119">
        <v>10201</v>
      </c>
    </row>
    <row r="120" spans="1:4">
      <c r="A120" t="s">
        <v>1144</v>
      </c>
      <c r="B120" t="s">
        <v>479</v>
      </c>
      <c r="C120" t="s">
        <v>1144</v>
      </c>
      <c r="D120">
        <v>50103</v>
      </c>
    </row>
    <row r="121" spans="1:4">
      <c r="A121" t="s">
        <v>769</v>
      </c>
      <c r="B121" t="s">
        <v>482</v>
      </c>
      <c r="C121" t="s">
        <v>1173</v>
      </c>
      <c r="D121">
        <v>60202</v>
      </c>
    </row>
    <row r="122" spans="1:4">
      <c r="A122" t="s">
        <v>594</v>
      </c>
      <c r="B122" t="s">
        <v>480</v>
      </c>
      <c r="C122" t="s">
        <v>769</v>
      </c>
      <c r="D122">
        <v>80501</v>
      </c>
    </row>
    <row r="123" spans="1:4">
      <c r="A123" t="s">
        <v>1174</v>
      </c>
      <c r="B123" t="s">
        <v>477</v>
      </c>
      <c r="C123" t="s">
        <v>1117</v>
      </c>
      <c r="D123">
        <v>130405</v>
      </c>
    </row>
    <row r="124" spans="1:4">
      <c r="A124" t="s">
        <v>645</v>
      </c>
      <c r="B124" t="s">
        <v>475</v>
      </c>
      <c r="C124" t="s">
        <v>1091</v>
      </c>
      <c r="D124">
        <v>120301</v>
      </c>
    </row>
    <row r="125" spans="1:4">
      <c r="A125" t="s">
        <v>800</v>
      </c>
      <c r="B125" t="s">
        <v>481</v>
      </c>
      <c r="C125" t="s">
        <v>1149</v>
      </c>
      <c r="D125">
        <v>20604</v>
      </c>
    </row>
    <row r="126" spans="1:4">
      <c r="A126" t="s">
        <v>690</v>
      </c>
      <c r="B126" t="s">
        <v>480</v>
      </c>
      <c r="C126" t="s">
        <v>1127</v>
      </c>
      <c r="D126">
        <v>80601</v>
      </c>
    </row>
    <row r="127" spans="1:4">
      <c r="A127" t="s">
        <v>485</v>
      </c>
      <c r="B127" t="s">
        <v>485</v>
      </c>
      <c r="C127" t="s">
        <v>699</v>
      </c>
      <c r="D127">
        <v>40604</v>
      </c>
    </row>
    <row r="128" spans="1:4">
      <c r="A128" t="s">
        <v>1175</v>
      </c>
      <c r="B128" t="s">
        <v>474</v>
      </c>
      <c r="C128" t="s">
        <v>1107</v>
      </c>
      <c r="D128">
        <v>10301</v>
      </c>
    </row>
    <row r="129" spans="1:4">
      <c r="A129" t="s">
        <v>1176</v>
      </c>
      <c r="B129" t="s">
        <v>484</v>
      </c>
      <c r="C129" t="s">
        <v>1111</v>
      </c>
      <c r="D129">
        <v>90203</v>
      </c>
    </row>
    <row r="130" spans="1:4">
      <c r="A130" t="s">
        <v>728</v>
      </c>
      <c r="B130" t="s">
        <v>482</v>
      </c>
      <c r="C130" t="s">
        <v>1177</v>
      </c>
      <c r="D130">
        <v>60101</v>
      </c>
    </row>
    <row r="131" spans="1:4">
      <c r="A131" t="s">
        <v>1178</v>
      </c>
      <c r="B131" t="s">
        <v>482</v>
      </c>
      <c r="C131" t="s">
        <v>1173</v>
      </c>
      <c r="D131">
        <v>60203</v>
      </c>
    </row>
    <row r="132" spans="1:4">
      <c r="A132" t="s">
        <v>1179</v>
      </c>
      <c r="B132" t="s">
        <v>483</v>
      </c>
      <c r="C132" t="s">
        <v>1105</v>
      </c>
      <c r="D132">
        <v>70405</v>
      </c>
    </row>
    <row r="133" spans="1:4">
      <c r="A133" t="s">
        <v>1180</v>
      </c>
      <c r="B133" t="s">
        <v>482</v>
      </c>
      <c r="C133" t="s">
        <v>1181</v>
      </c>
      <c r="D133">
        <v>60702</v>
      </c>
    </row>
    <row r="134" spans="1:4">
      <c r="A134" t="s">
        <v>1182</v>
      </c>
      <c r="B134" t="s">
        <v>477</v>
      </c>
      <c r="C134" t="s">
        <v>1137</v>
      </c>
      <c r="D134">
        <v>130305</v>
      </c>
    </row>
    <row r="135" spans="1:4">
      <c r="A135" t="s">
        <v>1183</v>
      </c>
      <c r="B135" t="s">
        <v>477</v>
      </c>
      <c r="C135" t="s">
        <v>1137</v>
      </c>
      <c r="D135">
        <v>130306</v>
      </c>
    </row>
    <row r="136" spans="1:4">
      <c r="A136" t="s">
        <v>1184</v>
      </c>
      <c r="B136" t="s">
        <v>476</v>
      </c>
      <c r="C136" t="s">
        <v>476</v>
      </c>
      <c r="D136">
        <v>30105</v>
      </c>
    </row>
    <row r="137" spans="1:4">
      <c r="A137" t="s">
        <v>634</v>
      </c>
      <c r="B137" t="s">
        <v>1185</v>
      </c>
      <c r="C137" t="s">
        <v>1186</v>
      </c>
      <c r="D137">
        <v>110101</v>
      </c>
    </row>
    <row r="138" spans="1:4">
      <c r="A138" t="s">
        <v>1187</v>
      </c>
      <c r="B138" t="s">
        <v>485</v>
      </c>
      <c r="C138" t="s">
        <v>699</v>
      </c>
      <c r="D138">
        <v>40603</v>
      </c>
    </row>
    <row r="139" spans="1:4">
      <c r="A139" t="s">
        <v>1188</v>
      </c>
      <c r="B139" t="s">
        <v>474</v>
      </c>
      <c r="C139" t="s">
        <v>1113</v>
      </c>
      <c r="D139">
        <v>10208</v>
      </c>
    </row>
    <row r="140" spans="1:4">
      <c r="A140" t="s">
        <v>481</v>
      </c>
      <c r="B140" t="s">
        <v>481</v>
      </c>
      <c r="C140" t="s">
        <v>1149</v>
      </c>
      <c r="D140">
        <v>20603</v>
      </c>
    </row>
    <row r="141" spans="1:4">
      <c r="A141" t="s">
        <v>770</v>
      </c>
      <c r="B141" t="s">
        <v>476</v>
      </c>
      <c r="C141" t="s">
        <v>1189</v>
      </c>
      <c r="D141">
        <v>30302</v>
      </c>
    </row>
    <row r="142" spans="1:4">
      <c r="A142" t="s">
        <v>1190</v>
      </c>
      <c r="B142" t="s">
        <v>480</v>
      </c>
      <c r="C142" t="s">
        <v>769</v>
      </c>
      <c r="D142">
        <v>80507</v>
      </c>
    </row>
    <row r="143" spans="1:4">
      <c r="A143" t="s">
        <v>1191</v>
      </c>
      <c r="B143" t="s">
        <v>479</v>
      </c>
      <c r="C143" t="s">
        <v>624</v>
      </c>
      <c r="D143">
        <v>50209</v>
      </c>
    </row>
    <row r="144" spans="1:4">
      <c r="A144" t="s">
        <v>1192</v>
      </c>
      <c r="B144" t="s">
        <v>485</v>
      </c>
      <c r="C144" t="s">
        <v>1103</v>
      </c>
      <c r="D144">
        <v>40303</v>
      </c>
    </row>
    <row r="145" spans="1:4">
      <c r="A145" t="s">
        <v>1193</v>
      </c>
      <c r="B145" t="s">
        <v>484</v>
      </c>
      <c r="C145" t="s">
        <v>702</v>
      </c>
      <c r="D145">
        <v>90503</v>
      </c>
    </row>
    <row r="146" spans="1:4">
      <c r="A146" t="s">
        <v>1193</v>
      </c>
      <c r="B146" t="s">
        <v>483</v>
      </c>
      <c r="C146" t="s">
        <v>1105</v>
      </c>
      <c r="D146">
        <v>70404</v>
      </c>
    </row>
    <row r="147" spans="1:4">
      <c r="A147" t="s">
        <v>1194</v>
      </c>
      <c r="B147" t="s">
        <v>484</v>
      </c>
      <c r="C147" t="s">
        <v>607</v>
      </c>
      <c r="D147">
        <v>90802</v>
      </c>
    </row>
    <row r="148" spans="1:4">
      <c r="A148" t="s">
        <v>803</v>
      </c>
      <c r="B148" t="s">
        <v>484</v>
      </c>
      <c r="C148" t="s">
        <v>1160</v>
      </c>
      <c r="D148">
        <v>90607</v>
      </c>
    </row>
    <row r="149" spans="1:4">
      <c r="A149" t="s">
        <v>588</v>
      </c>
      <c r="B149" t="s">
        <v>476</v>
      </c>
      <c r="C149" t="s">
        <v>476</v>
      </c>
      <c r="D149">
        <v>30107</v>
      </c>
    </row>
    <row r="150" spans="1:4">
      <c r="A150" t="s">
        <v>643</v>
      </c>
      <c r="B150" t="s">
        <v>476</v>
      </c>
      <c r="C150" t="s">
        <v>476</v>
      </c>
      <c r="D150">
        <v>30115</v>
      </c>
    </row>
    <row r="151" spans="1:4">
      <c r="A151" t="s">
        <v>1195</v>
      </c>
      <c r="B151" t="s">
        <v>476</v>
      </c>
      <c r="C151" t="s">
        <v>1196</v>
      </c>
      <c r="D151">
        <v>30502</v>
      </c>
    </row>
    <row r="152" spans="1:4">
      <c r="A152" t="s">
        <v>1197</v>
      </c>
      <c r="B152" t="s">
        <v>479</v>
      </c>
      <c r="C152" t="s">
        <v>1084</v>
      </c>
      <c r="D152">
        <v>50314</v>
      </c>
    </row>
    <row r="153" spans="1:4">
      <c r="A153" t="s">
        <v>1198</v>
      </c>
      <c r="B153" t="s">
        <v>485</v>
      </c>
      <c r="C153" t="s">
        <v>1171</v>
      </c>
      <c r="D153">
        <v>41403</v>
      </c>
    </row>
    <row r="154" spans="1:4">
      <c r="A154" t="s">
        <v>610</v>
      </c>
      <c r="B154" t="s">
        <v>480</v>
      </c>
      <c r="C154" t="s">
        <v>480</v>
      </c>
      <c r="D154">
        <v>80805</v>
      </c>
    </row>
    <row r="155" spans="1:4">
      <c r="A155" t="s">
        <v>584</v>
      </c>
      <c r="B155" t="s">
        <v>485</v>
      </c>
      <c r="C155" t="s">
        <v>699</v>
      </c>
      <c r="D155">
        <v>40601</v>
      </c>
    </row>
    <row r="156" spans="1:4">
      <c r="A156" t="s">
        <v>646</v>
      </c>
      <c r="B156" t="s">
        <v>485</v>
      </c>
      <c r="C156" t="s">
        <v>699</v>
      </c>
      <c r="D156">
        <v>40611</v>
      </c>
    </row>
    <row r="157" spans="1:4">
      <c r="A157" t="s">
        <v>685</v>
      </c>
      <c r="B157" t="s">
        <v>485</v>
      </c>
      <c r="C157" t="s">
        <v>699</v>
      </c>
      <c r="D157">
        <v>40612</v>
      </c>
    </row>
    <row r="158" spans="1:4">
      <c r="A158" t="s">
        <v>1199</v>
      </c>
      <c r="B158" t="s">
        <v>475</v>
      </c>
      <c r="C158" t="s">
        <v>1091</v>
      </c>
      <c r="D158">
        <v>120313</v>
      </c>
    </row>
    <row r="159" spans="1:4">
      <c r="A159" t="s">
        <v>1200</v>
      </c>
      <c r="B159" t="s">
        <v>475</v>
      </c>
      <c r="C159" t="s">
        <v>1091</v>
      </c>
      <c r="D159">
        <v>120315</v>
      </c>
    </row>
    <row r="160" spans="1:4">
      <c r="A160" t="s">
        <v>1201</v>
      </c>
      <c r="B160" t="s">
        <v>485</v>
      </c>
      <c r="C160" t="s">
        <v>1086</v>
      </c>
      <c r="D160">
        <v>40102</v>
      </c>
    </row>
    <row r="161" spans="1:4">
      <c r="A161" t="s">
        <v>651</v>
      </c>
      <c r="B161" t="s">
        <v>485</v>
      </c>
      <c r="C161" t="s">
        <v>1202</v>
      </c>
      <c r="D161">
        <v>40701</v>
      </c>
    </row>
    <row r="162" spans="1:4">
      <c r="A162" t="s">
        <v>1203</v>
      </c>
      <c r="B162" t="s">
        <v>485</v>
      </c>
      <c r="C162" t="s">
        <v>1125</v>
      </c>
      <c r="D162">
        <v>41007</v>
      </c>
    </row>
    <row r="163" spans="1:4">
      <c r="A163" t="s">
        <v>602</v>
      </c>
      <c r="B163" t="s">
        <v>480</v>
      </c>
      <c r="C163" t="s">
        <v>480</v>
      </c>
      <c r="D163">
        <v>80826</v>
      </c>
    </row>
    <row r="164" spans="1:4">
      <c r="A164" t="s">
        <v>1204</v>
      </c>
      <c r="B164" t="s">
        <v>485</v>
      </c>
      <c r="C164" t="s">
        <v>1202</v>
      </c>
      <c r="D164">
        <v>40702</v>
      </c>
    </row>
    <row r="165" spans="1:4">
      <c r="A165" t="s">
        <v>790</v>
      </c>
      <c r="B165" t="s">
        <v>484</v>
      </c>
      <c r="C165" t="s">
        <v>1147</v>
      </c>
      <c r="D165">
        <v>91010</v>
      </c>
    </row>
    <row r="166" spans="1:4">
      <c r="A166" t="s">
        <v>1205</v>
      </c>
      <c r="B166" t="s">
        <v>484</v>
      </c>
      <c r="C166" t="s">
        <v>1084</v>
      </c>
      <c r="D166">
        <v>90903</v>
      </c>
    </row>
    <row r="167" spans="1:4">
      <c r="A167" t="s">
        <v>683</v>
      </c>
      <c r="B167" t="s">
        <v>477</v>
      </c>
      <c r="C167" t="s">
        <v>1094</v>
      </c>
      <c r="D167">
        <v>130705</v>
      </c>
    </row>
    <row r="168" spans="1:4">
      <c r="A168" t="s">
        <v>1206</v>
      </c>
      <c r="B168" t="s">
        <v>484</v>
      </c>
      <c r="C168" t="s">
        <v>1150</v>
      </c>
      <c r="D168">
        <v>90307</v>
      </c>
    </row>
    <row r="169" spans="1:4">
      <c r="A169" t="s">
        <v>1207</v>
      </c>
      <c r="B169" t="s">
        <v>475</v>
      </c>
      <c r="C169" t="s">
        <v>1082</v>
      </c>
      <c r="D169">
        <v>120505</v>
      </c>
    </row>
    <row r="170" spans="1:4">
      <c r="A170" t="s">
        <v>744</v>
      </c>
      <c r="B170" t="s">
        <v>482</v>
      </c>
      <c r="C170" t="s">
        <v>1208</v>
      </c>
      <c r="D170">
        <v>60604</v>
      </c>
    </row>
    <row r="171" spans="1:4">
      <c r="A171" t="s">
        <v>1209</v>
      </c>
      <c r="B171" t="s">
        <v>484</v>
      </c>
      <c r="C171" t="s">
        <v>1101</v>
      </c>
      <c r="D171">
        <v>90102</v>
      </c>
    </row>
    <row r="172" spans="1:4">
      <c r="A172" t="s">
        <v>1210</v>
      </c>
      <c r="B172" t="s">
        <v>483</v>
      </c>
      <c r="C172" t="s">
        <v>1093</v>
      </c>
      <c r="D172">
        <v>70704</v>
      </c>
    </row>
    <row r="173" spans="1:4">
      <c r="A173" t="s">
        <v>710</v>
      </c>
      <c r="B173" t="s">
        <v>485</v>
      </c>
      <c r="C173" t="s">
        <v>637</v>
      </c>
      <c r="D173">
        <v>40513</v>
      </c>
    </row>
    <row r="174" spans="1:4">
      <c r="A174" t="s">
        <v>1211</v>
      </c>
      <c r="B174" t="s">
        <v>483</v>
      </c>
      <c r="C174" t="s">
        <v>1093</v>
      </c>
      <c r="D174">
        <v>70705</v>
      </c>
    </row>
    <row r="175" spans="1:4">
      <c r="A175" t="s">
        <v>1211</v>
      </c>
      <c r="B175" t="s">
        <v>484</v>
      </c>
      <c r="C175" t="s">
        <v>1098</v>
      </c>
      <c r="D175">
        <v>91203</v>
      </c>
    </row>
    <row r="176" spans="1:4">
      <c r="A176" t="s">
        <v>1211</v>
      </c>
      <c r="B176" t="s">
        <v>477</v>
      </c>
      <c r="C176" t="s">
        <v>1137</v>
      </c>
      <c r="D176">
        <v>130307</v>
      </c>
    </row>
    <row r="177" spans="1:4">
      <c r="A177" t="s">
        <v>1212</v>
      </c>
      <c r="B177" t="s">
        <v>482</v>
      </c>
      <c r="C177" t="s">
        <v>1213</v>
      </c>
      <c r="D177">
        <v>60303</v>
      </c>
    </row>
    <row r="178" spans="1:4">
      <c r="A178" t="s">
        <v>1214</v>
      </c>
      <c r="B178" t="s">
        <v>483</v>
      </c>
      <c r="C178" t="s">
        <v>1215</v>
      </c>
      <c r="D178">
        <v>70602</v>
      </c>
    </row>
    <row r="179" spans="1:4">
      <c r="A179" t="s">
        <v>1216</v>
      </c>
      <c r="B179" t="s">
        <v>481</v>
      </c>
      <c r="C179" t="s">
        <v>1152</v>
      </c>
      <c r="D179">
        <v>20403</v>
      </c>
    </row>
    <row r="180" spans="1:4">
      <c r="A180" t="s">
        <v>1217</v>
      </c>
      <c r="B180" t="s">
        <v>482</v>
      </c>
      <c r="C180" t="s">
        <v>1213</v>
      </c>
      <c r="D180">
        <v>60302</v>
      </c>
    </row>
    <row r="181" spans="1:4">
      <c r="A181" t="s">
        <v>1218</v>
      </c>
      <c r="B181" t="s">
        <v>483</v>
      </c>
      <c r="C181" t="s">
        <v>663</v>
      </c>
      <c r="D181">
        <v>70204</v>
      </c>
    </row>
    <row r="182" spans="1:4">
      <c r="A182" t="s">
        <v>1219</v>
      </c>
      <c r="B182" t="s">
        <v>482</v>
      </c>
      <c r="C182" t="s">
        <v>1213</v>
      </c>
      <c r="D182">
        <v>60304</v>
      </c>
    </row>
    <row r="183" spans="1:4">
      <c r="A183" t="s">
        <v>1219</v>
      </c>
      <c r="B183" t="s">
        <v>483</v>
      </c>
      <c r="C183" t="s">
        <v>1105</v>
      </c>
      <c r="D183">
        <v>70406</v>
      </c>
    </row>
    <row r="184" spans="1:4">
      <c r="A184" t="s">
        <v>1220</v>
      </c>
      <c r="B184" t="s">
        <v>481</v>
      </c>
      <c r="C184" t="s">
        <v>1096</v>
      </c>
      <c r="D184">
        <v>20203</v>
      </c>
    </row>
    <row r="185" spans="1:4">
      <c r="A185" t="s">
        <v>569</v>
      </c>
      <c r="B185" t="s">
        <v>480</v>
      </c>
      <c r="C185" t="s">
        <v>480</v>
      </c>
      <c r="D185">
        <v>80802</v>
      </c>
    </row>
    <row r="186" spans="1:4">
      <c r="A186" t="s">
        <v>1221</v>
      </c>
      <c r="B186" t="s">
        <v>482</v>
      </c>
      <c r="C186" t="s">
        <v>1208</v>
      </c>
      <c r="D186">
        <v>60606</v>
      </c>
    </row>
    <row r="187" spans="1:4">
      <c r="A187" t="s">
        <v>1222</v>
      </c>
      <c r="B187" t="s">
        <v>483</v>
      </c>
      <c r="C187" t="s">
        <v>663</v>
      </c>
      <c r="D187">
        <v>70205</v>
      </c>
    </row>
    <row r="188" spans="1:4">
      <c r="A188" t="s">
        <v>1223</v>
      </c>
      <c r="B188" t="s">
        <v>484</v>
      </c>
      <c r="C188" t="s">
        <v>1111</v>
      </c>
      <c r="D188">
        <v>90204</v>
      </c>
    </row>
    <row r="189" spans="1:4">
      <c r="A189" t="s">
        <v>622</v>
      </c>
      <c r="B189" t="s">
        <v>477</v>
      </c>
      <c r="C189" t="s">
        <v>1094</v>
      </c>
      <c r="D189">
        <v>130706</v>
      </c>
    </row>
    <row r="190" spans="1:4">
      <c r="A190" t="s">
        <v>622</v>
      </c>
      <c r="B190" t="s">
        <v>481</v>
      </c>
      <c r="C190" t="s">
        <v>1149</v>
      </c>
      <c r="D190">
        <v>20605</v>
      </c>
    </row>
    <row r="191" spans="1:4">
      <c r="A191" t="s">
        <v>1224</v>
      </c>
      <c r="B191" t="s">
        <v>481</v>
      </c>
      <c r="C191" t="s">
        <v>1225</v>
      </c>
      <c r="D191">
        <v>20502</v>
      </c>
    </row>
    <row r="192" spans="1:4">
      <c r="A192" t="s">
        <v>1226</v>
      </c>
      <c r="B192" t="s">
        <v>483</v>
      </c>
      <c r="C192" t="s">
        <v>1093</v>
      </c>
      <c r="D192">
        <v>70706</v>
      </c>
    </row>
    <row r="193" spans="1:4">
      <c r="A193" t="s">
        <v>757</v>
      </c>
      <c r="B193" t="s">
        <v>481</v>
      </c>
      <c r="C193" t="s">
        <v>1085</v>
      </c>
      <c r="D193">
        <v>20102</v>
      </c>
    </row>
    <row r="194" spans="1:4">
      <c r="A194" t="s">
        <v>757</v>
      </c>
      <c r="B194" t="s">
        <v>485</v>
      </c>
      <c r="C194" t="s">
        <v>1118</v>
      </c>
      <c r="D194">
        <v>41304</v>
      </c>
    </row>
    <row r="195" spans="1:4">
      <c r="A195" t="s">
        <v>1227</v>
      </c>
      <c r="B195" t="s">
        <v>484</v>
      </c>
      <c r="C195" t="s">
        <v>1084</v>
      </c>
      <c r="D195">
        <v>90904</v>
      </c>
    </row>
    <row r="196" spans="1:4">
      <c r="A196" t="s">
        <v>1228</v>
      </c>
      <c r="B196" t="s">
        <v>483</v>
      </c>
      <c r="C196" t="s">
        <v>483</v>
      </c>
      <c r="D196">
        <v>70315</v>
      </c>
    </row>
    <row r="197" spans="1:4">
      <c r="A197" t="s">
        <v>648</v>
      </c>
      <c r="B197" t="s">
        <v>474</v>
      </c>
      <c r="C197" t="s">
        <v>1113</v>
      </c>
      <c r="D197">
        <v>10206</v>
      </c>
    </row>
    <row r="198" spans="1:4">
      <c r="A198" t="s">
        <v>1229</v>
      </c>
      <c r="B198" t="s">
        <v>483</v>
      </c>
      <c r="C198" t="s">
        <v>1230</v>
      </c>
      <c r="D198">
        <v>70102</v>
      </c>
    </row>
    <row r="199" spans="1:4">
      <c r="A199" t="s">
        <v>1231</v>
      </c>
      <c r="B199" t="s">
        <v>477</v>
      </c>
      <c r="C199" t="s">
        <v>771</v>
      </c>
      <c r="D199">
        <v>130902</v>
      </c>
    </row>
    <row r="200" spans="1:4">
      <c r="A200" t="s">
        <v>694</v>
      </c>
      <c r="B200" t="s">
        <v>476</v>
      </c>
      <c r="C200" t="s">
        <v>1079</v>
      </c>
      <c r="D200">
        <v>30203</v>
      </c>
    </row>
    <row r="201" spans="1:4">
      <c r="A201" t="s">
        <v>1232</v>
      </c>
      <c r="B201" t="s">
        <v>476</v>
      </c>
      <c r="C201" t="s">
        <v>1189</v>
      </c>
      <c r="D201">
        <v>30303</v>
      </c>
    </row>
    <row r="202" spans="1:4">
      <c r="A202" t="s">
        <v>1232</v>
      </c>
      <c r="B202" t="s">
        <v>483</v>
      </c>
      <c r="C202" t="s">
        <v>483</v>
      </c>
      <c r="D202">
        <v>70302</v>
      </c>
    </row>
    <row r="203" spans="1:4">
      <c r="A203" t="s">
        <v>767</v>
      </c>
      <c r="B203" t="s">
        <v>481</v>
      </c>
      <c r="C203" t="s">
        <v>1233</v>
      </c>
      <c r="D203">
        <v>20302</v>
      </c>
    </row>
    <row r="204" spans="1:4">
      <c r="A204" t="s">
        <v>1234</v>
      </c>
      <c r="B204" t="s">
        <v>483</v>
      </c>
      <c r="C204" t="s">
        <v>1230</v>
      </c>
      <c r="D204">
        <v>70109</v>
      </c>
    </row>
    <row r="205" spans="1:4">
      <c r="A205" t="s">
        <v>1235</v>
      </c>
      <c r="B205" t="s">
        <v>481</v>
      </c>
      <c r="C205" t="s">
        <v>1085</v>
      </c>
      <c r="D205">
        <v>20108</v>
      </c>
    </row>
    <row r="206" spans="1:4">
      <c r="A206" t="s">
        <v>724</v>
      </c>
      <c r="B206" t="s">
        <v>484</v>
      </c>
      <c r="C206" t="s">
        <v>750</v>
      </c>
      <c r="D206">
        <v>90407</v>
      </c>
    </row>
    <row r="207" spans="1:4">
      <c r="A207" t="s">
        <v>724</v>
      </c>
      <c r="B207" t="s">
        <v>477</v>
      </c>
      <c r="C207" t="s">
        <v>771</v>
      </c>
      <c r="D207">
        <v>130903</v>
      </c>
    </row>
    <row r="208" spans="1:4">
      <c r="A208" t="s">
        <v>1236</v>
      </c>
      <c r="B208" t="s">
        <v>477</v>
      </c>
      <c r="C208" t="s">
        <v>1117</v>
      </c>
      <c r="D208">
        <v>130406</v>
      </c>
    </row>
    <row r="209" spans="1:4">
      <c r="A209" t="s">
        <v>1237</v>
      </c>
      <c r="B209" t="s">
        <v>482</v>
      </c>
      <c r="C209" t="s">
        <v>1181</v>
      </c>
      <c r="D209">
        <v>60704</v>
      </c>
    </row>
    <row r="210" spans="1:4">
      <c r="A210" t="s">
        <v>1238</v>
      </c>
      <c r="B210" t="s">
        <v>480</v>
      </c>
      <c r="C210" t="s">
        <v>769</v>
      </c>
      <c r="D210">
        <v>80504</v>
      </c>
    </row>
    <row r="211" spans="1:4">
      <c r="A211" t="s">
        <v>1239</v>
      </c>
      <c r="B211" t="s">
        <v>483</v>
      </c>
      <c r="C211" t="s">
        <v>1230</v>
      </c>
      <c r="D211">
        <v>70103</v>
      </c>
    </row>
    <row r="212" spans="1:4">
      <c r="A212" t="s">
        <v>1240</v>
      </c>
      <c r="B212" t="s">
        <v>483</v>
      </c>
      <c r="C212" t="s">
        <v>663</v>
      </c>
      <c r="D212">
        <v>70206</v>
      </c>
    </row>
    <row r="213" spans="1:4">
      <c r="A213" t="s">
        <v>768</v>
      </c>
      <c r="B213" t="s">
        <v>484</v>
      </c>
      <c r="C213" t="s">
        <v>1104</v>
      </c>
      <c r="D213">
        <v>91105</v>
      </c>
    </row>
    <row r="214" spans="1:4">
      <c r="A214" t="s">
        <v>1241</v>
      </c>
      <c r="B214" t="s">
        <v>484</v>
      </c>
      <c r="C214" t="s">
        <v>702</v>
      </c>
      <c r="D214">
        <v>90504</v>
      </c>
    </row>
    <row r="215" spans="1:4">
      <c r="A215" t="s">
        <v>1242</v>
      </c>
      <c r="B215" t="s">
        <v>483</v>
      </c>
      <c r="C215" t="s">
        <v>663</v>
      </c>
      <c r="D215">
        <v>70207</v>
      </c>
    </row>
    <row r="216" spans="1:4">
      <c r="A216" t="s">
        <v>1243</v>
      </c>
      <c r="B216" t="s">
        <v>485</v>
      </c>
      <c r="C216" t="s">
        <v>1244</v>
      </c>
      <c r="D216">
        <v>40902</v>
      </c>
    </row>
    <row r="217" spans="1:4">
      <c r="A217" t="s">
        <v>1245</v>
      </c>
      <c r="B217" t="s">
        <v>482</v>
      </c>
      <c r="C217" t="s">
        <v>1208</v>
      </c>
      <c r="D217">
        <v>60603</v>
      </c>
    </row>
    <row r="218" spans="1:4">
      <c r="A218" t="s">
        <v>1246</v>
      </c>
      <c r="B218" t="s">
        <v>481</v>
      </c>
      <c r="C218" t="s">
        <v>1225</v>
      </c>
      <c r="D218">
        <v>20503</v>
      </c>
    </row>
    <row r="219" spans="1:4">
      <c r="A219" t="s">
        <v>1247</v>
      </c>
      <c r="B219" t="s">
        <v>484</v>
      </c>
      <c r="C219" t="s">
        <v>1084</v>
      </c>
      <c r="D219">
        <v>90905</v>
      </c>
    </row>
    <row r="220" spans="1:4">
      <c r="A220" t="s">
        <v>1248</v>
      </c>
      <c r="B220" t="s">
        <v>475</v>
      </c>
      <c r="C220" t="s">
        <v>1082</v>
      </c>
      <c r="D220">
        <v>120506</v>
      </c>
    </row>
    <row r="221" spans="1:4">
      <c r="A221" t="s">
        <v>1249</v>
      </c>
      <c r="B221" t="s">
        <v>482</v>
      </c>
      <c r="C221" t="s">
        <v>1208</v>
      </c>
      <c r="D221">
        <v>60605</v>
      </c>
    </row>
    <row r="222" spans="1:4">
      <c r="A222" t="s">
        <v>1249</v>
      </c>
      <c r="B222" t="s">
        <v>483</v>
      </c>
      <c r="C222" t="s">
        <v>663</v>
      </c>
      <c r="D222">
        <v>70208</v>
      </c>
    </row>
    <row r="223" spans="1:4">
      <c r="A223" t="s">
        <v>746</v>
      </c>
      <c r="B223" t="s">
        <v>475</v>
      </c>
      <c r="C223" t="s">
        <v>1082</v>
      </c>
      <c r="D223">
        <v>120510</v>
      </c>
    </row>
    <row r="224" spans="1:4">
      <c r="A224" t="s">
        <v>1250</v>
      </c>
      <c r="B224" t="s">
        <v>481</v>
      </c>
      <c r="C224" t="s">
        <v>1225</v>
      </c>
      <c r="D224">
        <v>20504</v>
      </c>
    </row>
    <row r="225" spans="1:4">
      <c r="A225" t="s">
        <v>1021</v>
      </c>
      <c r="B225" t="s">
        <v>484</v>
      </c>
      <c r="C225" t="s">
        <v>1150</v>
      </c>
      <c r="D225">
        <v>90303</v>
      </c>
    </row>
    <row r="226" spans="1:4">
      <c r="A226" t="s">
        <v>656</v>
      </c>
      <c r="B226" t="s">
        <v>475</v>
      </c>
      <c r="C226" t="s">
        <v>1082</v>
      </c>
      <c r="D226">
        <v>120507</v>
      </c>
    </row>
    <row r="227" spans="1:4">
      <c r="A227" t="s">
        <v>1251</v>
      </c>
      <c r="B227" t="s">
        <v>475</v>
      </c>
      <c r="C227" t="s">
        <v>1082</v>
      </c>
      <c r="D227">
        <v>120511</v>
      </c>
    </row>
    <row r="228" spans="1:4">
      <c r="A228" t="s">
        <v>1252</v>
      </c>
      <c r="B228" t="s">
        <v>485</v>
      </c>
      <c r="C228" t="s">
        <v>1244</v>
      </c>
      <c r="D228">
        <v>40903</v>
      </c>
    </row>
    <row r="229" spans="1:4">
      <c r="A229" t="s">
        <v>1253</v>
      </c>
      <c r="B229" t="s">
        <v>481</v>
      </c>
      <c r="C229" t="s">
        <v>1233</v>
      </c>
      <c r="D229">
        <v>20303</v>
      </c>
    </row>
    <row r="230" spans="1:4">
      <c r="A230" t="s">
        <v>1253</v>
      </c>
      <c r="B230" t="s">
        <v>484</v>
      </c>
      <c r="C230" t="s">
        <v>1111</v>
      </c>
      <c r="D230">
        <v>90205</v>
      </c>
    </row>
    <row r="231" spans="1:4">
      <c r="A231" t="s">
        <v>1254</v>
      </c>
      <c r="B231" t="s">
        <v>484</v>
      </c>
      <c r="C231" t="s">
        <v>702</v>
      </c>
      <c r="D231">
        <v>90505</v>
      </c>
    </row>
    <row r="232" spans="1:4">
      <c r="A232" t="s">
        <v>1255</v>
      </c>
      <c r="B232" t="s">
        <v>485</v>
      </c>
      <c r="C232" t="s">
        <v>1244</v>
      </c>
      <c r="D232">
        <v>40904</v>
      </c>
    </row>
    <row r="233" spans="1:4">
      <c r="A233" t="s">
        <v>1256</v>
      </c>
      <c r="B233" t="s">
        <v>479</v>
      </c>
      <c r="C233" t="s">
        <v>624</v>
      </c>
      <c r="D233">
        <v>50201</v>
      </c>
    </row>
    <row r="234" spans="1:4">
      <c r="A234" t="s">
        <v>1257</v>
      </c>
      <c r="B234" t="s">
        <v>481</v>
      </c>
      <c r="C234" t="s">
        <v>1096</v>
      </c>
      <c r="D234">
        <v>20204</v>
      </c>
    </row>
    <row r="235" spans="1:4">
      <c r="A235" t="s">
        <v>742</v>
      </c>
      <c r="B235" t="s">
        <v>482</v>
      </c>
      <c r="C235" t="s">
        <v>1181</v>
      </c>
      <c r="D235">
        <v>60703</v>
      </c>
    </row>
    <row r="236" spans="1:4">
      <c r="A236" t="s">
        <v>742</v>
      </c>
      <c r="B236" t="s">
        <v>484</v>
      </c>
      <c r="C236" t="s">
        <v>702</v>
      </c>
      <c r="D236">
        <v>90506</v>
      </c>
    </row>
    <row r="237" spans="1:4">
      <c r="A237" t="s">
        <v>798</v>
      </c>
      <c r="B237" t="s">
        <v>481</v>
      </c>
      <c r="C237" t="s">
        <v>1085</v>
      </c>
      <c r="D237">
        <v>20103</v>
      </c>
    </row>
    <row r="238" spans="1:4">
      <c r="A238" t="s">
        <v>1258</v>
      </c>
      <c r="B238" t="s">
        <v>474</v>
      </c>
      <c r="C238" t="s">
        <v>1113</v>
      </c>
      <c r="D238">
        <v>10214</v>
      </c>
    </row>
    <row r="239" spans="1:4">
      <c r="A239" t="s">
        <v>1259</v>
      </c>
      <c r="B239" t="s">
        <v>485</v>
      </c>
      <c r="C239" t="s">
        <v>1086</v>
      </c>
      <c r="D239">
        <v>40103</v>
      </c>
    </row>
    <row r="240" spans="1:4">
      <c r="A240" t="s">
        <v>722</v>
      </c>
      <c r="B240" t="s">
        <v>474</v>
      </c>
      <c r="C240" t="s">
        <v>1113</v>
      </c>
      <c r="D240">
        <v>10204</v>
      </c>
    </row>
    <row r="241" spans="1:4">
      <c r="A241" t="s">
        <v>1260</v>
      </c>
      <c r="B241" t="s">
        <v>482</v>
      </c>
      <c r="C241" t="s">
        <v>1169</v>
      </c>
      <c r="D241">
        <v>60406</v>
      </c>
    </row>
    <row r="242" spans="1:4">
      <c r="A242" t="s">
        <v>1261</v>
      </c>
      <c r="B242" t="s">
        <v>482</v>
      </c>
      <c r="C242" t="s">
        <v>1173</v>
      </c>
      <c r="D242">
        <v>60204</v>
      </c>
    </row>
    <row r="243" spans="1:4">
      <c r="A243" t="s">
        <v>705</v>
      </c>
      <c r="B243" t="s">
        <v>481</v>
      </c>
      <c r="C243" t="s">
        <v>1096</v>
      </c>
      <c r="D243">
        <v>20205</v>
      </c>
    </row>
    <row r="244" spans="1:4">
      <c r="A244" t="s">
        <v>1262</v>
      </c>
      <c r="B244" t="s">
        <v>475</v>
      </c>
      <c r="C244" t="s">
        <v>1122</v>
      </c>
      <c r="D244">
        <v>120106</v>
      </c>
    </row>
    <row r="245" spans="1:4">
      <c r="A245" t="s">
        <v>1263</v>
      </c>
      <c r="B245" t="s">
        <v>482</v>
      </c>
      <c r="C245" t="s">
        <v>1169</v>
      </c>
      <c r="D245">
        <v>60408</v>
      </c>
    </row>
    <row r="246" spans="1:4">
      <c r="A246" t="s">
        <v>577</v>
      </c>
      <c r="B246" t="s">
        <v>480</v>
      </c>
      <c r="C246" t="s">
        <v>480</v>
      </c>
      <c r="D246">
        <v>80823</v>
      </c>
    </row>
    <row r="247" spans="1:4">
      <c r="A247" t="s">
        <v>1264</v>
      </c>
      <c r="B247" t="s">
        <v>483</v>
      </c>
      <c r="C247" t="s">
        <v>1105</v>
      </c>
      <c r="D247">
        <v>70407</v>
      </c>
    </row>
    <row r="248" spans="1:4">
      <c r="A248" t="s">
        <v>1265</v>
      </c>
      <c r="B248" t="s">
        <v>477</v>
      </c>
      <c r="C248" t="s">
        <v>1094</v>
      </c>
      <c r="D248">
        <v>130707</v>
      </c>
    </row>
    <row r="249" spans="1:4">
      <c r="A249" t="s">
        <v>1266</v>
      </c>
      <c r="B249" t="s">
        <v>474</v>
      </c>
      <c r="C249" t="s">
        <v>1113</v>
      </c>
      <c r="D249">
        <v>10216</v>
      </c>
    </row>
    <row r="250" spans="1:4">
      <c r="A250" t="s">
        <v>1026</v>
      </c>
      <c r="B250" t="s">
        <v>474</v>
      </c>
      <c r="C250" t="s">
        <v>1113</v>
      </c>
      <c r="D250">
        <v>10215</v>
      </c>
    </row>
    <row r="251" spans="1:4">
      <c r="A251" t="s">
        <v>1267</v>
      </c>
      <c r="B251" t="s">
        <v>474</v>
      </c>
      <c r="C251" t="s">
        <v>1113</v>
      </c>
      <c r="D251">
        <v>10217</v>
      </c>
    </row>
    <row r="252" spans="1:4">
      <c r="A252" t="s">
        <v>1268</v>
      </c>
      <c r="B252" t="s">
        <v>483</v>
      </c>
      <c r="C252" t="s">
        <v>1093</v>
      </c>
      <c r="D252">
        <v>70707</v>
      </c>
    </row>
    <row r="253" spans="1:4">
      <c r="A253" t="s">
        <v>695</v>
      </c>
      <c r="B253" t="s">
        <v>479</v>
      </c>
      <c r="C253" t="s">
        <v>1144</v>
      </c>
      <c r="D253">
        <v>50104</v>
      </c>
    </row>
    <row r="254" spans="1:4">
      <c r="A254" t="s">
        <v>1269</v>
      </c>
      <c r="B254" t="s">
        <v>484</v>
      </c>
      <c r="C254" t="s">
        <v>1084</v>
      </c>
      <c r="D254">
        <v>90906</v>
      </c>
    </row>
    <row r="255" spans="1:4">
      <c r="A255" t="s">
        <v>1270</v>
      </c>
      <c r="B255" t="s">
        <v>476</v>
      </c>
      <c r="C255" t="s">
        <v>1189</v>
      </c>
      <c r="D255">
        <v>30304</v>
      </c>
    </row>
    <row r="256" spans="1:4">
      <c r="A256" t="s">
        <v>1271</v>
      </c>
      <c r="B256" t="s">
        <v>484</v>
      </c>
      <c r="C256" t="s">
        <v>1160</v>
      </c>
      <c r="D256">
        <v>90602</v>
      </c>
    </row>
    <row r="257" spans="1:4">
      <c r="A257" t="s">
        <v>1272</v>
      </c>
      <c r="B257" t="s">
        <v>485</v>
      </c>
      <c r="C257" t="s">
        <v>637</v>
      </c>
      <c r="D257">
        <v>40505</v>
      </c>
    </row>
    <row r="258" spans="1:4">
      <c r="A258" t="s">
        <v>1273</v>
      </c>
      <c r="B258" t="s">
        <v>480</v>
      </c>
      <c r="C258" t="s">
        <v>1127</v>
      </c>
      <c r="D258">
        <v>80603</v>
      </c>
    </row>
    <row r="259" spans="1:4">
      <c r="A259" t="s">
        <v>1045</v>
      </c>
      <c r="B259" t="s">
        <v>485</v>
      </c>
      <c r="C259" t="s">
        <v>1103</v>
      </c>
      <c r="D259">
        <v>40304</v>
      </c>
    </row>
    <row r="260" spans="1:4">
      <c r="A260" t="s">
        <v>704</v>
      </c>
      <c r="B260" t="s">
        <v>474</v>
      </c>
      <c r="C260" t="s">
        <v>1113</v>
      </c>
      <c r="D260">
        <v>10203</v>
      </c>
    </row>
    <row r="261" spans="1:4">
      <c r="A261" t="s">
        <v>1274</v>
      </c>
      <c r="B261" t="s">
        <v>485</v>
      </c>
      <c r="C261" t="s">
        <v>699</v>
      </c>
      <c r="D261">
        <v>40605</v>
      </c>
    </row>
    <row r="262" spans="1:4">
      <c r="A262" t="s">
        <v>601</v>
      </c>
      <c r="B262" t="s">
        <v>477</v>
      </c>
      <c r="C262" t="s">
        <v>1094</v>
      </c>
      <c r="D262">
        <v>130708</v>
      </c>
    </row>
    <row r="263" spans="1:4">
      <c r="A263" t="s">
        <v>660</v>
      </c>
      <c r="B263" t="s">
        <v>485</v>
      </c>
      <c r="C263" t="s">
        <v>660</v>
      </c>
      <c r="D263">
        <v>40801</v>
      </c>
    </row>
    <row r="264" spans="1:4">
      <c r="A264" t="s">
        <v>1275</v>
      </c>
      <c r="B264" t="s">
        <v>483</v>
      </c>
      <c r="C264" t="s">
        <v>1093</v>
      </c>
      <c r="D264">
        <v>70708</v>
      </c>
    </row>
    <row r="265" spans="1:4">
      <c r="A265" t="s">
        <v>1276</v>
      </c>
      <c r="B265" t="s">
        <v>483</v>
      </c>
      <c r="C265" t="s">
        <v>1230</v>
      </c>
      <c r="D265">
        <v>70101</v>
      </c>
    </row>
    <row r="266" spans="1:4">
      <c r="A266" t="s">
        <v>1277</v>
      </c>
      <c r="B266" t="s">
        <v>483</v>
      </c>
      <c r="C266" t="s">
        <v>1230</v>
      </c>
      <c r="D266">
        <v>70104</v>
      </c>
    </row>
    <row r="267" spans="1:4">
      <c r="A267" t="s">
        <v>791</v>
      </c>
      <c r="B267" t="s">
        <v>485</v>
      </c>
      <c r="C267" t="s">
        <v>1086</v>
      </c>
      <c r="D267">
        <v>40104</v>
      </c>
    </row>
    <row r="268" spans="1:4">
      <c r="A268" t="s">
        <v>791</v>
      </c>
      <c r="B268" t="s">
        <v>484</v>
      </c>
      <c r="C268" t="s">
        <v>1104</v>
      </c>
      <c r="D268">
        <v>91106</v>
      </c>
    </row>
    <row r="269" spans="1:4">
      <c r="A269" t="s">
        <v>1278</v>
      </c>
      <c r="B269" t="s">
        <v>485</v>
      </c>
      <c r="C269" t="s">
        <v>1103</v>
      </c>
      <c r="D269">
        <v>40305</v>
      </c>
    </row>
    <row r="270" spans="1:4">
      <c r="A270" t="s">
        <v>1279</v>
      </c>
      <c r="B270" t="s">
        <v>477</v>
      </c>
      <c r="C270" t="s">
        <v>771</v>
      </c>
      <c r="D270">
        <v>130904</v>
      </c>
    </row>
    <row r="271" spans="1:4">
      <c r="A271" t="s">
        <v>1279</v>
      </c>
      <c r="B271" t="s">
        <v>475</v>
      </c>
      <c r="C271" t="s">
        <v>1082</v>
      </c>
      <c r="D271">
        <v>120508</v>
      </c>
    </row>
    <row r="272" spans="1:4">
      <c r="A272" t="s">
        <v>756</v>
      </c>
      <c r="B272" t="s">
        <v>475</v>
      </c>
      <c r="C272" t="s">
        <v>1082</v>
      </c>
      <c r="D272">
        <v>120509</v>
      </c>
    </row>
    <row r="273" spans="1:4">
      <c r="A273" t="s">
        <v>1280</v>
      </c>
      <c r="B273" t="s">
        <v>481</v>
      </c>
      <c r="C273" t="s">
        <v>1152</v>
      </c>
      <c r="D273">
        <v>20404</v>
      </c>
    </row>
    <row r="274" spans="1:4">
      <c r="A274" t="s">
        <v>1281</v>
      </c>
      <c r="B274" t="s">
        <v>475</v>
      </c>
      <c r="C274" t="s">
        <v>1131</v>
      </c>
      <c r="D274">
        <v>120803</v>
      </c>
    </row>
    <row r="275" spans="1:4">
      <c r="A275" t="s">
        <v>1282</v>
      </c>
      <c r="B275" t="s">
        <v>475</v>
      </c>
      <c r="C275" t="s">
        <v>593</v>
      </c>
      <c r="D275">
        <v>120604</v>
      </c>
    </row>
    <row r="276" spans="1:4">
      <c r="A276" t="s">
        <v>673</v>
      </c>
      <c r="B276" t="s">
        <v>475</v>
      </c>
      <c r="C276" t="s">
        <v>1167</v>
      </c>
      <c r="D276">
        <v>120402</v>
      </c>
    </row>
    <row r="277" spans="1:4">
      <c r="A277" t="s">
        <v>1283</v>
      </c>
      <c r="B277" t="s">
        <v>475</v>
      </c>
      <c r="C277" t="s">
        <v>1155</v>
      </c>
      <c r="D277">
        <v>120203</v>
      </c>
    </row>
    <row r="278" spans="1:4">
      <c r="A278" t="s">
        <v>1284</v>
      </c>
      <c r="B278" t="s">
        <v>475</v>
      </c>
      <c r="C278" t="s">
        <v>1155</v>
      </c>
      <c r="D278">
        <v>120204</v>
      </c>
    </row>
    <row r="279" spans="1:4">
      <c r="A279" t="s">
        <v>1285</v>
      </c>
      <c r="B279" t="s">
        <v>475</v>
      </c>
      <c r="C279" t="s">
        <v>1155</v>
      </c>
      <c r="D279">
        <v>120205</v>
      </c>
    </row>
    <row r="280" spans="1:4">
      <c r="A280" t="s">
        <v>1286</v>
      </c>
      <c r="B280" t="s">
        <v>475</v>
      </c>
      <c r="C280" t="s">
        <v>1155</v>
      </c>
      <c r="D280">
        <v>120206</v>
      </c>
    </row>
    <row r="281" spans="1:4">
      <c r="A281" t="s">
        <v>1287</v>
      </c>
      <c r="B281" t="s">
        <v>475</v>
      </c>
      <c r="C281" t="s">
        <v>1155</v>
      </c>
      <c r="D281">
        <v>120201</v>
      </c>
    </row>
    <row r="282" spans="1:4">
      <c r="A282" t="s">
        <v>482</v>
      </c>
      <c r="B282" t="s">
        <v>477</v>
      </c>
      <c r="C282" t="s">
        <v>1094</v>
      </c>
      <c r="D282">
        <v>130709</v>
      </c>
    </row>
    <row r="283" spans="1:4">
      <c r="A283" t="s">
        <v>1288</v>
      </c>
      <c r="B283" t="s">
        <v>484</v>
      </c>
      <c r="C283" t="s">
        <v>1104</v>
      </c>
      <c r="D283">
        <v>91111</v>
      </c>
    </row>
    <row r="284" spans="1:4">
      <c r="A284" t="s">
        <v>758</v>
      </c>
      <c r="B284" t="s">
        <v>485</v>
      </c>
      <c r="C284" t="s">
        <v>1121</v>
      </c>
      <c r="D284">
        <v>41201</v>
      </c>
    </row>
    <row r="285" spans="1:4">
      <c r="A285" t="s">
        <v>1289</v>
      </c>
      <c r="B285" t="s">
        <v>485</v>
      </c>
      <c r="C285" t="s">
        <v>660</v>
      </c>
      <c r="D285">
        <v>40802</v>
      </c>
    </row>
    <row r="286" spans="1:4">
      <c r="A286" t="s">
        <v>1290</v>
      </c>
      <c r="B286" t="s">
        <v>477</v>
      </c>
      <c r="C286" t="s">
        <v>1094</v>
      </c>
      <c r="D286">
        <v>130710</v>
      </c>
    </row>
    <row r="287" spans="1:4">
      <c r="A287" t="s">
        <v>1291</v>
      </c>
      <c r="B287" t="s">
        <v>483</v>
      </c>
      <c r="C287" t="s">
        <v>1093</v>
      </c>
      <c r="D287">
        <v>70711</v>
      </c>
    </row>
    <row r="288" spans="1:4">
      <c r="A288" t="s">
        <v>1292</v>
      </c>
      <c r="B288" t="s">
        <v>476</v>
      </c>
      <c r="C288" t="s">
        <v>1136</v>
      </c>
      <c r="D288">
        <v>30404</v>
      </c>
    </row>
    <row r="289" spans="1:4">
      <c r="A289" t="s">
        <v>1293</v>
      </c>
      <c r="B289" t="s">
        <v>477</v>
      </c>
      <c r="C289" t="s">
        <v>1094</v>
      </c>
      <c r="D289">
        <v>130711</v>
      </c>
    </row>
    <row r="290" spans="1:4">
      <c r="A290" t="s">
        <v>1294</v>
      </c>
      <c r="B290" t="s">
        <v>475</v>
      </c>
      <c r="C290" t="s">
        <v>1167</v>
      </c>
      <c r="D290">
        <v>120403</v>
      </c>
    </row>
    <row r="291" spans="1:4">
      <c r="A291" t="s">
        <v>697</v>
      </c>
      <c r="B291" t="s">
        <v>479</v>
      </c>
      <c r="C291" t="s">
        <v>1144</v>
      </c>
      <c r="D291">
        <v>50105</v>
      </c>
    </row>
    <row r="292" spans="1:4">
      <c r="A292" t="s">
        <v>1056</v>
      </c>
      <c r="B292" t="s">
        <v>485</v>
      </c>
      <c r="C292" t="s">
        <v>1090</v>
      </c>
      <c r="D292">
        <v>40405</v>
      </c>
    </row>
    <row r="293" spans="1:4">
      <c r="A293" t="s">
        <v>739</v>
      </c>
      <c r="B293" t="s">
        <v>1185</v>
      </c>
      <c r="C293" t="s">
        <v>740</v>
      </c>
      <c r="D293">
        <v>110202</v>
      </c>
    </row>
    <row r="294" spans="1:4">
      <c r="A294" t="s">
        <v>612</v>
      </c>
      <c r="B294" t="s">
        <v>480</v>
      </c>
      <c r="C294" t="s">
        <v>1095</v>
      </c>
      <c r="D294">
        <v>81003</v>
      </c>
    </row>
    <row r="295" spans="1:4">
      <c r="A295" t="s">
        <v>570</v>
      </c>
      <c r="B295" t="s">
        <v>477</v>
      </c>
      <c r="C295" t="s">
        <v>1100</v>
      </c>
      <c r="D295">
        <v>130102</v>
      </c>
    </row>
    <row r="296" spans="1:4">
      <c r="A296" t="s">
        <v>582</v>
      </c>
      <c r="B296" t="s">
        <v>480</v>
      </c>
      <c r="C296" t="s">
        <v>480</v>
      </c>
      <c r="D296">
        <v>80812</v>
      </c>
    </row>
    <row r="297" spans="1:4">
      <c r="A297" t="s">
        <v>582</v>
      </c>
      <c r="B297" t="s">
        <v>481</v>
      </c>
      <c r="C297" t="s">
        <v>1096</v>
      </c>
      <c r="D297">
        <v>20206</v>
      </c>
    </row>
    <row r="298" spans="1:4">
      <c r="A298" t="s">
        <v>1295</v>
      </c>
      <c r="B298" t="s">
        <v>485</v>
      </c>
      <c r="C298" t="s">
        <v>1296</v>
      </c>
      <c r="D298">
        <v>41102</v>
      </c>
    </row>
    <row r="299" spans="1:4">
      <c r="A299" t="s">
        <v>1297</v>
      </c>
      <c r="B299" t="s">
        <v>485</v>
      </c>
      <c r="C299" t="s">
        <v>1118</v>
      </c>
      <c r="D299">
        <v>41305</v>
      </c>
    </row>
    <row r="300" spans="1:4">
      <c r="A300" t="s">
        <v>593</v>
      </c>
      <c r="B300" t="s">
        <v>475</v>
      </c>
      <c r="C300" t="s">
        <v>593</v>
      </c>
      <c r="D300">
        <v>120605</v>
      </c>
    </row>
    <row r="301" spans="1:4">
      <c r="A301" t="s">
        <v>1298</v>
      </c>
      <c r="B301" t="s">
        <v>475</v>
      </c>
      <c r="C301" t="s">
        <v>1091</v>
      </c>
      <c r="D301">
        <v>120306</v>
      </c>
    </row>
    <row r="302" spans="1:4">
      <c r="A302" t="s">
        <v>644</v>
      </c>
      <c r="B302" t="s">
        <v>475</v>
      </c>
      <c r="C302" t="s">
        <v>644</v>
      </c>
      <c r="D302">
        <v>120701</v>
      </c>
    </row>
    <row r="303" spans="1:4">
      <c r="A303" t="s">
        <v>729</v>
      </c>
      <c r="B303" t="s">
        <v>482</v>
      </c>
      <c r="C303" t="s">
        <v>1177</v>
      </c>
      <c r="D303">
        <v>60102</v>
      </c>
    </row>
    <row r="304" spans="1:4">
      <c r="A304" t="s">
        <v>729</v>
      </c>
      <c r="B304" t="s">
        <v>482</v>
      </c>
      <c r="C304" t="s">
        <v>1213</v>
      </c>
      <c r="D304">
        <v>60305</v>
      </c>
    </row>
    <row r="305" spans="1:4">
      <c r="A305" t="s">
        <v>1299</v>
      </c>
      <c r="B305" t="s">
        <v>484</v>
      </c>
      <c r="C305" t="s">
        <v>1101</v>
      </c>
      <c r="D305">
        <v>90104</v>
      </c>
    </row>
    <row r="306" spans="1:4">
      <c r="A306" t="s">
        <v>1300</v>
      </c>
      <c r="B306" t="s">
        <v>484</v>
      </c>
      <c r="C306" t="s">
        <v>1147</v>
      </c>
      <c r="D306">
        <v>91002</v>
      </c>
    </row>
    <row r="307" spans="1:4">
      <c r="A307" t="s">
        <v>1300</v>
      </c>
      <c r="B307" t="s">
        <v>483</v>
      </c>
      <c r="C307" t="s">
        <v>483</v>
      </c>
      <c r="D307">
        <v>70303</v>
      </c>
    </row>
    <row r="308" spans="1:4">
      <c r="A308" t="s">
        <v>675</v>
      </c>
      <c r="B308" t="s">
        <v>485</v>
      </c>
      <c r="C308" t="s">
        <v>637</v>
      </c>
      <c r="D308">
        <v>40501</v>
      </c>
    </row>
    <row r="309" spans="1:4">
      <c r="A309" t="s">
        <v>1301</v>
      </c>
      <c r="B309" t="s">
        <v>476</v>
      </c>
      <c r="C309" t="s">
        <v>1079</v>
      </c>
      <c r="D309">
        <v>30204</v>
      </c>
    </row>
    <row r="310" spans="1:4">
      <c r="A310" t="s">
        <v>1302</v>
      </c>
      <c r="B310" t="s">
        <v>483</v>
      </c>
      <c r="C310" t="s">
        <v>1230</v>
      </c>
      <c r="D310">
        <v>70105</v>
      </c>
    </row>
    <row r="311" spans="1:4">
      <c r="A311" t="s">
        <v>1303</v>
      </c>
      <c r="B311" t="s">
        <v>480</v>
      </c>
      <c r="C311" t="s">
        <v>1304</v>
      </c>
      <c r="D311">
        <v>80202</v>
      </c>
    </row>
    <row r="312" spans="1:4">
      <c r="A312" t="s">
        <v>1305</v>
      </c>
      <c r="B312" t="s">
        <v>477</v>
      </c>
      <c r="C312" t="s">
        <v>771</v>
      </c>
      <c r="D312">
        <v>130905</v>
      </c>
    </row>
    <row r="313" spans="1:4">
      <c r="A313" t="s">
        <v>1306</v>
      </c>
      <c r="B313" t="s">
        <v>480</v>
      </c>
      <c r="C313" t="s">
        <v>1304</v>
      </c>
      <c r="D313">
        <v>80203</v>
      </c>
    </row>
    <row r="314" spans="1:4">
      <c r="A314" t="s">
        <v>1307</v>
      </c>
      <c r="B314" t="s">
        <v>483</v>
      </c>
      <c r="C314" t="s">
        <v>483</v>
      </c>
      <c r="D314">
        <v>70304</v>
      </c>
    </row>
    <row r="315" spans="1:4">
      <c r="A315" t="s">
        <v>1308</v>
      </c>
      <c r="B315" t="s">
        <v>485</v>
      </c>
      <c r="C315" t="s">
        <v>637</v>
      </c>
      <c r="D315">
        <v>40506</v>
      </c>
    </row>
    <row r="316" spans="1:4">
      <c r="A316" t="s">
        <v>616</v>
      </c>
      <c r="B316" t="s">
        <v>480</v>
      </c>
      <c r="C316" t="s">
        <v>480</v>
      </c>
      <c r="D316">
        <v>80804</v>
      </c>
    </row>
    <row r="317" spans="1:4">
      <c r="A317" t="s">
        <v>1309</v>
      </c>
      <c r="B317" t="s">
        <v>484</v>
      </c>
      <c r="C317" t="s">
        <v>1160</v>
      </c>
      <c r="D317">
        <v>90603</v>
      </c>
    </row>
    <row r="318" spans="1:4">
      <c r="A318" t="s">
        <v>1310</v>
      </c>
      <c r="B318" t="s">
        <v>474</v>
      </c>
      <c r="C318" t="s">
        <v>1113</v>
      </c>
      <c r="D318">
        <v>10209</v>
      </c>
    </row>
    <row r="319" spans="1:4">
      <c r="A319" t="s">
        <v>1311</v>
      </c>
      <c r="B319" t="s">
        <v>480</v>
      </c>
      <c r="C319" t="s">
        <v>1304</v>
      </c>
      <c r="D319">
        <v>80204</v>
      </c>
    </row>
    <row r="320" spans="1:4">
      <c r="A320" t="s">
        <v>1312</v>
      </c>
      <c r="B320" t="s">
        <v>477</v>
      </c>
      <c r="C320" t="s">
        <v>771</v>
      </c>
      <c r="D320">
        <v>130906</v>
      </c>
    </row>
    <row r="321" spans="1:4">
      <c r="A321" t="s">
        <v>1312</v>
      </c>
      <c r="B321" t="s">
        <v>484</v>
      </c>
      <c r="C321" t="s">
        <v>1111</v>
      </c>
      <c r="D321">
        <v>90206</v>
      </c>
    </row>
    <row r="322" spans="1:4">
      <c r="A322" t="s">
        <v>1313</v>
      </c>
      <c r="B322" t="s">
        <v>483</v>
      </c>
      <c r="C322" t="s">
        <v>663</v>
      </c>
      <c r="D322">
        <v>70209</v>
      </c>
    </row>
    <row r="323" spans="1:4">
      <c r="A323" t="s">
        <v>750</v>
      </c>
      <c r="B323" t="s">
        <v>483</v>
      </c>
      <c r="C323" t="s">
        <v>1105</v>
      </c>
      <c r="D323">
        <v>70408</v>
      </c>
    </row>
    <row r="324" spans="1:4">
      <c r="A324" t="s">
        <v>725</v>
      </c>
      <c r="B324" t="s">
        <v>484</v>
      </c>
      <c r="C324" t="s">
        <v>750</v>
      </c>
      <c r="D324">
        <v>90401</v>
      </c>
    </row>
    <row r="325" spans="1:4">
      <c r="A325" t="s">
        <v>1314</v>
      </c>
      <c r="B325" t="s">
        <v>483</v>
      </c>
      <c r="C325" t="s">
        <v>663</v>
      </c>
      <c r="D325">
        <v>70210</v>
      </c>
    </row>
    <row r="326" spans="1:4">
      <c r="A326" t="s">
        <v>929</v>
      </c>
      <c r="B326" t="s">
        <v>484</v>
      </c>
      <c r="C326" t="s">
        <v>1101</v>
      </c>
      <c r="D326">
        <v>90103</v>
      </c>
    </row>
    <row r="327" spans="1:4">
      <c r="A327" t="s">
        <v>721</v>
      </c>
      <c r="B327" t="s">
        <v>483</v>
      </c>
      <c r="C327" t="s">
        <v>663</v>
      </c>
      <c r="D327">
        <v>70211</v>
      </c>
    </row>
    <row r="328" spans="1:4">
      <c r="A328" t="s">
        <v>1315</v>
      </c>
      <c r="B328" t="s">
        <v>479</v>
      </c>
      <c r="C328" t="s">
        <v>1144</v>
      </c>
      <c r="D328">
        <v>50101</v>
      </c>
    </row>
    <row r="329" spans="1:4">
      <c r="A329" t="s">
        <v>1316</v>
      </c>
      <c r="B329" t="s">
        <v>483</v>
      </c>
      <c r="C329" t="s">
        <v>1230</v>
      </c>
      <c r="D329">
        <v>70106</v>
      </c>
    </row>
    <row r="330" spans="1:4">
      <c r="A330" t="s">
        <v>1317</v>
      </c>
      <c r="B330" t="s">
        <v>481</v>
      </c>
      <c r="C330" t="s">
        <v>1225</v>
      </c>
      <c r="D330">
        <v>20505</v>
      </c>
    </row>
    <row r="331" spans="1:4">
      <c r="A331" t="s">
        <v>716</v>
      </c>
      <c r="B331" t="s">
        <v>484</v>
      </c>
      <c r="C331" t="s">
        <v>1147</v>
      </c>
      <c r="D331">
        <v>91003</v>
      </c>
    </row>
    <row r="332" spans="1:4">
      <c r="A332" t="s">
        <v>1318</v>
      </c>
      <c r="B332" t="s">
        <v>481</v>
      </c>
      <c r="C332" t="s">
        <v>1233</v>
      </c>
      <c r="D332">
        <v>20301</v>
      </c>
    </row>
    <row r="333" spans="1:4">
      <c r="A333" t="s">
        <v>1319</v>
      </c>
      <c r="B333" t="s">
        <v>482</v>
      </c>
      <c r="C333" t="s">
        <v>1213</v>
      </c>
      <c r="D333">
        <v>60306</v>
      </c>
    </row>
    <row r="334" spans="1:4">
      <c r="A334" t="s">
        <v>1320</v>
      </c>
      <c r="B334" t="s">
        <v>484</v>
      </c>
      <c r="C334" t="s">
        <v>1111</v>
      </c>
      <c r="D334">
        <v>90207</v>
      </c>
    </row>
    <row r="335" spans="1:4">
      <c r="A335" t="s">
        <v>1321</v>
      </c>
      <c r="B335" t="s">
        <v>484</v>
      </c>
      <c r="C335" t="s">
        <v>1147</v>
      </c>
      <c r="D335">
        <v>91004</v>
      </c>
    </row>
    <row r="336" spans="1:4">
      <c r="A336" t="s">
        <v>1322</v>
      </c>
      <c r="B336" t="s">
        <v>477</v>
      </c>
      <c r="C336" t="s">
        <v>1094</v>
      </c>
      <c r="D336">
        <v>130712</v>
      </c>
    </row>
    <row r="337" spans="1:4">
      <c r="A337" t="s">
        <v>747</v>
      </c>
      <c r="B337" t="s">
        <v>484</v>
      </c>
      <c r="C337" t="s">
        <v>1104</v>
      </c>
      <c r="D337">
        <v>91107</v>
      </c>
    </row>
    <row r="338" spans="1:4">
      <c r="A338" t="s">
        <v>1323</v>
      </c>
      <c r="B338" t="s">
        <v>484</v>
      </c>
      <c r="C338" t="s">
        <v>1111</v>
      </c>
      <c r="D338">
        <v>90208</v>
      </c>
    </row>
    <row r="339" spans="1:4">
      <c r="A339" t="s">
        <v>1324</v>
      </c>
      <c r="B339" t="s">
        <v>483</v>
      </c>
      <c r="C339" t="s">
        <v>663</v>
      </c>
      <c r="D339">
        <v>70212</v>
      </c>
    </row>
    <row r="340" spans="1:4">
      <c r="A340" t="s">
        <v>748</v>
      </c>
      <c r="B340" t="s">
        <v>484</v>
      </c>
      <c r="C340" t="s">
        <v>1104</v>
      </c>
      <c r="D340">
        <v>91112</v>
      </c>
    </row>
    <row r="341" spans="1:4">
      <c r="A341" t="s">
        <v>1325</v>
      </c>
      <c r="B341" t="s">
        <v>477</v>
      </c>
      <c r="C341" t="s">
        <v>1137</v>
      </c>
      <c r="D341">
        <v>130308</v>
      </c>
    </row>
    <row r="342" spans="1:4">
      <c r="A342" t="s">
        <v>1326</v>
      </c>
      <c r="B342" t="s">
        <v>483</v>
      </c>
      <c r="C342" t="s">
        <v>1093</v>
      </c>
      <c r="D342">
        <v>70709</v>
      </c>
    </row>
    <row r="343" spans="1:4">
      <c r="A343" t="s">
        <v>778</v>
      </c>
      <c r="B343" t="s">
        <v>483</v>
      </c>
      <c r="C343" t="s">
        <v>483</v>
      </c>
      <c r="D343">
        <v>70301</v>
      </c>
    </row>
    <row r="344" spans="1:4">
      <c r="A344" t="s">
        <v>1327</v>
      </c>
      <c r="B344" t="s">
        <v>484</v>
      </c>
      <c r="C344" t="s">
        <v>1111</v>
      </c>
      <c r="D344">
        <v>90209</v>
      </c>
    </row>
    <row r="345" spans="1:4">
      <c r="A345" t="s">
        <v>1328</v>
      </c>
      <c r="B345" t="s">
        <v>483</v>
      </c>
      <c r="C345" t="s">
        <v>1215</v>
      </c>
      <c r="D345">
        <v>70603</v>
      </c>
    </row>
    <row r="346" spans="1:4">
      <c r="A346" t="s">
        <v>1329</v>
      </c>
      <c r="B346" t="s">
        <v>485</v>
      </c>
      <c r="C346" t="s">
        <v>1296</v>
      </c>
      <c r="D346">
        <v>41103</v>
      </c>
    </row>
    <row r="347" spans="1:4">
      <c r="A347" t="s">
        <v>598</v>
      </c>
      <c r="B347" t="s">
        <v>1185</v>
      </c>
      <c r="C347" t="s">
        <v>1186</v>
      </c>
      <c r="D347">
        <v>110102</v>
      </c>
    </row>
    <row r="348" spans="1:4">
      <c r="A348" t="s">
        <v>1330</v>
      </c>
      <c r="B348" t="s">
        <v>485</v>
      </c>
      <c r="C348" t="s">
        <v>1118</v>
      </c>
      <c r="D348">
        <v>41306</v>
      </c>
    </row>
    <row r="349" spans="1:4">
      <c r="A349" t="s">
        <v>1331</v>
      </c>
      <c r="B349" t="s">
        <v>475</v>
      </c>
      <c r="C349" t="s">
        <v>1167</v>
      </c>
      <c r="D349">
        <v>120404</v>
      </c>
    </row>
    <row r="350" spans="1:4">
      <c r="A350" t="s">
        <v>1332</v>
      </c>
      <c r="B350" t="s">
        <v>482</v>
      </c>
      <c r="C350" t="s">
        <v>1208</v>
      </c>
      <c r="D350">
        <v>60602</v>
      </c>
    </row>
    <row r="351" spans="1:4">
      <c r="A351" t="s">
        <v>1333</v>
      </c>
      <c r="B351" t="s">
        <v>483</v>
      </c>
      <c r="C351" t="s">
        <v>483</v>
      </c>
      <c r="D351">
        <v>70305</v>
      </c>
    </row>
    <row r="352" spans="1:4">
      <c r="A352" t="s">
        <v>1333</v>
      </c>
      <c r="B352" t="s">
        <v>484</v>
      </c>
      <c r="C352" t="s">
        <v>1150</v>
      </c>
      <c r="D352">
        <v>90308</v>
      </c>
    </row>
    <row r="353" spans="1:4">
      <c r="A353" t="s">
        <v>574</v>
      </c>
      <c r="B353" t="s">
        <v>480</v>
      </c>
      <c r="C353" t="s">
        <v>480</v>
      </c>
      <c r="D353">
        <v>80816</v>
      </c>
    </row>
    <row r="354" spans="1:4">
      <c r="A354" t="s">
        <v>1334</v>
      </c>
      <c r="B354" t="s">
        <v>474</v>
      </c>
      <c r="C354" t="s">
        <v>1113</v>
      </c>
      <c r="D354">
        <v>10210</v>
      </c>
    </row>
    <row r="355" spans="1:4">
      <c r="A355" t="s">
        <v>1335</v>
      </c>
      <c r="B355" t="s">
        <v>483</v>
      </c>
      <c r="C355" t="s">
        <v>483</v>
      </c>
      <c r="D355">
        <v>70306</v>
      </c>
    </row>
    <row r="356" spans="1:4">
      <c r="A356" t="s">
        <v>1336</v>
      </c>
      <c r="B356" t="s">
        <v>484</v>
      </c>
      <c r="C356" t="s">
        <v>1111</v>
      </c>
      <c r="D356">
        <v>90210</v>
      </c>
    </row>
    <row r="357" spans="1:4">
      <c r="A357" t="s">
        <v>1025</v>
      </c>
      <c r="B357" t="s">
        <v>481</v>
      </c>
      <c r="C357" t="s">
        <v>1152</v>
      </c>
      <c r="D357">
        <v>20405</v>
      </c>
    </row>
    <row r="358" spans="1:4">
      <c r="A358" t="s">
        <v>1025</v>
      </c>
      <c r="B358" t="s">
        <v>484</v>
      </c>
      <c r="C358" t="s">
        <v>1157</v>
      </c>
      <c r="D358">
        <v>90702</v>
      </c>
    </row>
    <row r="359" spans="1:4">
      <c r="A359" t="s">
        <v>823</v>
      </c>
      <c r="B359" t="s">
        <v>477</v>
      </c>
      <c r="C359" t="s">
        <v>1117</v>
      </c>
      <c r="D359">
        <v>130407</v>
      </c>
    </row>
    <row r="360" spans="1:4">
      <c r="A360" t="s">
        <v>823</v>
      </c>
      <c r="B360" t="s">
        <v>485</v>
      </c>
      <c r="C360" t="s">
        <v>1296</v>
      </c>
      <c r="D360">
        <v>41101</v>
      </c>
    </row>
    <row r="361" spans="1:4">
      <c r="A361" t="s">
        <v>1337</v>
      </c>
      <c r="B361" t="s">
        <v>482</v>
      </c>
      <c r="C361" t="s">
        <v>1213</v>
      </c>
      <c r="D361">
        <v>60309</v>
      </c>
    </row>
    <row r="362" spans="1:4">
      <c r="A362" t="s">
        <v>669</v>
      </c>
      <c r="B362" t="s">
        <v>485</v>
      </c>
      <c r="C362" t="s">
        <v>699</v>
      </c>
      <c r="D362">
        <v>40606</v>
      </c>
    </row>
    <row r="363" spans="1:4">
      <c r="A363" t="s">
        <v>669</v>
      </c>
      <c r="B363" t="s">
        <v>481</v>
      </c>
      <c r="C363" t="s">
        <v>1233</v>
      </c>
      <c r="D363">
        <v>20306</v>
      </c>
    </row>
    <row r="364" spans="1:4">
      <c r="A364" t="s">
        <v>596</v>
      </c>
      <c r="B364" t="s">
        <v>480</v>
      </c>
      <c r="C364" t="s">
        <v>480</v>
      </c>
      <c r="D364">
        <v>80820</v>
      </c>
    </row>
    <row r="365" spans="1:4">
      <c r="A365" t="s">
        <v>620</v>
      </c>
      <c r="B365" t="s">
        <v>480</v>
      </c>
      <c r="C365" t="s">
        <v>769</v>
      </c>
      <c r="D365">
        <v>80505</v>
      </c>
    </row>
    <row r="366" spans="1:4">
      <c r="A366" t="s">
        <v>1338</v>
      </c>
      <c r="B366" t="s">
        <v>482</v>
      </c>
      <c r="C366" t="s">
        <v>1173</v>
      </c>
      <c r="D366">
        <v>60201</v>
      </c>
    </row>
    <row r="367" spans="1:4">
      <c r="A367" t="s">
        <v>1339</v>
      </c>
      <c r="B367" t="s">
        <v>477</v>
      </c>
      <c r="C367" t="s">
        <v>1137</v>
      </c>
      <c r="D367">
        <v>130309</v>
      </c>
    </row>
    <row r="368" spans="1:4">
      <c r="A368" t="s">
        <v>702</v>
      </c>
      <c r="B368" t="s">
        <v>483</v>
      </c>
      <c r="C368" t="s">
        <v>1105</v>
      </c>
      <c r="D368">
        <v>70409</v>
      </c>
    </row>
    <row r="369" spans="1:4">
      <c r="A369" t="s">
        <v>1340</v>
      </c>
      <c r="B369" t="s">
        <v>484</v>
      </c>
      <c r="C369" t="s">
        <v>702</v>
      </c>
      <c r="D369">
        <v>90501</v>
      </c>
    </row>
    <row r="370" spans="1:4">
      <c r="A370" t="s">
        <v>1341</v>
      </c>
      <c r="B370" t="s">
        <v>483</v>
      </c>
      <c r="C370" t="s">
        <v>663</v>
      </c>
      <c r="D370">
        <v>70213</v>
      </c>
    </row>
    <row r="371" spans="1:4">
      <c r="A371" t="s">
        <v>663</v>
      </c>
      <c r="B371" t="s">
        <v>474</v>
      </c>
      <c r="C371" t="s">
        <v>1113</v>
      </c>
      <c r="D371">
        <v>10207</v>
      </c>
    </row>
    <row r="372" spans="1:4">
      <c r="A372" t="s">
        <v>1342</v>
      </c>
      <c r="B372" t="s">
        <v>483</v>
      </c>
      <c r="C372" t="s">
        <v>663</v>
      </c>
      <c r="D372">
        <v>70201</v>
      </c>
    </row>
    <row r="373" spans="1:4">
      <c r="A373" t="s">
        <v>1343</v>
      </c>
      <c r="B373" t="s">
        <v>483</v>
      </c>
      <c r="C373" t="s">
        <v>663</v>
      </c>
      <c r="D373">
        <v>70214</v>
      </c>
    </row>
    <row r="374" spans="1:4">
      <c r="A374" t="s">
        <v>1344</v>
      </c>
      <c r="B374" t="s">
        <v>483</v>
      </c>
      <c r="C374" t="s">
        <v>1230</v>
      </c>
      <c r="D374">
        <v>70107</v>
      </c>
    </row>
    <row r="375" spans="1:4">
      <c r="A375" t="s">
        <v>1345</v>
      </c>
      <c r="B375" t="s">
        <v>477</v>
      </c>
      <c r="C375" t="s">
        <v>771</v>
      </c>
      <c r="D375">
        <v>130907</v>
      </c>
    </row>
    <row r="376" spans="1:4">
      <c r="A376" t="s">
        <v>1346</v>
      </c>
      <c r="B376" t="s">
        <v>484</v>
      </c>
      <c r="C376" t="s">
        <v>1160</v>
      </c>
      <c r="D376">
        <v>90604</v>
      </c>
    </row>
    <row r="377" spans="1:4">
      <c r="A377" t="s">
        <v>1346</v>
      </c>
      <c r="B377" t="s">
        <v>482</v>
      </c>
      <c r="C377" t="s">
        <v>1173</v>
      </c>
      <c r="D377">
        <v>60205</v>
      </c>
    </row>
    <row r="378" spans="1:4">
      <c r="A378" t="s">
        <v>713</v>
      </c>
      <c r="B378" t="s">
        <v>477</v>
      </c>
      <c r="C378" t="s">
        <v>1137</v>
      </c>
      <c r="D378">
        <v>130310</v>
      </c>
    </row>
    <row r="379" spans="1:4">
      <c r="A379" t="s">
        <v>1347</v>
      </c>
      <c r="B379" t="s">
        <v>476</v>
      </c>
      <c r="C379" t="s">
        <v>476</v>
      </c>
      <c r="D379">
        <v>30108</v>
      </c>
    </row>
    <row r="380" spans="1:4">
      <c r="A380" t="s">
        <v>792</v>
      </c>
      <c r="B380" t="s">
        <v>485</v>
      </c>
      <c r="C380" t="s">
        <v>609</v>
      </c>
      <c r="D380">
        <v>40202</v>
      </c>
    </row>
    <row r="381" spans="1:4">
      <c r="A381" t="s">
        <v>1348</v>
      </c>
      <c r="B381" t="s">
        <v>483</v>
      </c>
      <c r="C381" t="s">
        <v>1230</v>
      </c>
      <c r="D381">
        <v>70108</v>
      </c>
    </row>
    <row r="382" spans="1:4">
      <c r="A382" t="s">
        <v>1349</v>
      </c>
      <c r="B382" t="s">
        <v>482</v>
      </c>
      <c r="C382" t="s">
        <v>1177</v>
      </c>
      <c r="D382">
        <v>60104</v>
      </c>
    </row>
    <row r="383" spans="1:4">
      <c r="A383" t="s">
        <v>984</v>
      </c>
      <c r="B383" t="s">
        <v>484</v>
      </c>
      <c r="C383" t="s">
        <v>1098</v>
      </c>
      <c r="D383">
        <v>91201</v>
      </c>
    </row>
    <row r="384" spans="1:4">
      <c r="A384" t="s">
        <v>1350</v>
      </c>
      <c r="B384" t="s">
        <v>482</v>
      </c>
      <c r="C384" t="s">
        <v>1134</v>
      </c>
      <c r="D384">
        <v>60504</v>
      </c>
    </row>
    <row r="385" spans="1:4">
      <c r="A385" t="s">
        <v>1351</v>
      </c>
      <c r="B385" t="s">
        <v>483</v>
      </c>
      <c r="C385" t="s">
        <v>1105</v>
      </c>
      <c r="D385">
        <v>70410</v>
      </c>
    </row>
    <row r="386" spans="1:4">
      <c r="A386" t="s">
        <v>1352</v>
      </c>
      <c r="B386" t="s">
        <v>481</v>
      </c>
      <c r="C386" t="s">
        <v>1233</v>
      </c>
      <c r="D386">
        <v>20304</v>
      </c>
    </row>
    <row r="387" spans="1:4">
      <c r="A387" t="s">
        <v>1352</v>
      </c>
      <c r="B387" t="s">
        <v>482</v>
      </c>
      <c r="C387" t="s">
        <v>1169</v>
      </c>
      <c r="D387">
        <v>60404</v>
      </c>
    </row>
    <row r="388" spans="1:4">
      <c r="A388" t="s">
        <v>1352</v>
      </c>
      <c r="B388" t="s">
        <v>484</v>
      </c>
      <c r="C388" t="s">
        <v>750</v>
      </c>
      <c r="D388">
        <v>90404</v>
      </c>
    </row>
    <row r="389" spans="1:4">
      <c r="A389" t="s">
        <v>1353</v>
      </c>
      <c r="B389" t="s">
        <v>483</v>
      </c>
      <c r="C389" t="s">
        <v>483</v>
      </c>
      <c r="D389">
        <v>70309</v>
      </c>
    </row>
    <row r="390" spans="1:4">
      <c r="A390" t="s">
        <v>773</v>
      </c>
      <c r="B390" t="s">
        <v>481</v>
      </c>
      <c r="C390" t="s">
        <v>1233</v>
      </c>
      <c r="D390">
        <v>20307</v>
      </c>
    </row>
    <row r="391" spans="1:4">
      <c r="A391" t="s">
        <v>1354</v>
      </c>
      <c r="B391" t="s">
        <v>484</v>
      </c>
      <c r="C391" t="s">
        <v>702</v>
      </c>
      <c r="D391">
        <v>90507</v>
      </c>
    </row>
    <row r="392" spans="1:4">
      <c r="A392" t="s">
        <v>1355</v>
      </c>
      <c r="B392" t="s">
        <v>475</v>
      </c>
      <c r="C392" t="s">
        <v>1089</v>
      </c>
      <c r="D392">
        <v>120903</v>
      </c>
    </row>
    <row r="393" spans="1:4">
      <c r="A393" t="s">
        <v>676</v>
      </c>
      <c r="B393" t="s">
        <v>484</v>
      </c>
      <c r="C393" t="s">
        <v>1147</v>
      </c>
      <c r="D393">
        <v>91008</v>
      </c>
    </row>
    <row r="394" spans="1:4">
      <c r="A394" t="s">
        <v>676</v>
      </c>
      <c r="B394" t="s">
        <v>485</v>
      </c>
      <c r="C394" t="s">
        <v>1202</v>
      </c>
      <c r="D394">
        <v>40708</v>
      </c>
    </row>
    <row r="395" spans="1:4">
      <c r="A395" t="s">
        <v>1356</v>
      </c>
      <c r="B395" t="s">
        <v>485</v>
      </c>
      <c r="C395" t="s">
        <v>1202</v>
      </c>
      <c r="D395">
        <v>40703</v>
      </c>
    </row>
    <row r="396" spans="1:4">
      <c r="A396" t="s">
        <v>1357</v>
      </c>
      <c r="B396" t="s">
        <v>485</v>
      </c>
      <c r="C396" t="s">
        <v>660</v>
      </c>
      <c r="D396">
        <v>40803</v>
      </c>
    </row>
    <row r="397" spans="1:4">
      <c r="A397" t="s">
        <v>1357</v>
      </c>
      <c r="B397" t="s">
        <v>483</v>
      </c>
      <c r="C397" t="s">
        <v>483</v>
      </c>
      <c r="D397">
        <v>70307</v>
      </c>
    </row>
    <row r="398" spans="1:4">
      <c r="A398" t="s">
        <v>1358</v>
      </c>
      <c r="B398" t="s">
        <v>483</v>
      </c>
      <c r="C398" t="s">
        <v>1359</v>
      </c>
      <c r="D398">
        <v>70502</v>
      </c>
    </row>
    <row r="399" spans="1:4">
      <c r="A399" t="s">
        <v>1360</v>
      </c>
      <c r="B399" t="s">
        <v>482</v>
      </c>
      <c r="C399" t="s">
        <v>1181</v>
      </c>
      <c r="D399">
        <v>60705</v>
      </c>
    </row>
    <row r="400" spans="1:4">
      <c r="A400" t="s">
        <v>1361</v>
      </c>
      <c r="B400" t="s">
        <v>484</v>
      </c>
      <c r="C400" t="s">
        <v>1157</v>
      </c>
      <c r="D400">
        <v>90703</v>
      </c>
    </row>
    <row r="401" spans="1:4">
      <c r="A401" t="s">
        <v>1361</v>
      </c>
      <c r="B401" t="s">
        <v>482</v>
      </c>
      <c r="C401" t="s">
        <v>1134</v>
      </c>
      <c r="D401">
        <v>60503</v>
      </c>
    </row>
    <row r="402" spans="1:4">
      <c r="A402" t="s">
        <v>1362</v>
      </c>
      <c r="B402" t="s">
        <v>482</v>
      </c>
      <c r="C402" t="s">
        <v>1213</v>
      </c>
      <c r="D402">
        <v>60307</v>
      </c>
    </row>
    <row r="403" spans="1:4">
      <c r="A403" t="s">
        <v>1363</v>
      </c>
      <c r="B403" t="s">
        <v>482</v>
      </c>
      <c r="C403" t="s">
        <v>1213</v>
      </c>
      <c r="D403">
        <v>60308</v>
      </c>
    </row>
    <row r="404" spans="1:4">
      <c r="A404" t="s">
        <v>1364</v>
      </c>
      <c r="B404" t="s">
        <v>477</v>
      </c>
      <c r="C404" t="s">
        <v>1094</v>
      </c>
      <c r="D404">
        <v>130713</v>
      </c>
    </row>
    <row r="405" spans="1:4">
      <c r="A405" t="s">
        <v>1365</v>
      </c>
      <c r="B405" t="s">
        <v>484</v>
      </c>
      <c r="C405" t="s">
        <v>607</v>
      </c>
      <c r="D405">
        <v>90803</v>
      </c>
    </row>
    <row r="406" spans="1:4">
      <c r="A406" t="s">
        <v>765</v>
      </c>
      <c r="B406" t="s">
        <v>477</v>
      </c>
      <c r="C406" t="s">
        <v>771</v>
      </c>
      <c r="D406">
        <v>130908</v>
      </c>
    </row>
    <row r="407" spans="1:4">
      <c r="A407" t="s">
        <v>1366</v>
      </c>
      <c r="B407" t="s">
        <v>482</v>
      </c>
      <c r="C407" t="s">
        <v>1169</v>
      </c>
      <c r="D407">
        <v>60403</v>
      </c>
    </row>
    <row r="408" spans="1:4">
      <c r="A408" t="s">
        <v>1367</v>
      </c>
      <c r="B408" t="s">
        <v>484</v>
      </c>
      <c r="C408" t="s">
        <v>750</v>
      </c>
      <c r="D408">
        <v>90406</v>
      </c>
    </row>
    <row r="409" spans="1:4">
      <c r="A409" t="s">
        <v>700</v>
      </c>
      <c r="B409" t="s">
        <v>485</v>
      </c>
      <c r="C409" t="s">
        <v>1090</v>
      </c>
      <c r="D409">
        <v>40406</v>
      </c>
    </row>
    <row r="410" spans="1:4">
      <c r="A410" t="s">
        <v>1368</v>
      </c>
      <c r="B410" t="s">
        <v>483</v>
      </c>
      <c r="C410" t="s">
        <v>483</v>
      </c>
      <c r="D410">
        <v>70308</v>
      </c>
    </row>
    <row r="411" spans="1:4">
      <c r="A411" t="s">
        <v>1369</v>
      </c>
      <c r="B411" t="s">
        <v>482</v>
      </c>
      <c r="C411" t="s">
        <v>1213</v>
      </c>
      <c r="D411">
        <v>60301</v>
      </c>
    </row>
    <row r="412" spans="1:4">
      <c r="A412" t="s">
        <v>797</v>
      </c>
      <c r="B412" t="s">
        <v>484</v>
      </c>
      <c r="C412" t="s">
        <v>1150</v>
      </c>
      <c r="D412">
        <v>90304</v>
      </c>
    </row>
    <row r="413" spans="1:4">
      <c r="A413" t="s">
        <v>1370</v>
      </c>
      <c r="B413" t="s">
        <v>483</v>
      </c>
      <c r="C413" t="s">
        <v>1105</v>
      </c>
      <c r="D413">
        <v>70401</v>
      </c>
    </row>
    <row r="414" spans="1:4">
      <c r="A414" t="s">
        <v>1371</v>
      </c>
      <c r="B414" t="s">
        <v>475</v>
      </c>
      <c r="C414" t="s">
        <v>1131</v>
      </c>
      <c r="D414">
        <v>120804</v>
      </c>
    </row>
    <row r="415" spans="1:4">
      <c r="A415" t="s">
        <v>1372</v>
      </c>
      <c r="B415" t="s">
        <v>484</v>
      </c>
      <c r="C415" t="s">
        <v>702</v>
      </c>
      <c r="D415">
        <v>90513</v>
      </c>
    </row>
    <row r="416" spans="1:4">
      <c r="A416" t="s">
        <v>1373</v>
      </c>
      <c r="B416" t="s">
        <v>1185</v>
      </c>
      <c r="C416" t="s">
        <v>1186</v>
      </c>
      <c r="D416">
        <v>110103</v>
      </c>
    </row>
    <row r="417" spans="1:4">
      <c r="A417" t="s">
        <v>1374</v>
      </c>
      <c r="B417" t="s">
        <v>475</v>
      </c>
      <c r="C417" t="s">
        <v>1091</v>
      </c>
      <c r="D417">
        <v>120307</v>
      </c>
    </row>
    <row r="418" spans="1:4">
      <c r="A418" t="s">
        <v>684</v>
      </c>
      <c r="B418" t="s">
        <v>476</v>
      </c>
      <c r="C418" t="s">
        <v>1136</v>
      </c>
      <c r="D418">
        <v>30405</v>
      </c>
    </row>
    <row r="419" spans="1:4">
      <c r="A419" t="s">
        <v>1375</v>
      </c>
      <c r="B419" t="s">
        <v>483</v>
      </c>
      <c r="C419" t="s">
        <v>1359</v>
      </c>
      <c r="D419">
        <v>70503</v>
      </c>
    </row>
    <row r="420" spans="1:4">
      <c r="A420" t="s">
        <v>642</v>
      </c>
      <c r="B420" t="s">
        <v>480</v>
      </c>
      <c r="C420" t="s">
        <v>1095</v>
      </c>
      <c r="D420">
        <v>81004</v>
      </c>
    </row>
    <row r="421" spans="1:4">
      <c r="A421" t="s">
        <v>1376</v>
      </c>
      <c r="B421" t="s">
        <v>482</v>
      </c>
      <c r="C421" t="s">
        <v>1169</v>
      </c>
      <c r="D421">
        <v>60407</v>
      </c>
    </row>
    <row r="422" spans="1:4">
      <c r="A422" t="s">
        <v>1377</v>
      </c>
      <c r="B422" t="s">
        <v>477</v>
      </c>
      <c r="C422" t="s">
        <v>1094</v>
      </c>
      <c r="D422">
        <v>130714</v>
      </c>
    </row>
    <row r="423" spans="1:4">
      <c r="A423" t="s">
        <v>603</v>
      </c>
      <c r="B423" t="s">
        <v>479</v>
      </c>
      <c r="C423" t="s">
        <v>624</v>
      </c>
      <c r="D423">
        <v>50208</v>
      </c>
    </row>
    <row r="424" spans="1:4">
      <c r="A424" t="s">
        <v>1378</v>
      </c>
      <c r="B424" t="s">
        <v>476</v>
      </c>
      <c r="C424" t="s">
        <v>1189</v>
      </c>
      <c r="D424">
        <v>30301</v>
      </c>
    </row>
    <row r="425" spans="1:4">
      <c r="A425" t="s">
        <v>1379</v>
      </c>
      <c r="B425" t="s">
        <v>474</v>
      </c>
      <c r="C425" t="s">
        <v>1107</v>
      </c>
      <c r="D425">
        <v>10302</v>
      </c>
    </row>
    <row r="426" spans="1:4">
      <c r="A426" t="s">
        <v>1379</v>
      </c>
      <c r="B426" t="s">
        <v>476</v>
      </c>
      <c r="C426" t="s">
        <v>1196</v>
      </c>
      <c r="D426">
        <v>30503</v>
      </c>
    </row>
    <row r="427" spans="1:4">
      <c r="A427" t="s">
        <v>1380</v>
      </c>
      <c r="B427" t="s">
        <v>483</v>
      </c>
      <c r="C427" t="s">
        <v>1105</v>
      </c>
      <c r="D427">
        <v>70411</v>
      </c>
    </row>
    <row r="428" spans="1:4">
      <c r="A428" t="s">
        <v>730</v>
      </c>
      <c r="B428" t="s">
        <v>482</v>
      </c>
      <c r="C428" t="s">
        <v>1177</v>
      </c>
      <c r="D428">
        <v>60103</v>
      </c>
    </row>
    <row r="429" spans="1:4">
      <c r="A429" t="s">
        <v>1381</v>
      </c>
      <c r="B429" t="s">
        <v>484</v>
      </c>
      <c r="C429" t="s">
        <v>1111</v>
      </c>
      <c r="D429">
        <v>90211</v>
      </c>
    </row>
    <row r="430" spans="1:4">
      <c r="A430" t="s">
        <v>1382</v>
      </c>
      <c r="B430" t="s">
        <v>485</v>
      </c>
      <c r="C430" t="s">
        <v>1125</v>
      </c>
      <c r="D430">
        <v>41004</v>
      </c>
    </row>
    <row r="431" spans="1:4">
      <c r="A431" t="s">
        <v>774</v>
      </c>
      <c r="B431" t="s">
        <v>484</v>
      </c>
      <c r="C431" t="s">
        <v>1160</v>
      </c>
      <c r="D431">
        <v>90601</v>
      </c>
    </row>
    <row r="432" spans="1:4">
      <c r="A432" t="s">
        <v>1383</v>
      </c>
      <c r="B432" t="s">
        <v>475</v>
      </c>
      <c r="C432" t="s">
        <v>1091</v>
      </c>
      <c r="D432">
        <v>120316</v>
      </c>
    </row>
    <row r="433" spans="1:4">
      <c r="A433" t="s">
        <v>717</v>
      </c>
      <c r="B433" t="s">
        <v>475</v>
      </c>
      <c r="C433" t="s">
        <v>593</v>
      </c>
      <c r="D433">
        <v>120606</v>
      </c>
    </row>
    <row r="434" spans="1:4">
      <c r="A434" t="s">
        <v>1384</v>
      </c>
      <c r="B434" t="s">
        <v>475</v>
      </c>
      <c r="C434" t="s">
        <v>1122</v>
      </c>
      <c r="D434">
        <v>120107</v>
      </c>
    </row>
    <row r="435" spans="1:4">
      <c r="A435" t="s">
        <v>1385</v>
      </c>
      <c r="B435" t="s">
        <v>474</v>
      </c>
      <c r="C435" t="s">
        <v>1087</v>
      </c>
      <c r="D435">
        <v>10404</v>
      </c>
    </row>
    <row r="436" spans="1:4">
      <c r="A436" t="s">
        <v>627</v>
      </c>
      <c r="B436" t="s">
        <v>478</v>
      </c>
      <c r="C436" t="s">
        <v>478</v>
      </c>
      <c r="D436">
        <v>100101</v>
      </c>
    </row>
    <row r="437" spans="1:4">
      <c r="A437" t="s">
        <v>738</v>
      </c>
      <c r="B437" t="s">
        <v>481</v>
      </c>
      <c r="C437" t="s">
        <v>1152</v>
      </c>
      <c r="D437">
        <v>20401</v>
      </c>
    </row>
    <row r="438" spans="1:4">
      <c r="A438" t="s">
        <v>1386</v>
      </c>
      <c r="B438" t="s">
        <v>475</v>
      </c>
      <c r="C438" t="s">
        <v>1122</v>
      </c>
      <c r="D438">
        <v>120108</v>
      </c>
    </row>
    <row r="439" spans="1:4">
      <c r="A439" t="s">
        <v>1387</v>
      </c>
      <c r="B439" t="s">
        <v>475</v>
      </c>
      <c r="C439" t="s">
        <v>1091</v>
      </c>
      <c r="D439">
        <v>120308</v>
      </c>
    </row>
    <row r="440" spans="1:4">
      <c r="A440" t="s">
        <v>1388</v>
      </c>
      <c r="B440" t="s">
        <v>476</v>
      </c>
      <c r="C440" t="s">
        <v>1196</v>
      </c>
      <c r="D440">
        <v>30504</v>
      </c>
    </row>
    <row r="441" spans="1:4">
      <c r="A441" t="s">
        <v>1389</v>
      </c>
      <c r="B441" t="s">
        <v>483</v>
      </c>
      <c r="C441" t="s">
        <v>663</v>
      </c>
      <c r="D441">
        <v>70215</v>
      </c>
    </row>
    <row r="442" spans="1:4">
      <c r="A442" t="s">
        <v>1390</v>
      </c>
      <c r="B442" t="s">
        <v>485</v>
      </c>
      <c r="C442" t="s">
        <v>1171</v>
      </c>
      <c r="D442">
        <v>41404</v>
      </c>
    </row>
    <row r="443" spans="1:4">
      <c r="A443" t="s">
        <v>1391</v>
      </c>
      <c r="B443" t="s">
        <v>476</v>
      </c>
      <c r="C443" t="s">
        <v>1392</v>
      </c>
      <c r="D443">
        <v>30602</v>
      </c>
    </row>
    <row r="444" spans="1:4">
      <c r="A444" t="s">
        <v>1393</v>
      </c>
      <c r="B444" t="s">
        <v>477</v>
      </c>
      <c r="C444" t="s">
        <v>1117</v>
      </c>
      <c r="D444">
        <v>130408</v>
      </c>
    </row>
    <row r="445" spans="1:4">
      <c r="A445" t="s">
        <v>1394</v>
      </c>
      <c r="B445" t="s">
        <v>476</v>
      </c>
      <c r="C445" t="s">
        <v>476</v>
      </c>
      <c r="D445">
        <v>30109</v>
      </c>
    </row>
    <row r="446" spans="1:4">
      <c r="A446" t="s">
        <v>1395</v>
      </c>
      <c r="B446" t="s">
        <v>476</v>
      </c>
      <c r="C446" t="s">
        <v>1079</v>
      </c>
      <c r="D446">
        <v>30201</v>
      </c>
    </row>
    <row r="447" spans="1:4">
      <c r="A447" t="s">
        <v>735</v>
      </c>
      <c r="B447" t="s">
        <v>477</v>
      </c>
      <c r="C447" t="s">
        <v>1100</v>
      </c>
      <c r="D447">
        <v>130103</v>
      </c>
    </row>
    <row r="448" spans="1:4">
      <c r="A448" t="s">
        <v>1396</v>
      </c>
      <c r="B448" t="s">
        <v>485</v>
      </c>
      <c r="C448" t="s">
        <v>1086</v>
      </c>
      <c r="D448">
        <v>40109</v>
      </c>
    </row>
    <row r="449" spans="1:4">
      <c r="A449" t="s">
        <v>659</v>
      </c>
      <c r="B449" t="s">
        <v>484</v>
      </c>
      <c r="C449" t="s">
        <v>1147</v>
      </c>
      <c r="D449">
        <v>91014</v>
      </c>
    </row>
    <row r="450" spans="1:4">
      <c r="A450" t="s">
        <v>1397</v>
      </c>
      <c r="B450" t="s">
        <v>477</v>
      </c>
      <c r="C450" t="s">
        <v>1094</v>
      </c>
      <c r="D450">
        <v>130715</v>
      </c>
    </row>
    <row r="451" spans="1:4">
      <c r="A451" t="s">
        <v>795</v>
      </c>
      <c r="B451" t="s">
        <v>482</v>
      </c>
      <c r="C451" t="s">
        <v>1169</v>
      </c>
      <c r="D451">
        <v>60401</v>
      </c>
    </row>
    <row r="452" spans="1:4">
      <c r="A452" t="s">
        <v>1398</v>
      </c>
      <c r="B452" t="s">
        <v>481</v>
      </c>
      <c r="C452" t="s">
        <v>1225</v>
      </c>
      <c r="D452">
        <v>20501</v>
      </c>
    </row>
    <row r="453" spans="1:4">
      <c r="A453" t="s">
        <v>573</v>
      </c>
      <c r="B453" t="s">
        <v>480</v>
      </c>
      <c r="C453" t="s">
        <v>1095</v>
      </c>
      <c r="D453">
        <v>81008</v>
      </c>
    </row>
    <row r="454" spans="1:4">
      <c r="A454" t="s">
        <v>1399</v>
      </c>
      <c r="B454" t="s">
        <v>483</v>
      </c>
      <c r="C454" t="s">
        <v>1359</v>
      </c>
      <c r="D454">
        <v>70505</v>
      </c>
    </row>
    <row r="455" spans="1:4">
      <c r="A455" t="s">
        <v>1400</v>
      </c>
      <c r="B455" t="s">
        <v>480</v>
      </c>
      <c r="C455" t="s">
        <v>1401</v>
      </c>
      <c r="D455">
        <v>81102</v>
      </c>
    </row>
    <row r="456" spans="1:4">
      <c r="A456" t="s">
        <v>1402</v>
      </c>
      <c r="B456" t="s">
        <v>480</v>
      </c>
      <c r="C456" t="s">
        <v>1401</v>
      </c>
      <c r="D456">
        <v>81103</v>
      </c>
    </row>
    <row r="457" spans="1:4">
      <c r="A457" t="s">
        <v>575</v>
      </c>
      <c r="B457" t="s">
        <v>480</v>
      </c>
      <c r="C457" t="s">
        <v>480</v>
      </c>
      <c r="D457">
        <v>80817</v>
      </c>
    </row>
    <row r="458" spans="1:4">
      <c r="A458" t="s">
        <v>794</v>
      </c>
      <c r="B458" t="s">
        <v>485</v>
      </c>
      <c r="C458" t="s">
        <v>660</v>
      </c>
      <c r="D458">
        <v>40804</v>
      </c>
    </row>
    <row r="459" spans="1:4">
      <c r="A459" t="s">
        <v>670</v>
      </c>
      <c r="B459" t="s">
        <v>481</v>
      </c>
      <c r="C459" t="s">
        <v>1149</v>
      </c>
      <c r="D459">
        <v>20606</v>
      </c>
    </row>
    <row r="460" spans="1:4">
      <c r="A460" t="s">
        <v>1403</v>
      </c>
      <c r="B460" t="s">
        <v>476</v>
      </c>
      <c r="C460" t="s">
        <v>1196</v>
      </c>
      <c r="D460">
        <v>30501</v>
      </c>
    </row>
    <row r="461" spans="1:4">
      <c r="A461" t="s">
        <v>1404</v>
      </c>
      <c r="B461" t="s">
        <v>476</v>
      </c>
      <c r="C461" t="s">
        <v>1079</v>
      </c>
      <c r="D461">
        <v>30205</v>
      </c>
    </row>
    <row r="462" spans="1:4">
      <c r="A462" t="s">
        <v>715</v>
      </c>
      <c r="B462" t="s">
        <v>485</v>
      </c>
      <c r="C462" t="s">
        <v>1090</v>
      </c>
      <c r="D462">
        <v>40403</v>
      </c>
    </row>
    <row r="463" spans="1:4">
      <c r="A463" t="s">
        <v>715</v>
      </c>
      <c r="B463" t="s">
        <v>476</v>
      </c>
      <c r="C463" t="s">
        <v>1196</v>
      </c>
      <c r="D463">
        <v>30505</v>
      </c>
    </row>
    <row r="464" spans="1:4">
      <c r="A464" t="s">
        <v>715</v>
      </c>
      <c r="B464" t="s">
        <v>483</v>
      </c>
      <c r="C464" t="s">
        <v>663</v>
      </c>
      <c r="D464">
        <v>70216</v>
      </c>
    </row>
    <row r="465" spans="1:5">
      <c r="A465" t="s">
        <v>1405</v>
      </c>
      <c r="B465" t="s">
        <v>485</v>
      </c>
      <c r="C465" t="s">
        <v>1086</v>
      </c>
      <c r="D465">
        <v>40105</v>
      </c>
    </row>
    <row r="466" spans="1:5">
      <c r="A466" t="s">
        <v>1406</v>
      </c>
      <c r="B466" t="s">
        <v>485</v>
      </c>
      <c r="C466" t="s">
        <v>1103</v>
      </c>
      <c r="D466">
        <v>40306</v>
      </c>
    </row>
    <row r="467" spans="1:5">
      <c r="A467" t="s">
        <v>1406</v>
      </c>
      <c r="B467" t="s">
        <v>483</v>
      </c>
      <c r="C467" t="s">
        <v>1215</v>
      </c>
      <c r="D467">
        <v>70604</v>
      </c>
    </row>
    <row r="468" spans="1:5">
      <c r="A468" t="s">
        <v>1407</v>
      </c>
      <c r="B468" t="s">
        <v>482</v>
      </c>
      <c r="C468" t="s">
        <v>1134</v>
      </c>
      <c r="D468">
        <v>60505</v>
      </c>
    </row>
    <row r="469" spans="1:5">
      <c r="A469" t="s">
        <v>760</v>
      </c>
      <c r="B469" t="s">
        <v>482</v>
      </c>
      <c r="C469" t="s">
        <v>1134</v>
      </c>
      <c r="D469">
        <v>60501</v>
      </c>
    </row>
    <row r="470" spans="1:5">
      <c r="A470" t="s">
        <v>1408</v>
      </c>
      <c r="B470" t="s">
        <v>483</v>
      </c>
      <c r="C470" t="s">
        <v>1215</v>
      </c>
      <c r="D470">
        <v>70605</v>
      </c>
    </row>
    <row r="471" spans="1:5">
      <c r="A471" t="s">
        <v>587</v>
      </c>
      <c r="B471" t="s">
        <v>480</v>
      </c>
      <c r="C471" t="s">
        <v>480</v>
      </c>
      <c r="D471">
        <v>80810</v>
      </c>
    </row>
    <row r="472" spans="1:5">
      <c r="A472" t="s">
        <v>1409</v>
      </c>
      <c r="B472" t="s">
        <v>480</v>
      </c>
      <c r="C472" t="s">
        <v>1127</v>
      </c>
      <c r="D472">
        <v>80604</v>
      </c>
    </row>
    <row r="473" spans="1:5">
      <c r="A473" t="s">
        <v>654</v>
      </c>
      <c r="B473" t="s">
        <v>485</v>
      </c>
      <c r="C473" t="s">
        <v>1171</v>
      </c>
      <c r="D473">
        <v>41405</v>
      </c>
    </row>
    <row r="474" spans="1:5">
      <c r="A474" t="s">
        <v>1410</v>
      </c>
      <c r="B474" t="s">
        <v>479</v>
      </c>
      <c r="C474" t="s">
        <v>624</v>
      </c>
      <c r="D474">
        <v>50203</v>
      </c>
    </row>
    <row r="475" spans="1:5">
      <c r="A475" t="s">
        <v>1411</v>
      </c>
      <c r="B475" t="s">
        <v>483</v>
      </c>
      <c r="C475" t="s">
        <v>1359</v>
      </c>
      <c r="D475">
        <v>70501</v>
      </c>
    </row>
    <row r="476" spans="1:5">
      <c r="A476" t="s">
        <v>592</v>
      </c>
      <c r="B476" t="s">
        <v>480</v>
      </c>
      <c r="C476" t="s">
        <v>480</v>
      </c>
      <c r="D476">
        <v>80813</v>
      </c>
      <c r="E476" s="49"/>
    </row>
    <row r="477" spans="1:5">
      <c r="A477" t="s">
        <v>592</v>
      </c>
      <c r="B477" t="s">
        <v>485</v>
      </c>
      <c r="C477" t="s">
        <v>699</v>
      </c>
      <c r="D477">
        <v>40607</v>
      </c>
      <c r="E477" s="49"/>
    </row>
    <row r="478" spans="1:5">
      <c r="A478" t="s">
        <v>592</v>
      </c>
      <c r="B478" t="s">
        <v>485</v>
      </c>
      <c r="C478" t="s">
        <v>1103</v>
      </c>
      <c r="D478">
        <v>40307</v>
      </c>
    </row>
    <row r="479" spans="1:5">
      <c r="A479" t="s">
        <v>1412</v>
      </c>
      <c r="B479" t="s">
        <v>480</v>
      </c>
      <c r="C479" t="s">
        <v>1304</v>
      </c>
      <c r="D479">
        <v>80205</v>
      </c>
    </row>
    <row r="480" spans="1:5">
      <c r="A480" t="s">
        <v>625</v>
      </c>
      <c r="B480" t="s">
        <v>480</v>
      </c>
      <c r="C480" t="s">
        <v>480</v>
      </c>
      <c r="D480">
        <v>99999</v>
      </c>
    </row>
    <row r="481" spans="1:4">
      <c r="A481" t="s">
        <v>638</v>
      </c>
      <c r="B481" t="s">
        <v>481</v>
      </c>
      <c r="C481" t="s">
        <v>1149</v>
      </c>
      <c r="D481">
        <v>20601</v>
      </c>
    </row>
    <row r="482" spans="1:4">
      <c r="A482" t="s">
        <v>681</v>
      </c>
      <c r="B482" t="s">
        <v>475</v>
      </c>
      <c r="C482" t="s">
        <v>1091</v>
      </c>
      <c r="D482">
        <v>120309</v>
      </c>
    </row>
    <row r="483" spans="1:4">
      <c r="A483" t="s">
        <v>681</v>
      </c>
      <c r="B483" t="s">
        <v>483</v>
      </c>
      <c r="C483" t="s">
        <v>663</v>
      </c>
      <c r="D483">
        <v>70217</v>
      </c>
    </row>
    <row r="484" spans="1:4">
      <c r="A484" t="s">
        <v>1413</v>
      </c>
      <c r="B484" t="s">
        <v>482</v>
      </c>
      <c r="C484" t="s">
        <v>1169</v>
      </c>
      <c r="D484">
        <v>60405</v>
      </c>
    </row>
    <row r="485" spans="1:4">
      <c r="A485" t="s">
        <v>1414</v>
      </c>
      <c r="B485" t="s">
        <v>483</v>
      </c>
      <c r="C485" t="s">
        <v>1230</v>
      </c>
      <c r="D485">
        <v>70110</v>
      </c>
    </row>
    <row r="486" spans="1:4">
      <c r="A486" t="s">
        <v>1415</v>
      </c>
      <c r="B486" t="s">
        <v>482</v>
      </c>
      <c r="C486" t="s">
        <v>1208</v>
      </c>
      <c r="D486">
        <v>60601</v>
      </c>
    </row>
    <row r="487" spans="1:4">
      <c r="A487" t="s">
        <v>1416</v>
      </c>
      <c r="B487" t="s">
        <v>475</v>
      </c>
      <c r="C487" t="s">
        <v>593</v>
      </c>
      <c r="D487">
        <v>120607</v>
      </c>
    </row>
    <row r="488" spans="1:4">
      <c r="A488" t="s">
        <v>691</v>
      </c>
      <c r="B488" t="s">
        <v>481</v>
      </c>
      <c r="C488" t="s">
        <v>1233</v>
      </c>
      <c r="D488">
        <v>20305</v>
      </c>
    </row>
    <row r="489" spans="1:4">
      <c r="A489" t="s">
        <v>821</v>
      </c>
      <c r="B489" t="s">
        <v>484</v>
      </c>
      <c r="C489" t="s">
        <v>1160</v>
      </c>
      <c r="D489">
        <v>90605</v>
      </c>
    </row>
    <row r="490" spans="1:4">
      <c r="A490" t="s">
        <v>624</v>
      </c>
      <c r="B490" t="s">
        <v>479</v>
      </c>
      <c r="C490" t="s">
        <v>624</v>
      </c>
      <c r="D490">
        <v>50204</v>
      </c>
    </row>
    <row r="491" spans="1:4">
      <c r="A491" t="s">
        <v>1417</v>
      </c>
      <c r="B491" t="s">
        <v>476</v>
      </c>
      <c r="C491" t="s">
        <v>1079</v>
      </c>
      <c r="D491">
        <v>30206</v>
      </c>
    </row>
    <row r="492" spans="1:4">
      <c r="A492" t="s">
        <v>1418</v>
      </c>
      <c r="B492" t="s">
        <v>484</v>
      </c>
      <c r="C492" t="s">
        <v>702</v>
      </c>
      <c r="D492">
        <v>90508</v>
      </c>
    </row>
    <row r="493" spans="1:4">
      <c r="A493" t="s">
        <v>1419</v>
      </c>
      <c r="B493" t="s">
        <v>476</v>
      </c>
      <c r="C493" t="s">
        <v>1196</v>
      </c>
      <c r="D493">
        <v>30506</v>
      </c>
    </row>
    <row r="494" spans="1:4">
      <c r="A494" t="s">
        <v>630</v>
      </c>
      <c r="B494" t="s">
        <v>477</v>
      </c>
      <c r="C494" t="s">
        <v>1094</v>
      </c>
      <c r="D494">
        <v>130716</v>
      </c>
    </row>
    <row r="495" spans="1:4">
      <c r="A495" t="s">
        <v>1420</v>
      </c>
      <c r="B495" t="s">
        <v>485</v>
      </c>
      <c r="C495" t="s">
        <v>1125</v>
      </c>
      <c r="D495">
        <v>41005</v>
      </c>
    </row>
    <row r="496" spans="1:4">
      <c r="A496" t="s">
        <v>1215</v>
      </c>
      <c r="B496" t="s">
        <v>481</v>
      </c>
      <c r="C496" t="s">
        <v>1085</v>
      </c>
      <c r="D496">
        <v>20104</v>
      </c>
    </row>
    <row r="497" spans="1:4">
      <c r="A497" t="s">
        <v>1421</v>
      </c>
      <c r="B497" t="s">
        <v>483</v>
      </c>
      <c r="C497" t="s">
        <v>1215</v>
      </c>
      <c r="D497">
        <v>70601</v>
      </c>
    </row>
    <row r="498" spans="1:4">
      <c r="A498" t="s">
        <v>1422</v>
      </c>
      <c r="B498" t="s">
        <v>484</v>
      </c>
      <c r="C498" t="s">
        <v>1147</v>
      </c>
      <c r="D498">
        <v>91005</v>
      </c>
    </row>
    <row r="499" spans="1:4">
      <c r="A499" t="s">
        <v>1423</v>
      </c>
      <c r="B499" t="s">
        <v>482</v>
      </c>
      <c r="C499" t="s">
        <v>1134</v>
      </c>
      <c r="D499">
        <v>60506</v>
      </c>
    </row>
    <row r="500" spans="1:4">
      <c r="A500" t="s">
        <v>677</v>
      </c>
      <c r="B500" t="s">
        <v>476</v>
      </c>
      <c r="C500" t="s">
        <v>1136</v>
      </c>
      <c r="D500">
        <v>30401</v>
      </c>
    </row>
    <row r="501" spans="1:4">
      <c r="A501" t="s">
        <v>1424</v>
      </c>
      <c r="B501" t="s">
        <v>485</v>
      </c>
      <c r="C501" t="s">
        <v>1202</v>
      </c>
      <c r="D501">
        <v>40704</v>
      </c>
    </row>
    <row r="502" spans="1:4">
      <c r="A502" t="s">
        <v>1425</v>
      </c>
      <c r="B502" t="s">
        <v>485</v>
      </c>
      <c r="C502" t="s">
        <v>1202</v>
      </c>
      <c r="D502">
        <v>40705</v>
      </c>
    </row>
    <row r="503" spans="1:4">
      <c r="A503" t="s">
        <v>1426</v>
      </c>
      <c r="B503" t="s">
        <v>485</v>
      </c>
      <c r="C503" t="s">
        <v>1118</v>
      </c>
      <c r="D503">
        <v>41307</v>
      </c>
    </row>
    <row r="504" spans="1:4">
      <c r="A504" t="s">
        <v>1427</v>
      </c>
      <c r="B504" t="s">
        <v>482</v>
      </c>
      <c r="C504" t="s">
        <v>1134</v>
      </c>
      <c r="D504">
        <v>60507</v>
      </c>
    </row>
    <row r="505" spans="1:4">
      <c r="A505" t="s">
        <v>653</v>
      </c>
      <c r="B505" t="s">
        <v>485</v>
      </c>
      <c r="C505" t="s">
        <v>609</v>
      </c>
      <c r="D505">
        <v>40203</v>
      </c>
    </row>
    <row r="506" spans="1:4">
      <c r="A506" t="s">
        <v>1428</v>
      </c>
      <c r="B506" t="s">
        <v>479</v>
      </c>
      <c r="C506" t="s">
        <v>624</v>
      </c>
      <c r="D506">
        <v>50205</v>
      </c>
    </row>
    <row r="507" spans="1:4">
      <c r="A507" t="s">
        <v>595</v>
      </c>
      <c r="B507" t="s">
        <v>480</v>
      </c>
      <c r="C507" t="s">
        <v>480</v>
      </c>
      <c r="D507">
        <v>80808</v>
      </c>
    </row>
    <row r="508" spans="1:4">
      <c r="A508" t="s">
        <v>1429</v>
      </c>
      <c r="B508" t="s">
        <v>481</v>
      </c>
      <c r="C508" t="s">
        <v>1085</v>
      </c>
      <c r="D508">
        <v>20106</v>
      </c>
    </row>
    <row r="509" spans="1:4">
      <c r="A509" t="s">
        <v>608</v>
      </c>
      <c r="B509" t="s">
        <v>485</v>
      </c>
      <c r="C509" t="s">
        <v>609</v>
      </c>
      <c r="D509">
        <v>40201</v>
      </c>
    </row>
    <row r="510" spans="1:4">
      <c r="A510" t="s">
        <v>611</v>
      </c>
      <c r="B510" t="s">
        <v>477</v>
      </c>
      <c r="C510" t="s">
        <v>1094</v>
      </c>
      <c r="D510">
        <v>130717</v>
      </c>
    </row>
    <row r="511" spans="1:4">
      <c r="A511" t="s">
        <v>1430</v>
      </c>
      <c r="B511" t="s">
        <v>476</v>
      </c>
      <c r="C511" t="s">
        <v>1136</v>
      </c>
      <c r="D511">
        <v>30403</v>
      </c>
    </row>
    <row r="512" spans="1:4">
      <c r="A512" t="s">
        <v>1431</v>
      </c>
      <c r="B512" t="s">
        <v>478</v>
      </c>
      <c r="C512" t="s">
        <v>478</v>
      </c>
      <c r="D512">
        <v>100103</v>
      </c>
    </row>
    <row r="513" spans="1:4">
      <c r="A513" t="s">
        <v>657</v>
      </c>
      <c r="B513" t="s">
        <v>476</v>
      </c>
      <c r="C513" t="s">
        <v>476</v>
      </c>
      <c r="D513">
        <v>30110</v>
      </c>
    </row>
    <row r="514" spans="1:4">
      <c r="A514" t="s">
        <v>689</v>
      </c>
      <c r="B514" t="s">
        <v>479</v>
      </c>
      <c r="C514" t="s">
        <v>1144</v>
      </c>
      <c r="D514">
        <v>50106</v>
      </c>
    </row>
    <row r="515" spans="1:4">
      <c r="A515" t="s">
        <v>751</v>
      </c>
      <c r="B515" t="s">
        <v>484</v>
      </c>
      <c r="C515" t="s">
        <v>702</v>
      </c>
      <c r="D515">
        <v>90509</v>
      </c>
    </row>
    <row r="516" spans="1:4">
      <c r="A516" t="s">
        <v>1432</v>
      </c>
      <c r="B516" t="s">
        <v>477</v>
      </c>
      <c r="C516" t="s">
        <v>1117</v>
      </c>
      <c r="D516">
        <v>130409</v>
      </c>
    </row>
    <row r="517" spans="1:4">
      <c r="A517" t="s">
        <v>1433</v>
      </c>
      <c r="B517" t="s">
        <v>474</v>
      </c>
      <c r="C517" t="s">
        <v>474</v>
      </c>
      <c r="D517">
        <v>10104</v>
      </c>
    </row>
    <row r="518" spans="1:4">
      <c r="A518" t="s">
        <v>1434</v>
      </c>
      <c r="B518" t="s">
        <v>474</v>
      </c>
      <c r="C518" t="s">
        <v>1107</v>
      </c>
      <c r="D518">
        <v>10303</v>
      </c>
    </row>
    <row r="519" spans="1:4">
      <c r="A519" t="s">
        <v>1435</v>
      </c>
      <c r="B519" t="s">
        <v>474</v>
      </c>
      <c r="C519" t="s">
        <v>1107</v>
      </c>
      <c r="D519">
        <v>10304</v>
      </c>
    </row>
    <row r="520" spans="1:4">
      <c r="A520" t="s">
        <v>1436</v>
      </c>
      <c r="B520" t="s">
        <v>483</v>
      </c>
      <c r="C520" t="s">
        <v>1359</v>
      </c>
      <c r="D520">
        <v>70504</v>
      </c>
    </row>
    <row r="521" spans="1:4">
      <c r="A521" t="s">
        <v>1437</v>
      </c>
      <c r="B521" t="s">
        <v>475</v>
      </c>
      <c r="C521" t="s">
        <v>1155</v>
      </c>
      <c r="D521">
        <v>120207</v>
      </c>
    </row>
    <row r="522" spans="1:4">
      <c r="A522" t="s">
        <v>1438</v>
      </c>
      <c r="B522" t="s">
        <v>484</v>
      </c>
      <c r="C522" t="s">
        <v>1104</v>
      </c>
      <c r="D522">
        <v>91108</v>
      </c>
    </row>
    <row r="523" spans="1:4">
      <c r="A523" t="s">
        <v>727</v>
      </c>
      <c r="B523" t="s">
        <v>485</v>
      </c>
      <c r="C523" t="s">
        <v>1118</v>
      </c>
      <c r="D523">
        <v>41308</v>
      </c>
    </row>
    <row r="524" spans="1:4">
      <c r="A524" t="s">
        <v>1439</v>
      </c>
      <c r="B524" t="s">
        <v>482</v>
      </c>
      <c r="C524" t="s">
        <v>1173</v>
      </c>
      <c r="D524">
        <v>60206</v>
      </c>
    </row>
    <row r="525" spans="1:4">
      <c r="A525" t="s">
        <v>1440</v>
      </c>
      <c r="B525" t="s">
        <v>482</v>
      </c>
      <c r="C525" t="s">
        <v>1173</v>
      </c>
      <c r="D525">
        <v>60207</v>
      </c>
    </row>
    <row r="526" spans="1:4">
      <c r="A526" t="s">
        <v>546</v>
      </c>
      <c r="B526" t="s">
        <v>484</v>
      </c>
      <c r="C526" t="s">
        <v>1098</v>
      </c>
      <c r="D526">
        <v>91204</v>
      </c>
    </row>
    <row r="527" spans="1:4">
      <c r="A527" t="s">
        <v>1441</v>
      </c>
      <c r="B527" t="s">
        <v>485</v>
      </c>
      <c r="C527" t="s">
        <v>1086</v>
      </c>
      <c r="D527">
        <v>40106</v>
      </c>
    </row>
    <row r="528" spans="1:4">
      <c r="A528" t="s">
        <v>679</v>
      </c>
      <c r="B528" t="s">
        <v>474</v>
      </c>
      <c r="C528" t="s">
        <v>1107</v>
      </c>
      <c r="D528">
        <v>10305</v>
      </c>
    </row>
    <row r="529" spans="1:4">
      <c r="A529" t="s">
        <v>696</v>
      </c>
      <c r="B529" t="s">
        <v>484</v>
      </c>
      <c r="C529" t="s">
        <v>607</v>
      </c>
      <c r="D529">
        <v>90804</v>
      </c>
    </row>
    <row r="530" spans="1:4">
      <c r="A530" t="s">
        <v>1442</v>
      </c>
      <c r="B530" t="s">
        <v>485</v>
      </c>
      <c r="C530" t="s">
        <v>1244</v>
      </c>
      <c r="D530">
        <v>40901</v>
      </c>
    </row>
    <row r="531" spans="1:4">
      <c r="A531" t="s">
        <v>989</v>
      </c>
      <c r="B531" t="s">
        <v>485</v>
      </c>
      <c r="C531" t="s">
        <v>660</v>
      </c>
      <c r="D531">
        <v>40805</v>
      </c>
    </row>
    <row r="532" spans="1:4">
      <c r="A532" t="s">
        <v>1443</v>
      </c>
      <c r="B532" t="s">
        <v>482</v>
      </c>
      <c r="C532" t="s">
        <v>1208</v>
      </c>
      <c r="D532">
        <v>60608</v>
      </c>
    </row>
    <row r="533" spans="1:4">
      <c r="A533" t="s">
        <v>599</v>
      </c>
      <c r="B533" t="s">
        <v>480</v>
      </c>
      <c r="C533" t="s">
        <v>480</v>
      </c>
      <c r="D533">
        <v>80811</v>
      </c>
    </row>
    <row r="534" spans="1:4">
      <c r="A534" t="s">
        <v>736</v>
      </c>
      <c r="B534" t="s">
        <v>475</v>
      </c>
      <c r="C534" t="s">
        <v>644</v>
      </c>
      <c r="D534">
        <v>120705</v>
      </c>
    </row>
    <row r="535" spans="1:4">
      <c r="A535" t="s">
        <v>777</v>
      </c>
      <c r="B535" t="s">
        <v>479</v>
      </c>
      <c r="C535" t="s">
        <v>1084</v>
      </c>
      <c r="D535">
        <v>50307</v>
      </c>
    </row>
    <row r="536" spans="1:4">
      <c r="A536" t="s">
        <v>1444</v>
      </c>
      <c r="B536" t="s">
        <v>479</v>
      </c>
      <c r="C536" t="s">
        <v>1084</v>
      </c>
      <c r="D536">
        <v>50315</v>
      </c>
    </row>
    <row r="537" spans="1:4">
      <c r="A537" t="s">
        <v>786</v>
      </c>
      <c r="B537" t="s">
        <v>484</v>
      </c>
      <c r="C537" t="s">
        <v>1157</v>
      </c>
      <c r="D537">
        <v>90701</v>
      </c>
    </row>
    <row r="538" spans="1:4">
      <c r="A538" t="s">
        <v>1005</v>
      </c>
      <c r="B538" t="s">
        <v>484</v>
      </c>
      <c r="C538" t="s">
        <v>1104</v>
      </c>
      <c r="D538">
        <v>91109</v>
      </c>
    </row>
    <row r="539" spans="1:4">
      <c r="A539" t="s">
        <v>1005</v>
      </c>
      <c r="B539" t="s">
        <v>481</v>
      </c>
      <c r="C539" t="s">
        <v>1149</v>
      </c>
      <c r="D539">
        <v>20607</v>
      </c>
    </row>
    <row r="540" spans="1:4">
      <c r="A540" t="s">
        <v>631</v>
      </c>
      <c r="B540" t="s">
        <v>481</v>
      </c>
      <c r="C540" t="s">
        <v>1096</v>
      </c>
      <c r="D540">
        <v>20207</v>
      </c>
    </row>
    <row r="541" spans="1:4">
      <c r="A541" t="s">
        <v>1445</v>
      </c>
      <c r="B541" t="s">
        <v>483</v>
      </c>
      <c r="C541" t="s">
        <v>663</v>
      </c>
      <c r="D541">
        <v>70218</v>
      </c>
    </row>
    <row r="542" spans="1:4">
      <c r="A542" t="s">
        <v>1446</v>
      </c>
      <c r="B542" t="s">
        <v>479</v>
      </c>
      <c r="C542" t="s">
        <v>1084</v>
      </c>
      <c r="D542">
        <v>50308</v>
      </c>
    </row>
    <row r="543" spans="1:4">
      <c r="A543" t="s">
        <v>1447</v>
      </c>
      <c r="B543" t="s">
        <v>476</v>
      </c>
      <c r="C543" t="s">
        <v>1189</v>
      </c>
      <c r="D543">
        <v>30305</v>
      </c>
    </row>
    <row r="544" spans="1:4">
      <c r="A544" t="s">
        <v>1447</v>
      </c>
      <c r="B544" t="s">
        <v>481</v>
      </c>
      <c r="C544" t="s">
        <v>1149</v>
      </c>
      <c r="D544">
        <v>20608</v>
      </c>
    </row>
    <row r="545" spans="1:4">
      <c r="A545" t="s">
        <v>755</v>
      </c>
      <c r="B545" t="s">
        <v>484</v>
      </c>
      <c r="C545" t="s">
        <v>1084</v>
      </c>
      <c r="D545">
        <v>90907</v>
      </c>
    </row>
    <row r="546" spans="1:4">
      <c r="A546" t="s">
        <v>714</v>
      </c>
      <c r="B546" t="s">
        <v>1185</v>
      </c>
      <c r="C546" t="s">
        <v>740</v>
      </c>
      <c r="D546">
        <v>110201</v>
      </c>
    </row>
    <row r="547" spans="1:4">
      <c r="A547" t="s">
        <v>763</v>
      </c>
      <c r="B547" t="s">
        <v>485</v>
      </c>
      <c r="C547" t="s">
        <v>1125</v>
      </c>
      <c r="D547">
        <v>41001</v>
      </c>
    </row>
    <row r="548" spans="1:4">
      <c r="A548" t="s">
        <v>1448</v>
      </c>
      <c r="B548" t="s">
        <v>484</v>
      </c>
      <c r="C548" t="s">
        <v>1104</v>
      </c>
      <c r="D548">
        <v>91110</v>
      </c>
    </row>
    <row r="549" spans="1:4">
      <c r="A549" t="s">
        <v>723</v>
      </c>
      <c r="B549" t="s">
        <v>485</v>
      </c>
      <c r="C549" t="s">
        <v>609</v>
      </c>
      <c r="D549">
        <v>40205</v>
      </c>
    </row>
    <row r="550" spans="1:4">
      <c r="A550" t="s">
        <v>1016</v>
      </c>
      <c r="B550" t="s">
        <v>484</v>
      </c>
      <c r="C550" t="s">
        <v>1147</v>
      </c>
      <c r="D550">
        <v>91013</v>
      </c>
    </row>
    <row r="551" spans="1:4">
      <c r="A551" t="s">
        <v>749</v>
      </c>
      <c r="B551" t="s">
        <v>475</v>
      </c>
      <c r="C551" t="s">
        <v>1091</v>
      </c>
      <c r="D551">
        <v>120310</v>
      </c>
    </row>
    <row r="552" spans="1:4">
      <c r="A552" t="s">
        <v>688</v>
      </c>
      <c r="B552" t="s">
        <v>485</v>
      </c>
      <c r="C552" t="s">
        <v>1202</v>
      </c>
      <c r="D552">
        <v>40706</v>
      </c>
    </row>
    <row r="553" spans="1:4">
      <c r="A553" t="s">
        <v>1449</v>
      </c>
      <c r="B553" t="s">
        <v>484</v>
      </c>
      <c r="C553" t="s">
        <v>1084</v>
      </c>
      <c r="D553">
        <v>90908</v>
      </c>
    </row>
    <row r="554" spans="1:4">
      <c r="A554" t="s">
        <v>613</v>
      </c>
      <c r="B554" t="s">
        <v>480</v>
      </c>
      <c r="C554" t="s">
        <v>1095</v>
      </c>
      <c r="D554">
        <v>81009</v>
      </c>
    </row>
    <row r="555" spans="1:4">
      <c r="A555" t="s">
        <v>1450</v>
      </c>
      <c r="B555" t="s">
        <v>483</v>
      </c>
      <c r="C555" t="s">
        <v>483</v>
      </c>
      <c r="D555">
        <v>70310</v>
      </c>
    </row>
    <row r="556" spans="1:4">
      <c r="A556" t="s">
        <v>1450</v>
      </c>
      <c r="B556" t="s">
        <v>482</v>
      </c>
      <c r="C556" t="s">
        <v>1208</v>
      </c>
      <c r="D556">
        <v>60607</v>
      </c>
    </row>
    <row r="557" spans="1:4">
      <c r="A557" t="s">
        <v>621</v>
      </c>
      <c r="B557" t="s">
        <v>476</v>
      </c>
      <c r="C557" t="s">
        <v>476</v>
      </c>
      <c r="D557">
        <v>30111</v>
      </c>
    </row>
    <row r="558" spans="1:4">
      <c r="A558" t="s">
        <v>1451</v>
      </c>
      <c r="B558" t="s">
        <v>480</v>
      </c>
      <c r="C558" t="s">
        <v>1304</v>
      </c>
      <c r="D558">
        <v>80206</v>
      </c>
    </row>
    <row r="559" spans="1:4">
      <c r="A559" t="s">
        <v>1452</v>
      </c>
      <c r="B559" t="s">
        <v>477</v>
      </c>
      <c r="C559" t="s">
        <v>1117</v>
      </c>
      <c r="D559">
        <v>130410</v>
      </c>
    </row>
    <row r="560" spans="1:4">
      <c r="A560" t="s">
        <v>1453</v>
      </c>
      <c r="B560" t="s">
        <v>476</v>
      </c>
      <c r="C560" t="s">
        <v>476</v>
      </c>
      <c r="D560">
        <v>30112</v>
      </c>
    </row>
    <row r="561" spans="1:4">
      <c r="A561" t="s">
        <v>1454</v>
      </c>
      <c r="B561" t="s">
        <v>475</v>
      </c>
      <c r="C561" t="s">
        <v>1155</v>
      </c>
      <c r="D561">
        <v>120208</v>
      </c>
    </row>
    <row r="562" spans="1:4">
      <c r="A562" t="s">
        <v>1455</v>
      </c>
      <c r="B562" t="s">
        <v>476</v>
      </c>
      <c r="C562" t="s">
        <v>1079</v>
      </c>
      <c r="D562">
        <v>30207</v>
      </c>
    </row>
    <row r="563" spans="1:4">
      <c r="A563" t="s">
        <v>647</v>
      </c>
      <c r="B563" t="s">
        <v>475</v>
      </c>
      <c r="C563" t="s">
        <v>1131</v>
      </c>
      <c r="D563">
        <v>120801</v>
      </c>
    </row>
    <row r="564" spans="1:4">
      <c r="A564" t="s">
        <v>740</v>
      </c>
      <c r="B564" t="s">
        <v>479</v>
      </c>
      <c r="C564" t="s">
        <v>1144</v>
      </c>
      <c r="D564">
        <v>50109</v>
      </c>
    </row>
    <row r="565" spans="1:4">
      <c r="A565" t="s">
        <v>1456</v>
      </c>
      <c r="B565" t="s">
        <v>485</v>
      </c>
      <c r="C565" t="s">
        <v>637</v>
      </c>
      <c r="D565">
        <v>40507</v>
      </c>
    </row>
    <row r="566" spans="1:4">
      <c r="A566" t="s">
        <v>1457</v>
      </c>
      <c r="B566" t="s">
        <v>484</v>
      </c>
      <c r="C566" t="s">
        <v>1101</v>
      </c>
      <c r="D566">
        <v>90105</v>
      </c>
    </row>
    <row r="567" spans="1:4">
      <c r="A567" t="s">
        <v>1458</v>
      </c>
      <c r="B567" t="s">
        <v>484</v>
      </c>
      <c r="C567" t="s">
        <v>750</v>
      </c>
      <c r="D567">
        <v>90405</v>
      </c>
    </row>
    <row r="568" spans="1:4">
      <c r="A568" t="s">
        <v>771</v>
      </c>
      <c r="B568" t="s">
        <v>485</v>
      </c>
      <c r="C568" t="s">
        <v>699</v>
      </c>
      <c r="D568">
        <v>40608</v>
      </c>
    </row>
    <row r="569" spans="1:4">
      <c r="A569" t="s">
        <v>1459</v>
      </c>
      <c r="B569" t="s">
        <v>477</v>
      </c>
      <c r="C569" t="s">
        <v>771</v>
      </c>
      <c r="D569">
        <v>130901</v>
      </c>
    </row>
    <row r="570" spans="1:4">
      <c r="A570" t="s">
        <v>1460</v>
      </c>
      <c r="B570" t="s">
        <v>480</v>
      </c>
      <c r="C570" t="s">
        <v>480</v>
      </c>
      <c r="D570">
        <v>80801</v>
      </c>
    </row>
    <row r="571" spans="1:4">
      <c r="A571" t="s">
        <v>1296</v>
      </c>
      <c r="B571" t="s">
        <v>485</v>
      </c>
      <c r="C571" t="s">
        <v>1296</v>
      </c>
      <c r="D571">
        <v>41104</v>
      </c>
    </row>
    <row r="572" spans="1:4">
      <c r="A572" t="s">
        <v>607</v>
      </c>
      <c r="B572" t="s">
        <v>480</v>
      </c>
      <c r="C572" t="s">
        <v>480</v>
      </c>
      <c r="D572">
        <v>80809</v>
      </c>
    </row>
    <row r="573" spans="1:4">
      <c r="A573" t="s">
        <v>772</v>
      </c>
      <c r="B573" t="s">
        <v>484</v>
      </c>
      <c r="C573" t="s">
        <v>607</v>
      </c>
      <c r="D573">
        <v>90801</v>
      </c>
    </row>
    <row r="574" spans="1:4">
      <c r="A574" t="s">
        <v>761</v>
      </c>
      <c r="B574" t="s">
        <v>485</v>
      </c>
      <c r="C574" t="s">
        <v>637</v>
      </c>
      <c r="D574">
        <v>40515</v>
      </c>
    </row>
    <row r="575" spans="1:4">
      <c r="A575" t="s">
        <v>776</v>
      </c>
      <c r="B575" t="s">
        <v>484</v>
      </c>
      <c r="C575" t="s">
        <v>1150</v>
      </c>
      <c r="D575">
        <v>90305</v>
      </c>
    </row>
    <row r="576" spans="1:4">
      <c r="A576" t="s">
        <v>776</v>
      </c>
      <c r="B576" t="s">
        <v>484</v>
      </c>
      <c r="C576" t="s">
        <v>1111</v>
      </c>
      <c r="D576">
        <v>90212</v>
      </c>
    </row>
    <row r="577" spans="1:4">
      <c r="A577" t="s">
        <v>776</v>
      </c>
      <c r="B577" t="s">
        <v>477</v>
      </c>
      <c r="C577" t="s">
        <v>771</v>
      </c>
      <c r="D577">
        <v>130909</v>
      </c>
    </row>
    <row r="578" spans="1:4">
      <c r="A578" t="s">
        <v>776</v>
      </c>
      <c r="B578" t="s">
        <v>483</v>
      </c>
      <c r="C578" t="s">
        <v>663</v>
      </c>
      <c r="D578">
        <v>70219</v>
      </c>
    </row>
    <row r="579" spans="1:4">
      <c r="A579" t="s">
        <v>776</v>
      </c>
      <c r="B579" t="s">
        <v>484</v>
      </c>
      <c r="C579" t="s">
        <v>607</v>
      </c>
      <c r="D579">
        <v>90806</v>
      </c>
    </row>
    <row r="580" spans="1:4">
      <c r="A580" t="s">
        <v>1461</v>
      </c>
      <c r="B580" t="s">
        <v>476</v>
      </c>
      <c r="C580" t="s">
        <v>1392</v>
      </c>
      <c r="D580">
        <v>30601</v>
      </c>
    </row>
    <row r="581" spans="1:4">
      <c r="A581" t="s">
        <v>589</v>
      </c>
      <c r="B581" t="s">
        <v>476</v>
      </c>
      <c r="C581" t="s">
        <v>476</v>
      </c>
      <c r="D581">
        <v>30113</v>
      </c>
    </row>
    <row r="582" spans="1:4">
      <c r="A582" t="s">
        <v>589</v>
      </c>
      <c r="B582" t="s">
        <v>485</v>
      </c>
      <c r="C582" t="s">
        <v>1121</v>
      </c>
      <c r="D582">
        <v>41204</v>
      </c>
    </row>
    <row r="583" spans="1:4">
      <c r="A583" t="s">
        <v>589</v>
      </c>
      <c r="B583" t="s">
        <v>484</v>
      </c>
      <c r="C583" t="s">
        <v>607</v>
      </c>
      <c r="D583">
        <v>90805</v>
      </c>
    </row>
    <row r="584" spans="1:4">
      <c r="A584" t="s">
        <v>692</v>
      </c>
      <c r="B584" t="s">
        <v>482</v>
      </c>
      <c r="C584" t="s">
        <v>1177</v>
      </c>
      <c r="D584">
        <v>60105</v>
      </c>
    </row>
    <row r="585" spans="1:4">
      <c r="A585" t="s">
        <v>789</v>
      </c>
      <c r="B585" t="s">
        <v>481</v>
      </c>
      <c r="C585" t="s">
        <v>1096</v>
      </c>
      <c r="D585">
        <v>20208</v>
      </c>
    </row>
    <row r="586" spans="1:4">
      <c r="A586" t="s">
        <v>1462</v>
      </c>
      <c r="B586" t="s">
        <v>476</v>
      </c>
      <c r="C586" t="s">
        <v>1392</v>
      </c>
      <c r="D586">
        <v>30603</v>
      </c>
    </row>
    <row r="587" spans="1:4">
      <c r="A587" t="s">
        <v>1121</v>
      </c>
      <c r="B587" t="s">
        <v>485</v>
      </c>
      <c r="C587" t="s">
        <v>1121</v>
      </c>
      <c r="D587">
        <v>41205</v>
      </c>
    </row>
    <row r="588" spans="1:4">
      <c r="A588" t="s">
        <v>1463</v>
      </c>
      <c r="B588" t="s">
        <v>484</v>
      </c>
      <c r="C588" t="s">
        <v>1150</v>
      </c>
      <c r="D588">
        <v>90306</v>
      </c>
    </row>
    <row r="589" spans="1:4">
      <c r="A589" t="s">
        <v>628</v>
      </c>
      <c r="B589" t="s">
        <v>480</v>
      </c>
      <c r="C589" t="s">
        <v>480</v>
      </c>
      <c r="D589">
        <v>80818</v>
      </c>
    </row>
    <row r="590" spans="1:4">
      <c r="A590" t="s">
        <v>741</v>
      </c>
      <c r="B590" t="s">
        <v>484</v>
      </c>
      <c r="C590" t="s">
        <v>1147</v>
      </c>
      <c r="D590">
        <v>91011</v>
      </c>
    </row>
    <row r="591" spans="1:4">
      <c r="A591" t="s">
        <v>741</v>
      </c>
      <c r="B591" t="s">
        <v>484</v>
      </c>
      <c r="C591" t="s">
        <v>702</v>
      </c>
      <c r="D591">
        <v>90510</v>
      </c>
    </row>
    <row r="592" spans="1:4">
      <c r="A592" t="s">
        <v>753</v>
      </c>
      <c r="B592" t="s">
        <v>483</v>
      </c>
      <c r="C592" t="s">
        <v>663</v>
      </c>
      <c r="D592">
        <v>70220</v>
      </c>
    </row>
    <row r="593" spans="1:4">
      <c r="A593" t="s">
        <v>1464</v>
      </c>
      <c r="B593" t="s">
        <v>480</v>
      </c>
      <c r="C593" t="s">
        <v>1304</v>
      </c>
      <c r="D593">
        <v>80201</v>
      </c>
    </row>
    <row r="594" spans="1:4">
      <c r="A594" t="s">
        <v>1465</v>
      </c>
      <c r="B594" t="s">
        <v>485</v>
      </c>
      <c r="C594" t="s">
        <v>699</v>
      </c>
      <c r="D594">
        <v>40609</v>
      </c>
    </row>
    <row r="595" spans="1:4">
      <c r="A595" t="s">
        <v>680</v>
      </c>
      <c r="B595" t="s">
        <v>485</v>
      </c>
      <c r="C595" t="s">
        <v>699</v>
      </c>
      <c r="D595">
        <v>40610</v>
      </c>
    </row>
    <row r="596" spans="1:4">
      <c r="A596" t="s">
        <v>1466</v>
      </c>
      <c r="B596" t="s">
        <v>475</v>
      </c>
      <c r="C596" t="s">
        <v>1089</v>
      </c>
      <c r="D596">
        <v>120904</v>
      </c>
    </row>
    <row r="597" spans="1:4">
      <c r="A597" t="s">
        <v>1467</v>
      </c>
      <c r="B597" t="s">
        <v>484</v>
      </c>
      <c r="C597" t="s">
        <v>1147</v>
      </c>
      <c r="D597">
        <v>91006</v>
      </c>
    </row>
    <row r="598" spans="1:4">
      <c r="A598" t="s">
        <v>604</v>
      </c>
      <c r="B598" t="s">
        <v>480</v>
      </c>
      <c r="C598" t="s">
        <v>480</v>
      </c>
      <c r="D598">
        <v>80803</v>
      </c>
    </row>
    <row r="599" spans="1:4">
      <c r="A599" t="s">
        <v>604</v>
      </c>
      <c r="B599" t="s">
        <v>483</v>
      </c>
      <c r="C599" t="s">
        <v>483</v>
      </c>
      <c r="D599">
        <v>70311</v>
      </c>
    </row>
    <row r="600" spans="1:4">
      <c r="A600" t="s">
        <v>626</v>
      </c>
      <c r="B600" t="s">
        <v>475</v>
      </c>
      <c r="C600" t="s">
        <v>1089</v>
      </c>
      <c r="D600">
        <v>120901</v>
      </c>
    </row>
    <row r="601" spans="1:4">
      <c r="A601" t="s">
        <v>732</v>
      </c>
      <c r="B601" t="s">
        <v>477</v>
      </c>
      <c r="C601" t="s">
        <v>1100</v>
      </c>
      <c r="D601">
        <v>130104</v>
      </c>
    </row>
    <row r="602" spans="1:4">
      <c r="A602" t="s">
        <v>732</v>
      </c>
      <c r="B602" t="s">
        <v>485</v>
      </c>
      <c r="C602" t="s">
        <v>1125</v>
      </c>
      <c r="D602">
        <v>41008</v>
      </c>
    </row>
    <row r="603" spans="1:4">
      <c r="A603" t="s">
        <v>1468</v>
      </c>
      <c r="B603" t="s">
        <v>485</v>
      </c>
      <c r="C603" t="s">
        <v>1125</v>
      </c>
      <c r="D603">
        <v>41006</v>
      </c>
    </row>
    <row r="604" spans="1:4">
      <c r="A604" t="s">
        <v>1468</v>
      </c>
      <c r="B604" t="s">
        <v>485</v>
      </c>
      <c r="C604" t="s">
        <v>1296</v>
      </c>
      <c r="D604">
        <v>41105</v>
      </c>
    </row>
    <row r="605" spans="1:4">
      <c r="A605" t="s">
        <v>1469</v>
      </c>
      <c r="B605" t="s">
        <v>480</v>
      </c>
      <c r="C605" t="s">
        <v>769</v>
      </c>
      <c r="D605">
        <v>80506</v>
      </c>
    </row>
    <row r="606" spans="1:4">
      <c r="A606" t="s">
        <v>600</v>
      </c>
      <c r="B606" t="s">
        <v>479</v>
      </c>
      <c r="C606" t="s">
        <v>1084</v>
      </c>
      <c r="D606">
        <v>50316</v>
      </c>
    </row>
    <row r="607" spans="1:4">
      <c r="A607" t="s">
        <v>600</v>
      </c>
      <c r="B607" t="s">
        <v>484</v>
      </c>
      <c r="C607" t="s">
        <v>1084</v>
      </c>
      <c r="D607">
        <v>90901</v>
      </c>
    </row>
    <row r="608" spans="1:4">
      <c r="A608" t="s">
        <v>1196</v>
      </c>
      <c r="B608" t="s">
        <v>476</v>
      </c>
      <c r="C608" t="s">
        <v>1196</v>
      </c>
      <c r="D608">
        <v>30507</v>
      </c>
    </row>
    <row r="609" spans="1:4">
      <c r="A609" t="s">
        <v>711</v>
      </c>
      <c r="B609" t="s">
        <v>485</v>
      </c>
      <c r="C609" t="s">
        <v>1244</v>
      </c>
      <c r="D609">
        <v>40905</v>
      </c>
    </row>
    <row r="610" spans="1:4">
      <c r="A610" t="s">
        <v>1470</v>
      </c>
      <c r="B610" t="s">
        <v>482</v>
      </c>
      <c r="C610" t="s">
        <v>1181</v>
      </c>
      <c r="D610">
        <v>60701</v>
      </c>
    </row>
    <row r="611" spans="1:4">
      <c r="A611" t="s">
        <v>1471</v>
      </c>
      <c r="B611" t="s">
        <v>485</v>
      </c>
      <c r="C611" t="s">
        <v>637</v>
      </c>
      <c r="D611">
        <v>40508</v>
      </c>
    </row>
    <row r="612" spans="1:4">
      <c r="A612" t="s">
        <v>788</v>
      </c>
      <c r="B612" t="s">
        <v>477</v>
      </c>
      <c r="C612" t="s">
        <v>1094</v>
      </c>
      <c r="D612">
        <v>130718</v>
      </c>
    </row>
    <row r="613" spans="1:4">
      <c r="A613" t="s">
        <v>788</v>
      </c>
      <c r="B613" t="s">
        <v>481</v>
      </c>
      <c r="C613" t="s">
        <v>1096</v>
      </c>
      <c r="D613">
        <v>20209</v>
      </c>
    </row>
    <row r="614" spans="1:4">
      <c r="A614" t="s">
        <v>1472</v>
      </c>
      <c r="B614" t="s">
        <v>476</v>
      </c>
      <c r="C614" t="s">
        <v>476</v>
      </c>
      <c r="D614">
        <v>30114</v>
      </c>
    </row>
    <row r="615" spans="1:4">
      <c r="A615" t="s">
        <v>1472</v>
      </c>
      <c r="B615" t="s">
        <v>477</v>
      </c>
      <c r="C615" t="s">
        <v>1137</v>
      </c>
      <c r="D615">
        <v>130313</v>
      </c>
    </row>
    <row r="616" spans="1:4">
      <c r="A616" t="s">
        <v>1472</v>
      </c>
      <c r="B616" t="s">
        <v>485</v>
      </c>
      <c r="C616" t="s">
        <v>637</v>
      </c>
      <c r="D616">
        <v>40509</v>
      </c>
    </row>
    <row r="617" spans="1:4">
      <c r="A617" t="s">
        <v>623</v>
      </c>
      <c r="B617" t="s">
        <v>484</v>
      </c>
      <c r="C617" t="s">
        <v>1147</v>
      </c>
      <c r="D617">
        <v>91001</v>
      </c>
    </row>
    <row r="618" spans="1:4">
      <c r="A618" t="s">
        <v>1473</v>
      </c>
      <c r="B618" t="s">
        <v>484</v>
      </c>
      <c r="C618" t="s">
        <v>1147</v>
      </c>
      <c r="D618">
        <v>91015</v>
      </c>
    </row>
    <row r="619" spans="1:4">
      <c r="A619" t="s">
        <v>1474</v>
      </c>
      <c r="B619" t="s">
        <v>484</v>
      </c>
      <c r="C619" t="s">
        <v>1147</v>
      </c>
      <c r="D619">
        <v>91016</v>
      </c>
    </row>
    <row r="620" spans="1:4">
      <c r="A620" t="s">
        <v>693</v>
      </c>
      <c r="B620" t="s">
        <v>485</v>
      </c>
      <c r="C620" t="s">
        <v>637</v>
      </c>
      <c r="D620">
        <v>40510</v>
      </c>
    </row>
    <row r="621" spans="1:4">
      <c r="A621" t="s">
        <v>693</v>
      </c>
      <c r="B621" t="s">
        <v>483</v>
      </c>
      <c r="C621" t="s">
        <v>663</v>
      </c>
      <c r="D621">
        <v>70221</v>
      </c>
    </row>
    <row r="622" spans="1:4">
      <c r="A622" t="s">
        <v>1475</v>
      </c>
      <c r="B622" t="s">
        <v>485</v>
      </c>
      <c r="C622" t="s">
        <v>1086</v>
      </c>
      <c r="D622">
        <v>40107</v>
      </c>
    </row>
    <row r="623" spans="1:4">
      <c r="A623" t="s">
        <v>1476</v>
      </c>
      <c r="B623" t="s">
        <v>483</v>
      </c>
      <c r="C623" t="s">
        <v>663</v>
      </c>
      <c r="D623">
        <v>70222</v>
      </c>
    </row>
    <row r="624" spans="1:4">
      <c r="A624" t="s">
        <v>1477</v>
      </c>
      <c r="B624" t="s">
        <v>479</v>
      </c>
      <c r="C624" t="s">
        <v>1144</v>
      </c>
      <c r="D624">
        <v>50110</v>
      </c>
    </row>
    <row r="625" spans="1:4">
      <c r="A625" t="s">
        <v>1478</v>
      </c>
      <c r="B625" t="s">
        <v>475</v>
      </c>
      <c r="C625" t="s">
        <v>1091</v>
      </c>
      <c r="D625">
        <v>120311</v>
      </c>
    </row>
    <row r="626" spans="1:4">
      <c r="A626" t="s">
        <v>718</v>
      </c>
      <c r="B626" t="s">
        <v>485</v>
      </c>
      <c r="C626" t="s">
        <v>637</v>
      </c>
      <c r="D626">
        <v>40514</v>
      </c>
    </row>
    <row r="627" spans="1:4">
      <c r="A627" t="s">
        <v>708</v>
      </c>
      <c r="B627" t="s">
        <v>475</v>
      </c>
      <c r="C627" t="s">
        <v>1122</v>
      </c>
      <c r="D627">
        <v>120101</v>
      </c>
    </row>
    <row r="628" spans="1:4">
      <c r="A628" t="s">
        <v>701</v>
      </c>
      <c r="B628" t="s">
        <v>484</v>
      </c>
      <c r="C628" t="s">
        <v>1104</v>
      </c>
      <c r="D628">
        <v>91101</v>
      </c>
    </row>
    <row r="629" spans="1:4">
      <c r="A629" t="s">
        <v>1479</v>
      </c>
      <c r="B629" t="s">
        <v>477</v>
      </c>
      <c r="C629" t="s">
        <v>1117</v>
      </c>
      <c r="D629">
        <v>130411</v>
      </c>
    </row>
    <row r="630" spans="1:4">
      <c r="A630" t="s">
        <v>1480</v>
      </c>
      <c r="B630" t="s">
        <v>485</v>
      </c>
      <c r="C630" t="s">
        <v>637</v>
      </c>
      <c r="D630">
        <v>40511</v>
      </c>
    </row>
    <row r="631" spans="1:4">
      <c r="A631" t="s">
        <v>726</v>
      </c>
      <c r="B631" t="s">
        <v>475</v>
      </c>
      <c r="C631" t="s">
        <v>1167</v>
      </c>
      <c r="D631">
        <v>120405</v>
      </c>
    </row>
    <row r="632" spans="1:4">
      <c r="A632" t="s">
        <v>666</v>
      </c>
      <c r="B632" t="s">
        <v>480</v>
      </c>
      <c r="C632" t="s">
        <v>1401</v>
      </c>
      <c r="D632">
        <v>81101</v>
      </c>
    </row>
    <row r="633" spans="1:4">
      <c r="A633" t="s">
        <v>1481</v>
      </c>
      <c r="B633" t="s">
        <v>479</v>
      </c>
      <c r="C633" t="s">
        <v>1144</v>
      </c>
      <c r="D633">
        <v>50111</v>
      </c>
    </row>
    <row r="634" spans="1:4">
      <c r="A634" t="s">
        <v>1482</v>
      </c>
      <c r="B634" t="s">
        <v>484</v>
      </c>
      <c r="C634" t="s">
        <v>1098</v>
      </c>
      <c r="D634">
        <v>91205</v>
      </c>
    </row>
    <row r="635" spans="1:4">
      <c r="A635" t="s">
        <v>678</v>
      </c>
      <c r="B635" t="s">
        <v>474</v>
      </c>
      <c r="C635" t="s">
        <v>474</v>
      </c>
      <c r="D635">
        <v>10105</v>
      </c>
    </row>
    <row r="636" spans="1:4">
      <c r="A636" t="s">
        <v>1483</v>
      </c>
      <c r="B636" t="s">
        <v>485</v>
      </c>
      <c r="C636" t="s">
        <v>1103</v>
      </c>
      <c r="D636">
        <v>40308</v>
      </c>
    </row>
    <row r="637" spans="1:4">
      <c r="A637" t="s">
        <v>784</v>
      </c>
      <c r="B637" t="s">
        <v>485</v>
      </c>
      <c r="C637" t="s">
        <v>1202</v>
      </c>
      <c r="D637">
        <v>40707</v>
      </c>
    </row>
    <row r="638" spans="1:4">
      <c r="A638" t="s">
        <v>606</v>
      </c>
      <c r="B638" t="s">
        <v>481</v>
      </c>
      <c r="C638" t="s">
        <v>1149</v>
      </c>
      <c r="D638">
        <v>20609</v>
      </c>
    </row>
    <row r="639" spans="1:4">
      <c r="A639" t="s">
        <v>1484</v>
      </c>
      <c r="B639" t="s">
        <v>475</v>
      </c>
      <c r="C639" t="s">
        <v>644</v>
      </c>
      <c r="D639">
        <v>120706</v>
      </c>
    </row>
    <row r="640" spans="1:4">
      <c r="A640" t="s">
        <v>579</v>
      </c>
      <c r="B640" t="s">
        <v>480</v>
      </c>
      <c r="C640" t="s">
        <v>480</v>
      </c>
      <c r="D640">
        <v>80819</v>
      </c>
    </row>
    <row r="641" spans="1:4">
      <c r="A641" t="s">
        <v>720</v>
      </c>
      <c r="B641" t="s">
        <v>485</v>
      </c>
      <c r="C641" t="s">
        <v>1118</v>
      </c>
      <c r="D641">
        <v>41301</v>
      </c>
    </row>
    <row r="642" spans="1:4">
      <c r="A642" t="s">
        <v>1485</v>
      </c>
      <c r="B642" t="s">
        <v>475</v>
      </c>
      <c r="C642" t="s">
        <v>593</v>
      </c>
      <c r="D642">
        <v>120611</v>
      </c>
    </row>
    <row r="643" spans="1:4">
      <c r="A643" t="s">
        <v>1486</v>
      </c>
      <c r="B643" t="s">
        <v>483</v>
      </c>
      <c r="C643" t="s">
        <v>1093</v>
      </c>
      <c r="D643">
        <v>70701</v>
      </c>
    </row>
    <row r="644" spans="1:4">
      <c r="A644" t="s">
        <v>617</v>
      </c>
      <c r="B644" t="s">
        <v>480</v>
      </c>
      <c r="C644" t="s">
        <v>769</v>
      </c>
      <c r="D644">
        <v>80508</v>
      </c>
    </row>
    <row r="645" spans="1:4">
      <c r="A645" t="s">
        <v>812</v>
      </c>
      <c r="B645" t="s">
        <v>481</v>
      </c>
      <c r="C645" t="s">
        <v>1152</v>
      </c>
      <c r="D645">
        <v>20406</v>
      </c>
    </row>
    <row r="646" spans="1:4">
      <c r="A646" t="s">
        <v>1487</v>
      </c>
      <c r="B646" t="s">
        <v>483</v>
      </c>
      <c r="C646" t="s">
        <v>483</v>
      </c>
      <c r="D646">
        <v>70312</v>
      </c>
    </row>
    <row r="647" spans="1:4">
      <c r="A647" t="s">
        <v>658</v>
      </c>
      <c r="B647" t="s">
        <v>475</v>
      </c>
      <c r="C647" t="s">
        <v>1131</v>
      </c>
      <c r="D647">
        <v>120805</v>
      </c>
    </row>
    <row r="648" spans="1:4">
      <c r="A648" t="s">
        <v>674</v>
      </c>
      <c r="B648" t="s">
        <v>478</v>
      </c>
      <c r="C648" t="s">
        <v>478</v>
      </c>
      <c r="D648">
        <v>100104</v>
      </c>
    </row>
    <row r="649" spans="1:4">
      <c r="A649" t="s">
        <v>1488</v>
      </c>
      <c r="B649" t="s">
        <v>479</v>
      </c>
      <c r="C649" t="s">
        <v>1144</v>
      </c>
      <c r="D649">
        <v>50112</v>
      </c>
    </row>
    <row r="650" spans="1:4">
      <c r="A650" t="s">
        <v>781</v>
      </c>
      <c r="B650" t="s">
        <v>481</v>
      </c>
      <c r="C650" t="s">
        <v>1149</v>
      </c>
      <c r="D650">
        <v>20610</v>
      </c>
    </row>
    <row r="651" spans="1:4">
      <c r="A651" t="s">
        <v>1489</v>
      </c>
      <c r="B651" t="s">
        <v>475</v>
      </c>
      <c r="C651" t="s">
        <v>1091</v>
      </c>
      <c r="D651">
        <v>120312</v>
      </c>
    </row>
    <row r="652" spans="1:4">
      <c r="A652" t="s">
        <v>1490</v>
      </c>
      <c r="B652" t="s">
        <v>484</v>
      </c>
      <c r="C652" t="s">
        <v>1160</v>
      </c>
      <c r="D652">
        <v>90608</v>
      </c>
    </row>
    <row r="653" spans="1:4">
      <c r="A653" t="s">
        <v>1491</v>
      </c>
      <c r="B653" t="s">
        <v>480</v>
      </c>
      <c r="C653" t="s">
        <v>1127</v>
      </c>
      <c r="D653">
        <v>80605</v>
      </c>
    </row>
    <row r="654" spans="1:4">
      <c r="A654" t="s">
        <v>1492</v>
      </c>
      <c r="B654" t="s">
        <v>484</v>
      </c>
      <c r="C654" t="s">
        <v>1147</v>
      </c>
      <c r="D654">
        <v>91012</v>
      </c>
    </row>
    <row r="655" spans="1:4">
      <c r="A655" t="s">
        <v>1493</v>
      </c>
      <c r="B655" t="s">
        <v>484</v>
      </c>
      <c r="C655" t="s">
        <v>1157</v>
      </c>
      <c r="D655">
        <v>90704</v>
      </c>
    </row>
    <row r="656" spans="1:4">
      <c r="A656" t="s">
        <v>1494</v>
      </c>
      <c r="B656" t="s">
        <v>475</v>
      </c>
      <c r="C656" t="s">
        <v>1089</v>
      </c>
      <c r="D656">
        <v>120905</v>
      </c>
    </row>
    <row r="657" spans="1:4">
      <c r="A657" t="s">
        <v>1495</v>
      </c>
      <c r="B657" t="s">
        <v>474</v>
      </c>
      <c r="C657" t="s">
        <v>1087</v>
      </c>
      <c r="D657">
        <v>10405</v>
      </c>
    </row>
    <row r="658" spans="1:4">
      <c r="A658" t="s">
        <v>1496</v>
      </c>
      <c r="B658" t="s">
        <v>474</v>
      </c>
      <c r="C658" t="s">
        <v>1087</v>
      </c>
      <c r="D658">
        <v>10406</v>
      </c>
    </row>
    <row r="659" spans="1:4">
      <c r="A659" t="s">
        <v>1497</v>
      </c>
      <c r="B659" t="s">
        <v>483</v>
      </c>
      <c r="C659" t="s">
        <v>663</v>
      </c>
      <c r="D659">
        <v>70223</v>
      </c>
    </row>
    <row r="660" spans="1:4">
      <c r="A660" t="s">
        <v>1498</v>
      </c>
      <c r="B660" t="s">
        <v>483</v>
      </c>
      <c r="C660" t="s">
        <v>663</v>
      </c>
      <c r="D660">
        <v>70224</v>
      </c>
    </row>
    <row r="661" spans="1:4">
      <c r="A661" t="s">
        <v>1499</v>
      </c>
      <c r="B661" t="s">
        <v>485</v>
      </c>
      <c r="C661" t="s">
        <v>1118</v>
      </c>
      <c r="D661">
        <v>41309</v>
      </c>
    </row>
    <row r="662" spans="1:4">
      <c r="A662" t="s">
        <v>605</v>
      </c>
      <c r="B662" t="s">
        <v>477</v>
      </c>
      <c r="C662" t="s">
        <v>1100</v>
      </c>
      <c r="D662">
        <v>130105</v>
      </c>
    </row>
    <row r="663" spans="1:4">
      <c r="A663" t="s">
        <v>629</v>
      </c>
      <c r="B663" t="s">
        <v>480</v>
      </c>
      <c r="C663" t="s">
        <v>1095</v>
      </c>
      <c r="D663">
        <v>81005</v>
      </c>
    </row>
    <row r="664" spans="1:4">
      <c r="A664" t="s">
        <v>1500</v>
      </c>
      <c r="B664" t="s">
        <v>476</v>
      </c>
      <c r="C664" t="s">
        <v>1196</v>
      </c>
      <c r="D664">
        <v>30508</v>
      </c>
    </row>
    <row r="665" spans="1:4">
      <c r="A665" t="s">
        <v>1501</v>
      </c>
      <c r="B665" t="s">
        <v>484</v>
      </c>
      <c r="C665" t="s">
        <v>702</v>
      </c>
      <c r="D665">
        <v>90511</v>
      </c>
    </row>
    <row r="666" spans="1:4">
      <c r="A666" t="s">
        <v>1502</v>
      </c>
      <c r="B666" t="s">
        <v>477</v>
      </c>
      <c r="C666" t="s">
        <v>1137</v>
      </c>
      <c r="D666">
        <v>130311</v>
      </c>
    </row>
    <row r="667" spans="1:4">
      <c r="A667" t="s">
        <v>1503</v>
      </c>
      <c r="B667" t="s">
        <v>483</v>
      </c>
      <c r="C667" t="s">
        <v>483</v>
      </c>
      <c r="D667">
        <v>70314</v>
      </c>
    </row>
    <row r="668" spans="1:4">
      <c r="A668" t="s">
        <v>1504</v>
      </c>
      <c r="B668" t="s">
        <v>477</v>
      </c>
      <c r="C668" t="s">
        <v>1137</v>
      </c>
      <c r="D668">
        <v>130312</v>
      </c>
    </row>
    <row r="669" spans="1:4">
      <c r="A669" t="s">
        <v>1505</v>
      </c>
      <c r="B669" t="s">
        <v>481</v>
      </c>
      <c r="C669" t="s">
        <v>1152</v>
      </c>
      <c r="D669">
        <v>20407</v>
      </c>
    </row>
    <row r="670" spans="1:4">
      <c r="A670" t="s">
        <v>707</v>
      </c>
      <c r="B670" t="s">
        <v>481</v>
      </c>
      <c r="C670" t="s">
        <v>1085</v>
      </c>
      <c r="D670">
        <v>20107</v>
      </c>
    </row>
    <row r="671" spans="1:4">
      <c r="A671" t="s">
        <v>568</v>
      </c>
      <c r="B671" t="s">
        <v>477</v>
      </c>
      <c r="C671" t="s">
        <v>1100</v>
      </c>
      <c r="D671">
        <v>130106</v>
      </c>
    </row>
    <row r="672" spans="1:4">
      <c r="A672" t="s">
        <v>671</v>
      </c>
      <c r="B672" t="s">
        <v>485</v>
      </c>
      <c r="C672" t="s">
        <v>1171</v>
      </c>
      <c r="D672">
        <v>41401</v>
      </c>
    </row>
    <row r="673" spans="1:4">
      <c r="A673" t="s">
        <v>1506</v>
      </c>
      <c r="B673" t="s">
        <v>479</v>
      </c>
      <c r="C673" t="s">
        <v>624</v>
      </c>
      <c r="D673">
        <v>50206</v>
      </c>
    </row>
    <row r="674" spans="1:4">
      <c r="A674" t="s">
        <v>591</v>
      </c>
      <c r="B674" t="s">
        <v>479</v>
      </c>
      <c r="C674" t="s">
        <v>624</v>
      </c>
      <c r="D674">
        <v>50207</v>
      </c>
    </row>
    <row r="675" spans="1:4">
      <c r="A675" t="s">
        <v>719</v>
      </c>
      <c r="B675" t="s">
        <v>479</v>
      </c>
      <c r="C675" t="s">
        <v>1084</v>
      </c>
      <c r="D675">
        <v>50317</v>
      </c>
    </row>
    <row r="676" spans="1:4">
      <c r="A676" t="s">
        <v>759</v>
      </c>
      <c r="B676" t="s">
        <v>484</v>
      </c>
      <c r="C676" t="s">
        <v>702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2021-04-05T01:37:56Z</dcterms:modified>
  <cp:category/>
  <cp:contentStatus/>
</cp:coreProperties>
</file>