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519" documentId="8_{EB53E55E-EEC3-4F21-8E7D-52E27AC5BA5D}" xr6:coauthVersionLast="45" xr6:coauthVersionMax="45" xr10:uidLastSave="{8F9F04A8-AD55-694B-941C-1C245903ABE8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<sst xmlns="http://schemas.openxmlformats.org/spreadsheetml/2006/main" count="163" uniqueCount="165">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</sst>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33"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N7" totalsRowShown="0">
  <autoFilter ref="A1:DN7" xr:uid="{65EBD142-070D-4A8A-9712-8E08F9BC999A}"/>
  <tableColumns count="118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32"/>
    <tableColumn id="8" xr3:uid="{F74063BD-5DCD-4BB4-9589-556329FB26A8}" name="11-06-2020" dataDxfId="31"/>
    <tableColumn id="9" xr3:uid="{649F498F-D961-48D9-B03E-7696FE365482}" name="12-06-2020" dataDxfId="30"/>
    <tableColumn id="97" xr3:uid="{A5C46252-53A6-4C20-9528-EBBB46C70C09}" name="13-06-20" dataDxfId="29"/>
    <tableColumn id="98" xr3:uid="{906D3465-B7AE-4BEA-B15E-BF4AFA9B17FB}" name="14-06-20" dataDxfId="28"/>
    <tableColumn id="99" xr3:uid="{D4054379-978C-4004-A172-E45CCD7387C8}" name="15-06-20" dataDxfId="27"/>
    <tableColumn id="100" xr3:uid="{B8F2504B-914D-40CA-89AF-1A51923EE234}" name="16-06-20" dataDxfId="26"/>
    <tableColumn id="101" xr3:uid="{A08E839E-61A6-476B-86AD-BC3F1C31B6F7}" name="17-06-20" dataDxfId="25"/>
    <tableColumn id="102" xr3:uid="{1925CCF1-0C7C-484C-818E-28B0B29E2B65}" name="18-06-20" dataDxfId="24"/>
    <tableColumn id="103" xr3:uid="{7705B3CE-4EED-4361-85B1-ED555A9C3A4E}" name="19-06-20" dataDxfId="23"/>
    <tableColumn id="104" xr3:uid="{4CF234B2-A1BA-4E57-B85B-0B16844337FB}" name="20-06-20" dataDxfId="22"/>
    <tableColumn id="105" xr3:uid="{E05FE28E-6EEE-4AB3-B14B-C49FB57E415A}" name="21-06-20" dataDxfId="21"/>
    <tableColumn id="106" xr3:uid="{7FA93533-0664-4F66-8C27-79E1AAD1F1D5}" name="22-06-20" dataDxfId="20"/>
    <tableColumn id="107" xr3:uid="{F04ACC92-96E1-4BCA-9CE5-3E3038C08C05}" name="23-06-20" dataDxfId="19"/>
    <tableColumn id="108" xr3:uid="{8AA85728-B7A4-4846-AD35-9DA2869791FA}" name="24-06-20" dataDxfId="18"/>
    <tableColumn id="109" xr3:uid="{D4C3E08C-EB48-435F-9E11-B34A55EB3A2E}" name="25-06-20" dataDxfId="17"/>
    <tableColumn id="110" xr3:uid="{D686EF51-E376-4076-8007-316C16FBDBCC}" name="26-06-20" dataDxfId="16"/>
    <tableColumn id="111" xr3:uid="{3D163CAF-BABE-4D11-8523-51B7BDF7A2E0}" name="27-06-20" dataDxfId="15"/>
    <tableColumn id="112" xr3:uid="{F5011FA0-0F27-4C66-9945-9108C8263A1F}" name="28-06-20" dataDxfId="14"/>
    <tableColumn id="113" xr3:uid="{45A50112-213E-479B-8A5A-6240F859FD1E}" name="29-06-20" dataDxfId="5"/>
    <tableColumn id="114" xr3:uid="{72B232D5-9A82-4772-9114-9458E03DF764}" name="30-06-20" dataDxfId="4"/>
    <tableColumn id="115" xr3:uid="{45D977E4-5C5D-4F34-A1FA-4D0065194B2E}" name="01-07-20" dataDxfId="3"/>
    <tableColumn id="116" xr3:uid="{8E9A6A7A-D809-7747-90C8-0871BFB774C9}" name="02-07-20" dataDxfId="2"/>
    <tableColumn id="117" xr3:uid="{69AA80D0-14FC-C54A-8E37-04EF18CDE697}" name="03-07-20" dataDxfId="1"/>
    <tableColumn id="118" xr3:uid="{FD812150-1658-B344-9E5C-CF900C811CAC}" name="04-07-20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13">
  <autoFilter ref="A6:AM303" xr:uid="{DE0B32F3-6185-43E1-8784-A837F07BC110}"/>
  <tableColumns count="39">
    <tableColumn id="1" xr3:uid="{8C9A4ABF-9AC7-46D8-BB8F-7A7936F45A5C}" name="ON" dataDxfId="12">
      <calculatedColumnFormula>+IF(D7&gt;$D$4,"OUT TIME","ON")</calculatedColumnFormula>
    </tableColumn>
    <tableColumn id="2" xr3:uid="{2D69C1D4-551E-473B-8D60-DB76DBCD5269}" name="Ultimo" dataDxfId="11">
      <calculatedColumnFormula>IF(D7=$D$4,"ultima","no")</calculatedColumnFormula>
    </tableColumn>
    <tableColumn id="3" xr3:uid="{F289EBF6-6CE0-41C5-9B24-07FEE0D98514}" name="Indice" dataDxfId="10"/>
    <tableColumn id="4" xr3:uid="{CAD719F0-6451-4240-A36D-21196A38055A}" name="Fecha" dataDxfId="9">
      <calculatedColumnFormula>+D6+1</calculatedColumnFormula>
    </tableColumn>
    <tableColumn id="5" xr3:uid="{E0CB7D30-F77C-4BEC-A223-78C24B518326}" name="DIA" dataDxfId="8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7">
      <calculatedColumnFormula>+IFERROR(H7/F7,0)</calculatedColumnFormula>
    </tableColumn>
    <tableColumn id="17" xr3:uid="{376DF500-B5B1-4162-ACDF-AA62A93C172F}" name="%Pruebas Positivas" dataDxfId="6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N52"/>
  <sheetViews>
    <sheetView tabSelected="1" workbookViewId="0">
      <pane xSplit="1" topLeftCell="DH1" activePane="topRight" state="frozen"/>
      <selection pane="topRight" activeCell="A26" sqref="A26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18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</row>
    <row r="2" spans="1:118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</row>
    <row r="3" spans="1:118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</row>
    <row r="4" spans="1:118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</row>
    <row r="5" spans="1:118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</row>
    <row r="6" spans="1:118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</row>
    <row r="7" spans="1:118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</row>
    <row r="8" spans="1:118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</row>
    <row r="9" spans="1:118" x14ac:dyDescent="0.2">
      <c r="W9" s="1"/>
    </row>
    <row r="10" spans="1:118" x14ac:dyDescent="0.2">
      <c r="W10" s="1"/>
    </row>
    <row r="11" spans="1:118" x14ac:dyDescent="0.2">
      <c r="W11" s="1"/>
    </row>
    <row r="12" spans="1:118" x14ac:dyDescent="0.2">
      <c r="W12" s="1"/>
    </row>
    <row r="13" spans="1:118" x14ac:dyDescent="0.2">
      <c r="W13" s="1"/>
    </row>
    <row r="14" spans="1:118" x14ac:dyDescent="0.2">
      <c r="W14" s="1"/>
    </row>
    <row r="15" spans="1:118" x14ac:dyDescent="0.2">
      <c r="W15" s="1"/>
    </row>
    <row r="16" spans="1:118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44011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ultima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OUT TIME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0</v>
      </c>
      <c r="G119">
        <f t="shared" si="41"/>
        <v>-128795</v>
      </c>
      <c r="H119" cm="1">
        <f t="array" ref="H119">+INDEX(Hoja1!$B$2:$MO$7,2,$E119)</f>
        <v>0</v>
      </c>
      <c r="I119">
        <f t="shared" si="42"/>
        <v>-93124</v>
      </c>
      <c r="J119">
        <f t="shared" si="33"/>
        <v>0</v>
      </c>
      <c r="K119">
        <f t="shared" si="43"/>
        <v>-35671</v>
      </c>
      <c r="L119" cm="1">
        <f t="array" ref="L119">+INDEX(Hoja1!$B$2:$MO$7,3,$E119)</f>
        <v>0</v>
      </c>
      <c r="M119" cm="1">
        <f t="array" ref="M119">+INDEX(Hoja1!$B$2:$MO$7,4,$E119)</f>
        <v>0</v>
      </c>
      <c r="N119" cm="1">
        <f t="array" ref="N119">+INDEX(Hoja1!$B$2:$MO$7,5,$E119)</f>
        <v>0</v>
      </c>
      <c r="O119" cm="1">
        <f t="array" ref="O119">+INDEX(Hoja1!$B$2:$MO$7,6,$E119)</f>
        <v>0</v>
      </c>
      <c r="P119" s="13">
        <f t="shared" si="60"/>
        <v>0</v>
      </c>
      <c r="Q119" s="13">
        <f t="shared" si="61"/>
        <v>0</v>
      </c>
      <c r="R119">
        <f t="shared" si="44"/>
        <v>-132020</v>
      </c>
      <c r="S119">
        <f t="shared" si="45"/>
        <v>-35671</v>
      </c>
      <c r="T119">
        <f t="shared" si="46"/>
        <v>-14961</v>
      </c>
      <c r="U119">
        <f t="shared" si="47"/>
        <v>-718</v>
      </c>
      <c r="V119">
        <f t="shared" si="48"/>
        <v>-744</v>
      </c>
      <c r="W119">
        <f t="shared" si="49"/>
        <v>-147</v>
      </c>
      <c r="X119">
        <f t="shared" si="50"/>
        <v>-40.936434108527131</v>
      </c>
      <c r="Y119">
        <f t="shared" si="51"/>
        <v>-1</v>
      </c>
      <c r="Z119">
        <f t="shared" si="52"/>
        <v>0</v>
      </c>
      <c r="AA119">
        <f t="shared" si="53"/>
        <v>0</v>
      </c>
      <c r="AB119">
        <f t="shared" si="54"/>
        <v>0</v>
      </c>
      <c r="AC119">
        <f t="shared" si="55"/>
        <v>0</v>
      </c>
      <c r="AD119">
        <f t="shared" si="34"/>
        <v>0</v>
      </c>
      <c r="AE119">
        <f t="shared" si="35"/>
        <v>0</v>
      </c>
      <c r="AF119">
        <f t="shared" si="36"/>
        <v>0</v>
      </c>
      <c r="AG119">
        <f t="shared" si="37"/>
        <v>0</v>
      </c>
      <c r="AH119">
        <f t="shared" si="38"/>
        <v>0</v>
      </c>
      <c r="AI119">
        <f t="shared" si="39"/>
        <v>0</v>
      </c>
      <c r="AJ119">
        <f>+TODO_PACIENTES[[#This Row],[Aislamiento Domiciliario]]+TODO_PACIENTES[[#This Row],[Aislamiento en Hoteles]]+TODO_PACIENTES[[#This Row],[Hospitalizados en Sala]]+TODO_PACIENTES[[#This Row],[Hospitalizados en UCI]]</f>
        <v>0</v>
      </c>
      <c r="AK119">
        <f t="shared" si="40"/>
        <v>0</v>
      </c>
      <c r="AL119">
        <f>+TODO_PACIENTES[[#This Row],[Personas con Medidas Sanitarias]]-AJ118</f>
        <v>-16570</v>
      </c>
      <c r="AM119">
        <f>+IFERROR(TODO_PACIENTES[[#This Row],[Variación Personas Medidas Sanitarias]]/AJ118,0)</f>
        <v>-1</v>
      </c>
    </row>
    <row r="120" spans="1:39" x14ac:dyDescent="0.2">
      <c r="A120" s="12" t="str">
        <f t="shared" si="56"/>
        <v>OUT TIME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0</v>
      </c>
      <c r="G120">
        <f t="shared" si="41"/>
        <v>0</v>
      </c>
      <c r="H120" cm="1">
        <f t="array" ref="H120">+INDEX(Hoja1!$B$2:$MO$7,2,$E120)</f>
        <v>0</v>
      </c>
      <c r="I120">
        <f t="shared" si="42"/>
        <v>0</v>
      </c>
      <c r="J120">
        <f t="shared" si="33"/>
        <v>0</v>
      </c>
      <c r="K120">
        <f t="shared" si="43"/>
        <v>0</v>
      </c>
      <c r="L120" cm="1">
        <f t="array" ref="L120">+INDEX(Hoja1!$B$2:$MO$7,3,$E120)</f>
        <v>0</v>
      </c>
      <c r="M120" cm="1">
        <f t="array" ref="M120">+INDEX(Hoja1!$B$2:$MO$7,4,$E120)</f>
        <v>0</v>
      </c>
      <c r="N120" cm="1">
        <f t="array" ref="N120">+INDEX(Hoja1!$B$2:$MO$7,5,$E120)</f>
        <v>0</v>
      </c>
      <c r="O120" cm="1">
        <f t="array" ref="O120">+INDEX(Hoja1!$B$2:$MO$7,6,$E120)</f>
        <v>0</v>
      </c>
      <c r="P120" s="13">
        <f t="shared" si="60"/>
        <v>0</v>
      </c>
      <c r="Q120" s="13">
        <f t="shared" si="61"/>
        <v>0</v>
      </c>
      <c r="R120">
        <f t="shared" si="44"/>
        <v>128795</v>
      </c>
      <c r="S120">
        <f t="shared" si="45"/>
        <v>0</v>
      </c>
      <c r="T120">
        <f t="shared" si="46"/>
        <v>0</v>
      </c>
      <c r="U120">
        <f t="shared" si="47"/>
        <v>0</v>
      </c>
      <c r="V120">
        <f t="shared" si="48"/>
        <v>0</v>
      </c>
      <c r="W120">
        <f t="shared" si="49"/>
        <v>0</v>
      </c>
      <c r="X120">
        <f t="shared" si="50"/>
        <v>-1</v>
      </c>
      <c r="Y120">
        <f t="shared" si="51"/>
        <v>0</v>
      </c>
      <c r="Z120">
        <f t="shared" si="52"/>
        <v>0</v>
      </c>
      <c r="AA120">
        <f t="shared" si="53"/>
        <v>0</v>
      </c>
      <c r="AB120">
        <f t="shared" si="54"/>
        <v>0</v>
      </c>
      <c r="AC120">
        <f t="shared" si="55"/>
        <v>0</v>
      </c>
      <c r="AD120">
        <f t="shared" si="34"/>
        <v>0</v>
      </c>
      <c r="AE120">
        <f t="shared" si="35"/>
        <v>0</v>
      </c>
      <c r="AF120">
        <f t="shared" si="36"/>
        <v>0</v>
      </c>
      <c r="AG120">
        <f t="shared" si="37"/>
        <v>0</v>
      </c>
      <c r="AH120">
        <f t="shared" si="38"/>
        <v>0</v>
      </c>
      <c r="AI120">
        <f t="shared" si="39"/>
        <v>0</v>
      </c>
      <c r="AJ120">
        <f>+TODO_PACIENTES[[#This Row],[Aislamiento Domiciliario]]+TODO_PACIENTES[[#This Row],[Aislamiento en Hoteles]]+TODO_PACIENTES[[#This Row],[Hospitalizados en Sala]]+TODO_PACIENTES[[#This Row],[Hospitalizados en UCI]]</f>
        <v>0</v>
      </c>
      <c r="AK120">
        <f t="shared" si="40"/>
        <v>0</v>
      </c>
      <c r="AL120">
        <f>+TODO_PACIENTES[[#This Row],[Personas con Medidas Sanitarias]]-AJ119</f>
        <v>0</v>
      </c>
      <c r="AM120">
        <f>+IFERROR(TODO_PACIENTES[[#This Row],[Variación Personas Medidas Sanitarias]]/AJ119,0)</f>
        <v>0</v>
      </c>
    </row>
    <row r="121" spans="1:39" x14ac:dyDescent="0.2">
      <c r="A121" s="12" t="str">
        <f t="shared" si="56"/>
        <v>OUT TIME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0</v>
      </c>
      <c r="G121">
        <f t="shared" si="41"/>
        <v>0</v>
      </c>
      <c r="H121" cm="1">
        <f t="array" ref="H121">+INDEX(Hoja1!$B$2:$MO$7,2,$E121)</f>
        <v>0</v>
      </c>
      <c r="I121">
        <f t="shared" si="42"/>
        <v>0</v>
      </c>
      <c r="J121">
        <f t="shared" si="33"/>
        <v>0</v>
      </c>
      <c r="K121">
        <f t="shared" si="43"/>
        <v>0</v>
      </c>
      <c r="L121" cm="1">
        <f t="array" ref="L121">+INDEX(Hoja1!$B$2:$MO$7,3,$E121)</f>
        <v>0</v>
      </c>
      <c r="M121" cm="1">
        <f t="array" ref="M121">+INDEX(Hoja1!$B$2:$MO$7,4,$E121)</f>
        <v>0</v>
      </c>
      <c r="N121" cm="1">
        <f t="array" ref="N121">+INDEX(Hoja1!$B$2:$MO$7,5,$E121)</f>
        <v>0</v>
      </c>
      <c r="O121" cm="1">
        <f t="array" ref="O121">+INDEX(Hoja1!$B$2:$MO$7,6,$E121)</f>
        <v>0</v>
      </c>
      <c r="P121" s="13">
        <f t="shared" si="60"/>
        <v>0</v>
      </c>
      <c r="Q121" s="13">
        <f t="shared" si="61"/>
        <v>0</v>
      </c>
      <c r="R121">
        <f t="shared" si="44"/>
        <v>0</v>
      </c>
      <c r="S121">
        <f t="shared" si="45"/>
        <v>0</v>
      </c>
      <c r="T121">
        <f t="shared" si="46"/>
        <v>0</v>
      </c>
      <c r="U121">
        <f t="shared" si="47"/>
        <v>0</v>
      </c>
      <c r="V121">
        <f t="shared" si="48"/>
        <v>0</v>
      </c>
      <c r="W121">
        <f t="shared" si="49"/>
        <v>0</v>
      </c>
      <c r="X121">
        <f t="shared" si="50"/>
        <v>0</v>
      </c>
      <c r="Y121">
        <f t="shared" si="51"/>
        <v>0</v>
      </c>
      <c r="Z121">
        <f t="shared" si="52"/>
        <v>0</v>
      </c>
      <c r="AA121">
        <f t="shared" si="53"/>
        <v>0</v>
      </c>
      <c r="AB121">
        <f t="shared" si="54"/>
        <v>0</v>
      </c>
      <c r="AC121">
        <f t="shared" si="55"/>
        <v>0</v>
      </c>
      <c r="AD121">
        <f t="shared" si="34"/>
        <v>0</v>
      </c>
      <c r="AE121">
        <f t="shared" si="35"/>
        <v>0</v>
      </c>
      <c r="AF121">
        <f t="shared" si="36"/>
        <v>0</v>
      </c>
      <c r="AG121">
        <f t="shared" si="37"/>
        <v>0</v>
      </c>
      <c r="AH121">
        <f t="shared" si="38"/>
        <v>0</v>
      </c>
      <c r="AI121">
        <f t="shared" si="39"/>
        <v>0</v>
      </c>
      <c r="AJ121">
        <f>+TODO_PACIENTES[[#This Row],[Aislamiento Domiciliario]]+TODO_PACIENTES[[#This Row],[Aislamiento en Hoteles]]+TODO_PACIENTES[[#This Row],[Hospitalizados en Sala]]+TODO_PACIENTES[[#This Row],[Hospitalizados en UCI]]</f>
        <v>0</v>
      </c>
      <c r="AK121">
        <f t="shared" si="40"/>
        <v>0</v>
      </c>
      <c r="AL121">
        <f>+TODO_PACIENTES[[#This Row],[Personas con Medidas Sanitarias]]-AJ120</f>
        <v>0</v>
      </c>
      <c r="AM121">
        <f>+IFERROR(TODO_PACIENTES[[#This Row],[Variación Personas Medidas Sanitarias]]/AJ120,0)</f>
        <v>0</v>
      </c>
    </row>
    <row r="122" spans="1:39" x14ac:dyDescent="0.2">
      <c r="A122" s="12" t="str">
        <f t="shared" si="56"/>
        <v>OUT TIME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0</v>
      </c>
      <c r="G122">
        <f t="shared" si="41"/>
        <v>0</v>
      </c>
      <c r="H122" cm="1">
        <f t="array" ref="H122">+INDEX(Hoja1!$B$2:$MO$7,2,$E122)</f>
        <v>0</v>
      </c>
      <c r="I122">
        <f t="shared" si="42"/>
        <v>0</v>
      </c>
      <c r="J122">
        <f t="shared" si="33"/>
        <v>0</v>
      </c>
      <c r="K122">
        <f t="shared" si="43"/>
        <v>0</v>
      </c>
      <c r="L122" cm="1">
        <f t="array" ref="L122">+INDEX(Hoja1!$B$2:$MO$7,3,$E122)</f>
        <v>0</v>
      </c>
      <c r="M122" cm="1">
        <f t="array" ref="M122">+INDEX(Hoja1!$B$2:$MO$7,4,$E122)</f>
        <v>0</v>
      </c>
      <c r="N122" cm="1">
        <f t="array" ref="N122">+INDEX(Hoja1!$B$2:$MO$7,5,$E122)</f>
        <v>0</v>
      </c>
      <c r="O122" cm="1">
        <f t="array" ref="O122">+INDEX(Hoja1!$B$2:$MO$7,6,$E122)</f>
        <v>0</v>
      </c>
      <c r="P122" s="13">
        <f t="shared" si="60"/>
        <v>0</v>
      </c>
      <c r="Q122" s="13">
        <f t="shared" si="61"/>
        <v>0</v>
      </c>
      <c r="R122">
        <f t="shared" si="44"/>
        <v>0</v>
      </c>
      <c r="S122">
        <f t="shared" si="45"/>
        <v>0</v>
      </c>
      <c r="T122">
        <f t="shared" si="46"/>
        <v>0</v>
      </c>
      <c r="U122">
        <f t="shared" si="47"/>
        <v>0</v>
      </c>
      <c r="V122">
        <f t="shared" si="48"/>
        <v>0</v>
      </c>
      <c r="W122">
        <f t="shared" si="49"/>
        <v>0</v>
      </c>
      <c r="X122">
        <f t="shared" si="50"/>
        <v>0</v>
      </c>
      <c r="Y122">
        <f t="shared" si="51"/>
        <v>0</v>
      </c>
      <c r="Z122">
        <f t="shared" si="52"/>
        <v>0</v>
      </c>
      <c r="AA122">
        <f t="shared" si="53"/>
        <v>0</v>
      </c>
      <c r="AB122">
        <f t="shared" si="54"/>
        <v>0</v>
      </c>
      <c r="AC122">
        <f t="shared" si="55"/>
        <v>0</v>
      </c>
      <c r="AD122">
        <f t="shared" si="34"/>
        <v>0</v>
      </c>
      <c r="AE122">
        <f t="shared" si="35"/>
        <v>0</v>
      </c>
      <c r="AF122">
        <f t="shared" si="36"/>
        <v>0</v>
      </c>
      <c r="AG122">
        <f t="shared" si="37"/>
        <v>0</v>
      </c>
      <c r="AH122">
        <f t="shared" si="38"/>
        <v>0</v>
      </c>
      <c r="AI122">
        <f t="shared" si="39"/>
        <v>0</v>
      </c>
      <c r="AJ122">
        <f>+TODO_PACIENTES[[#This Row],[Aislamiento Domiciliario]]+TODO_PACIENTES[[#This Row],[Aislamiento en Hoteles]]+TODO_PACIENTES[[#This Row],[Hospitalizados en Sala]]+TODO_PACIENTES[[#This Row],[Hospitalizados en UCI]]</f>
        <v>0</v>
      </c>
      <c r="AK122">
        <f t="shared" si="40"/>
        <v>0</v>
      </c>
      <c r="AL122">
        <f>+TODO_PACIENTES[[#This Row],[Personas con Medidas Sanitarias]]-AJ121</f>
        <v>0</v>
      </c>
      <c r="AM122">
        <f>+IFERROR(TODO_PACIENTES[[#This Row],[Variación Personas Medidas Sanitarias]]/AJ121,0)</f>
        <v>0</v>
      </c>
    </row>
    <row r="123" spans="1:39" x14ac:dyDescent="0.2">
      <c r="A123" s="12" t="str">
        <f t="shared" si="56"/>
        <v>OUT TIME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0</v>
      </c>
      <c r="G123">
        <f t="shared" si="41"/>
        <v>0</v>
      </c>
      <c r="H123" cm="1">
        <f t="array" ref="H123">+INDEX(Hoja1!$B$2:$MO$7,2,$E123)</f>
        <v>0</v>
      </c>
      <c r="I123">
        <f t="shared" si="42"/>
        <v>0</v>
      </c>
      <c r="J123">
        <f t="shared" si="33"/>
        <v>0</v>
      </c>
      <c r="K123">
        <f t="shared" si="43"/>
        <v>0</v>
      </c>
      <c r="L123" cm="1">
        <f t="array" ref="L123">+INDEX(Hoja1!$B$2:$MO$7,3,$E123)</f>
        <v>0</v>
      </c>
      <c r="M123" cm="1">
        <f t="array" ref="M123">+INDEX(Hoja1!$B$2:$MO$7,4,$E123)</f>
        <v>0</v>
      </c>
      <c r="N123" cm="1">
        <f t="array" ref="N123">+INDEX(Hoja1!$B$2:$MO$7,5,$E123)</f>
        <v>0</v>
      </c>
      <c r="O123" cm="1">
        <f t="array" ref="O123">+INDEX(Hoja1!$B$2:$MO$7,6,$E123)</f>
        <v>0</v>
      </c>
      <c r="P123" s="13">
        <f t="shared" si="60"/>
        <v>0</v>
      </c>
      <c r="Q123" s="13">
        <f t="shared" si="61"/>
        <v>0</v>
      </c>
      <c r="R123">
        <f t="shared" si="44"/>
        <v>0</v>
      </c>
      <c r="S123">
        <f t="shared" si="45"/>
        <v>0</v>
      </c>
      <c r="T123">
        <f t="shared" si="46"/>
        <v>0</v>
      </c>
      <c r="U123">
        <f t="shared" si="47"/>
        <v>0</v>
      </c>
      <c r="V123">
        <f t="shared" si="48"/>
        <v>0</v>
      </c>
      <c r="W123">
        <f t="shared" si="49"/>
        <v>0</v>
      </c>
      <c r="X123">
        <f t="shared" si="50"/>
        <v>0</v>
      </c>
      <c r="Y123">
        <f t="shared" si="51"/>
        <v>0</v>
      </c>
      <c r="Z123">
        <f t="shared" si="52"/>
        <v>0</v>
      </c>
      <c r="AA123">
        <f t="shared" si="53"/>
        <v>0</v>
      </c>
      <c r="AB123">
        <f t="shared" si="54"/>
        <v>0</v>
      </c>
      <c r="AC123">
        <f t="shared" si="55"/>
        <v>0</v>
      </c>
      <c r="AD123">
        <f t="shared" si="34"/>
        <v>0</v>
      </c>
      <c r="AE123">
        <f t="shared" si="35"/>
        <v>0</v>
      </c>
      <c r="AF123">
        <f t="shared" si="36"/>
        <v>0</v>
      </c>
      <c r="AG123">
        <f t="shared" si="37"/>
        <v>0</v>
      </c>
      <c r="AH123">
        <f t="shared" si="38"/>
        <v>0</v>
      </c>
      <c r="AI123">
        <f t="shared" si="39"/>
        <v>0</v>
      </c>
      <c r="AJ123">
        <f>+TODO_PACIENTES[[#This Row],[Aislamiento Domiciliario]]+TODO_PACIENTES[[#This Row],[Aislamiento en Hoteles]]+TODO_PACIENTES[[#This Row],[Hospitalizados en Sala]]+TODO_PACIENTES[[#This Row],[Hospitalizados en UCI]]</f>
        <v>0</v>
      </c>
      <c r="AK123">
        <f t="shared" si="40"/>
        <v>0</v>
      </c>
      <c r="AL123">
        <f>+TODO_PACIENTES[[#This Row],[Personas con Medidas Sanitarias]]-AJ122</f>
        <v>0</v>
      </c>
      <c r="AM123">
        <f>+IFERROR(TODO_PACIENTES[[#This Row],[Variación Personas Medidas Sanitarias]]/AJ122,0)</f>
        <v>0</v>
      </c>
    </row>
    <row r="124" spans="1:39" x14ac:dyDescent="0.2">
      <c r="A124" s="12" t="str">
        <f t="shared" si="56"/>
        <v>OUT TIME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0</v>
      </c>
      <c r="G124">
        <f t="shared" si="41"/>
        <v>0</v>
      </c>
      <c r="H124" cm="1">
        <f t="array" ref="H124">+INDEX(Hoja1!$B$2:$MO$7,2,$E124)</f>
        <v>0</v>
      </c>
      <c r="I124">
        <f t="shared" si="42"/>
        <v>0</v>
      </c>
      <c r="J124">
        <f t="shared" si="33"/>
        <v>0</v>
      </c>
      <c r="K124">
        <f t="shared" si="43"/>
        <v>0</v>
      </c>
      <c r="L124" cm="1">
        <f t="array" ref="L124">+INDEX(Hoja1!$B$2:$MO$7,3,$E124)</f>
        <v>0</v>
      </c>
      <c r="M124" cm="1">
        <f t="array" ref="M124">+INDEX(Hoja1!$B$2:$MO$7,4,$E124)</f>
        <v>0</v>
      </c>
      <c r="N124" cm="1">
        <f t="array" ref="N124">+INDEX(Hoja1!$B$2:$MO$7,5,$E124)</f>
        <v>0</v>
      </c>
      <c r="O124" cm="1">
        <f t="array" ref="O124">+INDEX(Hoja1!$B$2:$MO$7,6,$E124)</f>
        <v>0</v>
      </c>
      <c r="P124" s="13">
        <f t="shared" si="60"/>
        <v>0</v>
      </c>
      <c r="Q124" s="13">
        <f t="shared" si="61"/>
        <v>0</v>
      </c>
      <c r="R124">
        <f t="shared" si="44"/>
        <v>0</v>
      </c>
      <c r="S124">
        <f t="shared" si="45"/>
        <v>0</v>
      </c>
      <c r="T124">
        <f t="shared" si="46"/>
        <v>0</v>
      </c>
      <c r="U124">
        <f t="shared" si="47"/>
        <v>0</v>
      </c>
      <c r="V124">
        <f t="shared" si="48"/>
        <v>0</v>
      </c>
      <c r="W124">
        <f t="shared" si="49"/>
        <v>0</v>
      </c>
      <c r="X124">
        <f t="shared" si="50"/>
        <v>0</v>
      </c>
      <c r="Y124">
        <f t="shared" si="51"/>
        <v>0</v>
      </c>
      <c r="Z124">
        <f t="shared" si="52"/>
        <v>0</v>
      </c>
      <c r="AA124">
        <f t="shared" si="53"/>
        <v>0</v>
      </c>
      <c r="AB124">
        <f t="shared" si="54"/>
        <v>0</v>
      </c>
      <c r="AC124">
        <f t="shared" si="55"/>
        <v>0</v>
      </c>
      <c r="AD124">
        <f t="shared" si="34"/>
        <v>0</v>
      </c>
      <c r="AE124">
        <f t="shared" si="35"/>
        <v>0</v>
      </c>
      <c r="AF124">
        <f t="shared" si="36"/>
        <v>0</v>
      </c>
      <c r="AG124">
        <f t="shared" si="37"/>
        <v>0</v>
      </c>
      <c r="AH124">
        <f t="shared" si="38"/>
        <v>0</v>
      </c>
      <c r="AI124">
        <f t="shared" si="39"/>
        <v>0</v>
      </c>
      <c r="AJ124">
        <f>+TODO_PACIENTES[[#This Row],[Aislamiento Domiciliario]]+TODO_PACIENTES[[#This Row],[Aislamiento en Hoteles]]+TODO_PACIENTES[[#This Row],[Hospitalizados en Sala]]+TODO_PACIENTES[[#This Row],[Hospitalizados en UCI]]</f>
        <v>0</v>
      </c>
      <c r="AK124">
        <f t="shared" si="40"/>
        <v>0</v>
      </c>
      <c r="AL124">
        <f>+TODO_PACIENTES[[#This Row],[Personas con Medidas Sanitarias]]-AJ123</f>
        <v>0</v>
      </c>
      <c r="AM124">
        <f>+IFERROR(TODO_PACIENTES[[#This Row],[Variación Personas Medidas Sanitarias]]/AJ123,0)</f>
        <v>0</v>
      </c>
    </row>
    <row r="125" spans="1:39" x14ac:dyDescent="0.2">
      <c r="A125" s="12" t="str">
        <f t="shared" si="56"/>
        <v>OUT TIME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0</v>
      </c>
      <c r="G125">
        <f t="shared" si="41"/>
        <v>0</v>
      </c>
      <c r="H125" cm="1">
        <f t="array" ref="H125">+INDEX(Hoja1!$B$2:$MO$7,2,$E125)</f>
        <v>0</v>
      </c>
      <c r="I125">
        <f t="shared" si="42"/>
        <v>0</v>
      </c>
      <c r="J125">
        <f t="shared" si="33"/>
        <v>0</v>
      </c>
      <c r="K125">
        <f t="shared" si="43"/>
        <v>0</v>
      </c>
      <c r="L125" cm="1">
        <f t="array" ref="L125">+INDEX(Hoja1!$B$2:$MO$7,3,$E125)</f>
        <v>0</v>
      </c>
      <c r="M125" cm="1">
        <f t="array" ref="M125">+INDEX(Hoja1!$B$2:$MO$7,4,$E125)</f>
        <v>0</v>
      </c>
      <c r="N125" cm="1">
        <f t="array" ref="N125">+INDEX(Hoja1!$B$2:$MO$7,5,$E125)</f>
        <v>0</v>
      </c>
      <c r="O125" cm="1">
        <f t="array" ref="O125">+INDEX(Hoja1!$B$2:$MO$7,6,$E125)</f>
        <v>0</v>
      </c>
      <c r="P125" s="13">
        <f t="shared" si="60"/>
        <v>0</v>
      </c>
      <c r="Q125" s="13">
        <f t="shared" si="61"/>
        <v>0</v>
      </c>
      <c r="R125">
        <f t="shared" si="44"/>
        <v>0</v>
      </c>
      <c r="S125">
        <f t="shared" si="45"/>
        <v>0</v>
      </c>
      <c r="T125">
        <f t="shared" si="46"/>
        <v>0</v>
      </c>
      <c r="U125">
        <f t="shared" si="47"/>
        <v>0</v>
      </c>
      <c r="V125">
        <f t="shared" si="48"/>
        <v>0</v>
      </c>
      <c r="W125">
        <f t="shared" si="49"/>
        <v>0</v>
      </c>
      <c r="X125">
        <f t="shared" si="50"/>
        <v>0</v>
      </c>
      <c r="Y125">
        <f t="shared" si="51"/>
        <v>0</v>
      </c>
      <c r="Z125">
        <f t="shared" si="52"/>
        <v>0</v>
      </c>
      <c r="AA125">
        <f t="shared" si="53"/>
        <v>0</v>
      </c>
      <c r="AB125">
        <f t="shared" si="54"/>
        <v>0</v>
      </c>
      <c r="AC125">
        <f t="shared" si="55"/>
        <v>0</v>
      </c>
      <c r="AD125">
        <f t="shared" si="34"/>
        <v>0</v>
      </c>
      <c r="AE125">
        <f t="shared" si="35"/>
        <v>0</v>
      </c>
      <c r="AF125">
        <f t="shared" si="36"/>
        <v>0</v>
      </c>
      <c r="AG125">
        <f t="shared" si="37"/>
        <v>0</v>
      </c>
      <c r="AH125">
        <f t="shared" si="38"/>
        <v>0</v>
      </c>
      <c r="AI125">
        <f t="shared" si="39"/>
        <v>0</v>
      </c>
      <c r="AJ125">
        <f>+TODO_PACIENTES[[#This Row],[Aislamiento Domiciliario]]+TODO_PACIENTES[[#This Row],[Aislamiento en Hoteles]]+TODO_PACIENTES[[#This Row],[Hospitalizados en Sala]]+TODO_PACIENTES[[#This Row],[Hospitalizados en UCI]]</f>
        <v>0</v>
      </c>
      <c r="AK125">
        <f t="shared" si="40"/>
        <v>0</v>
      </c>
      <c r="AL125">
        <f>+TODO_PACIENTES[[#This Row],[Personas con Medidas Sanitarias]]-AJ124</f>
        <v>0</v>
      </c>
      <c r="AM125">
        <f>+IFERROR(TODO_PACIENTES[[#This Row],[Variación Personas Medidas Sanitarias]]/AJ124,0)</f>
        <v>0</v>
      </c>
    </row>
    <row r="126" spans="1:39" x14ac:dyDescent="0.2">
      <c r="A126" s="12" t="str">
        <f t="shared" si="56"/>
        <v>OUT TIME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0</v>
      </c>
      <c r="G126">
        <f t="shared" si="41"/>
        <v>0</v>
      </c>
      <c r="H126" cm="1">
        <f t="array" ref="H126">+INDEX(Hoja1!$B$2:$MO$7,2,$E126)</f>
        <v>0</v>
      </c>
      <c r="I126">
        <f t="shared" si="42"/>
        <v>0</v>
      </c>
      <c r="J126">
        <f t="shared" si="33"/>
        <v>0</v>
      </c>
      <c r="K126">
        <f t="shared" si="43"/>
        <v>0</v>
      </c>
      <c r="L126" cm="1">
        <f t="array" ref="L126">+INDEX(Hoja1!$B$2:$MO$7,3,$E126)</f>
        <v>0</v>
      </c>
      <c r="M126" cm="1">
        <f t="array" ref="M126">+INDEX(Hoja1!$B$2:$MO$7,4,$E126)</f>
        <v>0</v>
      </c>
      <c r="N126" cm="1">
        <f t="array" ref="N126">+INDEX(Hoja1!$B$2:$MO$7,5,$E126)</f>
        <v>0</v>
      </c>
      <c r="O126" cm="1">
        <f t="array" ref="O126">+INDEX(Hoja1!$B$2:$MO$7,6,$E126)</f>
        <v>0</v>
      </c>
      <c r="P126" s="13">
        <f t="shared" si="60"/>
        <v>0</v>
      </c>
      <c r="Q126" s="13">
        <f t="shared" si="61"/>
        <v>0</v>
      </c>
      <c r="R126">
        <f t="shared" si="44"/>
        <v>0</v>
      </c>
      <c r="S126">
        <f t="shared" si="45"/>
        <v>0</v>
      </c>
      <c r="T126">
        <f t="shared" si="46"/>
        <v>0</v>
      </c>
      <c r="U126">
        <f t="shared" si="47"/>
        <v>0</v>
      </c>
      <c r="V126">
        <f t="shared" si="48"/>
        <v>0</v>
      </c>
      <c r="W126">
        <f t="shared" si="49"/>
        <v>0</v>
      </c>
      <c r="X126">
        <f t="shared" si="50"/>
        <v>0</v>
      </c>
      <c r="Y126">
        <f t="shared" si="51"/>
        <v>0</v>
      </c>
      <c r="Z126">
        <f t="shared" si="52"/>
        <v>0</v>
      </c>
      <c r="AA126">
        <f t="shared" si="53"/>
        <v>0</v>
      </c>
      <c r="AB126">
        <f t="shared" si="54"/>
        <v>0</v>
      </c>
      <c r="AC126">
        <f t="shared" si="55"/>
        <v>0</v>
      </c>
      <c r="AD126">
        <f t="shared" si="34"/>
        <v>0</v>
      </c>
      <c r="AE126">
        <f t="shared" si="35"/>
        <v>0</v>
      </c>
      <c r="AF126">
        <f t="shared" si="36"/>
        <v>0</v>
      </c>
      <c r="AG126">
        <f t="shared" si="37"/>
        <v>0</v>
      </c>
      <c r="AH126">
        <f t="shared" si="38"/>
        <v>0</v>
      </c>
      <c r="AI126">
        <f t="shared" si="39"/>
        <v>0</v>
      </c>
      <c r="AJ126">
        <f>+TODO_PACIENTES[[#This Row],[Aislamiento Domiciliario]]+TODO_PACIENTES[[#This Row],[Aislamiento en Hoteles]]+TODO_PACIENTES[[#This Row],[Hospitalizados en Sala]]+TODO_PACIENTES[[#This Row],[Hospitalizados en UCI]]</f>
        <v>0</v>
      </c>
      <c r="AK126">
        <f t="shared" si="40"/>
        <v>0</v>
      </c>
      <c r="AL126">
        <f>+TODO_PACIENTES[[#This Row],[Personas con Medidas Sanitarias]]-AJ125</f>
        <v>0</v>
      </c>
      <c r="AM126">
        <f>+IFERROR(TODO_PACIENTES[[#This Row],[Variación Personas Medidas Sanitarias]]/AJ125,0)</f>
        <v>0</v>
      </c>
    </row>
    <row r="127" spans="1:39" x14ac:dyDescent="0.2">
      <c r="A127" s="12" t="str">
        <f t="shared" si="56"/>
        <v>OUT TIME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0</v>
      </c>
      <c r="G127">
        <f t="shared" si="41"/>
        <v>0</v>
      </c>
      <c r="H127" cm="1">
        <f t="array" ref="H127">+INDEX(Hoja1!$B$2:$MO$7,2,$E127)</f>
        <v>0</v>
      </c>
      <c r="I127">
        <f t="shared" si="42"/>
        <v>0</v>
      </c>
      <c r="J127">
        <f t="shared" si="33"/>
        <v>0</v>
      </c>
      <c r="K127">
        <f t="shared" si="43"/>
        <v>0</v>
      </c>
      <c r="L127" cm="1">
        <f t="array" ref="L127">+INDEX(Hoja1!$B$2:$MO$7,3,$E127)</f>
        <v>0</v>
      </c>
      <c r="M127" cm="1">
        <f t="array" ref="M127">+INDEX(Hoja1!$B$2:$MO$7,4,$E127)</f>
        <v>0</v>
      </c>
      <c r="N127" cm="1">
        <f t="array" ref="N127">+INDEX(Hoja1!$B$2:$MO$7,5,$E127)</f>
        <v>0</v>
      </c>
      <c r="O127" cm="1">
        <f t="array" ref="O127">+INDEX(Hoja1!$B$2:$MO$7,6,$E127)</f>
        <v>0</v>
      </c>
      <c r="P127" s="13">
        <f t="shared" si="60"/>
        <v>0</v>
      </c>
      <c r="Q127" s="13">
        <f t="shared" si="61"/>
        <v>0</v>
      </c>
      <c r="R127">
        <f t="shared" si="44"/>
        <v>0</v>
      </c>
      <c r="S127">
        <f t="shared" si="45"/>
        <v>0</v>
      </c>
      <c r="T127">
        <f t="shared" si="46"/>
        <v>0</v>
      </c>
      <c r="U127">
        <f t="shared" si="47"/>
        <v>0</v>
      </c>
      <c r="V127">
        <f t="shared" si="48"/>
        <v>0</v>
      </c>
      <c r="W127">
        <f t="shared" si="49"/>
        <v>0</v>
      </c>
      <c r="X127">
        <f t="shared" si="50"/>
        <v>0</v>
      </c>
      <c r="Y127">
        <f t="shared" si="51"/>
        <v>0</v>
      </c>
      <c r="Z127">
        <f t="shared" si="52"/>
        <v>0</v>
      </c>
      <c r="AA127">
        <f t="shared" si="53"/>
        <v>0</v>
      </c>
      <c r="AB127">
        <f t="shared" si="54"/>
        <v>0</v>
      </c>
      <c r="AC127">
        <f t="shared" si="55"/>
        <v>0</v>
      </c>
      <c r="AD127">
        <f t="shared" si="34"/>
        <v>0</v>
      </c>
      <c r="AE127">
        <f t="shared" si="35"/>
        <v>0</v>
      </c>
      <c r="AF127">
        <f t="shared" si="36"/>
        <v>0</v>
      </c>
      <c r="AG127">
        <f t="shared" si="37"/>
        <v>0</v>
      </c>
      <c r="AH127">
        <f t="shared" si="38"/>
        <v>0</v>
      </c>
      <c r="AI127">
        <f t="shared" si="39"/>
        <v>0</v>
      </c>
      <c r="AJ127">
        <f>+TODO_PACIENTES[[#This Row],[Aislamiento Domiciliario]]+TODO_PACIENTES[[#This Row],[Aislamiento en Hoteles]]+TODO_PACIENTES[[#This Row],[Hospitalizados en Sala]]+TODO_PACIENTES[[#This Row],[Hospitalizados en UCI]]</f>
        <v>0</v>
      </c>
      <c r="AK127">
        <f t="shared" si="40"/>
        <v>0</v>
      </c>
      <c r="AL127">
        <f>+TODO_PACIENTES[[#This Row],[Personas con Medidas Sanitarias]]-AJ126</f>
        <v>0</v>
      </c>
      <c r="AM127">
        <f>+IFERROR(TODO_PACIENTES[[#This Row],[Variación Personas Medidas Sanitarias]]/AJ126,0)</f>
        <v>0</v>
      </c>
    </row>
    <row r="128" spans="1:39" x14ac:dyDescent="0.2">
      <c r="A128" s="12" t="str">
        <f t="shared" si="56"/>
        <v>OUT TIME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0</v>
      </c>
      <c r="G128">
        <f t="shared" si="41"/>
        <v>0</v>
      </c>
      <c r="H128" cm="1">
        <f t="array" ref="H128">+INDEX(Hoja1!$B$2:$MO$7,2,$E128)</f>
        <v>0</v>
      </c>
      <c r="I128">
        <f t="shared" si="42"/>
        <v>0</v>
      </c>
      <c r="J128">
        <f t="shared" si="33"/>
        <v>0</v>
      </c>
      <c r="K128">
        <f t="shared" si="43"/>
        <v>0</v>
      </c>
      <c r="L128" cm="1">
        <f t="array" ref="L128">+INDEX(Hoja1!$B$2:$MO$7,3,$E128)</f>
        <v>0</v>
      </c>
      <c r="M128" cm="1">
        <f t="array" ref="M128">+INDEX(Hoja1!$B$2:$MO$7,4,$E128)</f>
        <v>0</v>
      </c>
      <c r="N128" cm="1">
        <f t="array" ref="N128">+INDEX(Hoja1!$B$2:$MO$7,5,$E128)</f>
        <v>0</v>
      </c>
      <c r="O128" cm="1">
        <f t="array" ref="O128">+INDEX(Hoja1!$B$2:$MO$7,6,$E128)</f>
        <v>0</v>
      </c>
      <c r="P128" s="13">
        <f t="shared" si="60"/>
        <v>0</v>
      </c>
      <c r="Q128" s="13">
        <f t="shared" si="61"/>
        <v>0</v>
      </c>
      <c r="R128">
        <f t="shared" si="44"/>
        <v>0</v>
      </c>
      <c r="S128">
        <f t="shared" si="45"/>
        <v>0</v>
      </c>
      <c r="T128">
        <f t="shared" si="46"/>
        <v>0</v>
      </c>
      <c r="U128">
        <f t="shared" si="47"/>
        <v>0</v>
      </c>
      <c r="V128">
        <f t="shared" si="48"/>
        <v>0</v>
      </c>
      <c r="W128">
        <f t="shared" si="49"/>
        <v>0</v>
      </c>
      <c r="X128">
        <f t="shared" si="50"/>
        <v>0</v>
      </c>
      <c r="Y128">
        <f t="shared" si="51"/>
        <v>0</v>
      </c>
      <c r="Z128">
        <f t="shared" si="52"/>
        <v>0</v>
      </c>
      <c r="AA128">
        <f t="shared" si="53"/>
        <v>0</v>
      </c>
      <c r="AB128">
        <f t="shared" si="54"/>
        <v>0</v>
      </c>
      <c r="AC128">
        <f t="shared" si="55"/>
        <v>0</v>
      </c>
      <c r="AD128">
        <f t="shared" si="34"/>
        <v>0</v>
      </c>
      <c r="AE128">
        <f t="shared" si="35"/>
        <v>0</v>
      </c>
      <c r="AF128">
        <f t="shared" si="36"/>
        <v>0</v>
      </c>
      <c r="AG128">
        <f t="shared" si="37"/>
        <v>0</v>
      </c>
      <c r="AH128">
        <f t="shared" si="38"/>
        <v>0</v>
      </c>
      <c r="AI128">
        <f t="shared" si="39"/>
        <v>0</v>
      </c>
      <c r="AJ128">
        <f>+TODO_PACIENTES[[#This Row],[Aislamiento Domiciliario]]+TODO_PACIENTES[[#This Row],[Aislamiento en Hoteles]]+TODO_PACIENTES[[#This Row],[Hospitalizados en Sala]]+TODO_PACIENTES[[#This Row],[Hospitalizados en UCI]]</f>
        <v>0</v>
      </c>
      <c r="AK128">
        <f t="shared" si="40"/>
        <v>0</v>
      </c>
      <c r="AL128">
        <f>+TODO_PACIENTES[[#This Row],[Personas con Medidas Sanitarias]]-AJ127</f>
        <v>0</v>
      </c>
      <c r="AM128">
        <f>+IFERROR(TODO_PACIENTES[[#This Row],[Variación Personas Medidas Sanitarias]]/AJ127,0)</f>
        <v>0</v>
      </c>
    </row>
    <row r="129" spans="1:39" x14ac:dyDescent="0.2">
      <c r="A129" s="12" t="str">
        <f t="shared" si="56"/>
        <v>OUT TIME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0</v>
      </c>
      <c r="G129">
        <f t="shared" si="41"/>
        <v>0</v>
      </c>
      <c r="H129" cm="1">
        <f t="array" ref="H129">+INDEX(Hoja1!$B$2:$MO$7,2,$E129)</f>
        <v>0</v>
      </c>
      <c r="I129">
        <f t="shared" si="42"/>
        <v>0</v>
      </c>
      <c r="J129">
        <f t="shared" si="33"/>
        <v>0</v>
      </c>
      <c r="K129">
        <f t="shared" si="43"/>
        <v>0</v>
      </c>
      <c r="L129" cm="1">
        <f t="array" ref="L129">+INDEX(Hoja1!$B$2:$MO$7,3,$E129)</f>
        <v>0</v>
      </c>
      <c r="M129" cm="1">
        <f t="array" ref="M129">+INDEX(Hoja1!$B$2:$MO$7,4,$E129)</f>
        <v>0</v>
      </c>
      <c r="N129" cm="1">
        <f t="array" ref="N129">+INDEX(Hoja1!$B$2:$MO$7,5,$E129)</f>
        <v>0</v>
      </c>
      <c r="O129" cm="1">
        <f t="array" ref="O129">+INDEX(Hoja1!$B$2:$MO$7,6,$E129)</f>
        <v>0</v>
      </c>
      <c r="P129" s="13">
        <f t="shared" si="60"/>
        <v>0</v>
      </c>
      <c r="Q129" s="13">
        <f t="shared" si="61"/>
        <v>0</v>
      </c>
      <c r="R129">
        <f t="shared" si="44"/>
        <v>0</v>
      </c>
      <c r="S129">
        <f t="shared" si="45"/>
        <v>0</v>
      </c>
      <c r="T129">
        <f t="shared" si="46"/>
        <v>0</v>
      </c>
      <c r="U129">
        <f t="shared" si="47"/>
        <v>0</v>
      </c>
      <c r="V129">
        <f t="shared" si="48"/>
        <v>0</v>
      </c>
      <c r="W129">
        <f t="shared" si="49"/>
        <v>0</v>
      </c>
      <c r="X129">
        <f t="shared" si="50"/>
        <v>0</v>
      </c>
      <c r="Y129">
        <f t="shared" si="51"/>
        <v>0</v>
      </c>
      <c r="Z129">
        <f t="shared" si="52"/>
        <v>0</v>
      </c>
      <c r="AA129">
        <f t="shared" si="53"/>
        <v>0</v>
      </c>
      <c r="AB129">
        <f t="shared" si="54"/>
        <v>0</v>
      </c>
      <c r="AC129">
        <f t="shared" si="55"/>
        <v>0</v>
      </c>
      <c r="AD129">
        <f t="shared" si="34"/>
        <v>0</v>
      </c>
      <c r="AE129">
        <f t="shared" si="35"/>
        <v>0</v>
      </c>
      <c r="AF129">
        <f t="shared" si="36"/>
        <v>0</v>
      </c>
      <c r="AG129">
        <f t="shared" si="37"/>
        <v>0</v>
      </c>
      <c r="AH129">
        <f t="shared" si="38"/>
        <v>0</v>
      </c>
      <c r="AI129">
        <f t="shared" si="39"/>
        <v>0</v>
      </c>
      <c r="AJ129">
        <f>+TODO_PACIENTES[[#This Row],[Aislamiento Domiciliario]]+TODO_PACIENTES[[#This Row],[Aislamiento en Hoteles]]+TODO_PACIENTES[[#This Row],[Hospitalizados en Sala]]+TODO_PACIENTES[[#This Row],[Hospitalizados en UCI]]</f>
        <v>0</v>
      </c>
      <c r="AK129">
        <f t="shared" si="40"/>
        <v>0</v>
      </c>
      <c r="AL129">
        <f>+TODO_PACIENTES[[#This Row],[Personas con Medidas Sanitarias]]-AJ128</f>
        <v>0</v>
      </c>
      <c r="AM129">
        <f>+IFERROR(TODO_PACIENTES[[#This Row],[Variación Personas Medidas Sanitarias]]/AJ128,0)</f>
        <v>0</v>
      </c>
    </row>
    <row r="130" spans="1:39" x14ac:dyDescent="0.2">
      <c r="A130" s="12" t="str">
        <f t="shared" si="56"/>
        <v>OUT TIME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0</v>
      </c>
      <c r="G130">
        <f t="shared" si="41"/>
        <v>0</v>
      </c>
      <c r="H130" cm="1">
        <f t="array" ref="H130">+INDEX(Hoja1!$B$2:$MO$7,2,$E130)</f>
        <v>0</v>
      </c>
      <c r="I130">
        <f t="shared" si="42"/>
        <v>0</v>
      </c>
      <c r="J130">
        <f t="shared" si="33"/>
        <v>0</v>
      </c>
      <c r="K130">
        <f t="shared" si="43"/>
        <v>0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</v>
      </c>
      <c r="Q130" s="13">
        <f t="shared" si="61"/>
        <v>0</v>
      </c>
      <c r="R130">
        <f t="shared" si="44"/>
        <v>0</v>
      </c>
      <c r="S130">
        <f t="shared" si="45"/>
        <v>0</v>
      </c>
      <c r="T130">
        <f t="shared" si="46"/>
        <v>0</v>
      </c>
      <c r="U130">
        <f t="shared" si="47"/>
        <v>0</v>
      </c>
      <c r="V130">
        <f t="shared" si="48"/>
        <v>0</v>
      </c>
      <c r="W130">
        <f t="shared" si="49"/>
        <v>0</v>
      </c>
      <c r="X130">
        <f t="shared" si="50"/>
        <v>0</v>
      </c>
      <c r="Y130">
        <f t="shared" si="51"/>
        <v>0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0</v>
      </c>
      <c r="AE130">
        <f t="shared" si="35"/>
        <v>0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0</v>
      </c>
      <c r="AM130">
        <f>+IFERROR(TODO_PACIENTES[[#This Row],[Variación Personas Medidas Sanitarias]]/AJ129,0)</f>
        <v>0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0</v>
      </c>
      <c r="H131" cm="1">
        <f t="array" ref="H131">+INDEX(Hoja1!$B$2:$MO$7,2,$E131)</f>
        <v>0</v>
      </c>
      <c r="I131">
        <f t="shared" si="42"/>
        <v>0</v>
      </c>
      <c r="J131">
        <f t="shared" si="33"/>
        <v>0</v>
      </c>
      <c r="K131">
        <f t="shared" si="43"/>
        <v>0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0</v>
      </c>
      <c r="S131">
        <f t="shared" si="45"/>
        <v>0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0</v>
      </c>
      <c r="Y131">
        <f t="shared" si="51"/>
        <v>0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0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0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