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169" documentId="11_9248B46DC1CBB2E3ED7FF6F9903E8C1851038383" xr6:coauthVersionLast="45" xr6:coauthVersionMax="45" xr10:uidLastSave="{08202F55-687F-49F8-A765-9AD817656D43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57" i="1" l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<sst xmlns="http://schemas.openxmlformats.org/spreadsheetml/2006/main" count="6107" uniqueCount="1039">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</sst>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7" totalsRowShown="0">
  <autoFilter ref="B1:CA25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683" totalsRowShown="0" headerRowDxfId="2">
  <autoFilter ref="B1:E368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34" activePane="bottomRight" state="frozen"/>
      <selection pane="bottomRight" activeCell="BZ258" sqref="BZ25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1422</v>
      </c>
      <c r="BY257" s="24">
        <f>IFERROR((BX257-BX256),0)</f>
        <v>16</v>
      </c>
      <c r="BZ257" s="21">
        <v>749</v>
      </c>
      <c r="CA257" s="27">
        <f>IFERROR((BZ257-BZ256),0)</f>
        <v>3</v>
      </c>
    </row>
    <row r="258" spans="1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1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1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1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IP1" activePane="topRight" state="frozen"/>
      <selection pane="topRight" activeCell="IW15" sqref="IW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683"/>
  <sheetViews>
    <sheetView topLeftCell="A3597" workbookViewId="0">
      <selection activeCell="A3653" sqref="A3653:E368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356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354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368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358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406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418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384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367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373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359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403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395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374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399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363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366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419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389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356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415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367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358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389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365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403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354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399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558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366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355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464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418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395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364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385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384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373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359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374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387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406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347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404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383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393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358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368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415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356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403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399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395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355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426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389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367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354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359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418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365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364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366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393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347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375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406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458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396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385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376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384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354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356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367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370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364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395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400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358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368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411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359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385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365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361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363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375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373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355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415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371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399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374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403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362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401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407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406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389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426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387</v>
      </c>
      <c r="D3652" s="131">
        <f>VLOOKUP(Pag_Inicio_Corr_mas_casos[[#This Row],[Corregimiento]],Hoja3!$A$2:$D$676,4,0)</f>
        <v>80811</v>
      </c>
      <c r="E3652" s="130">
        <v>11</v>
      </c>
    </row>
    <row r="3653" spans="1:5">
      <c r="A3653" s="87">
        <v>44153</v>
      </c>
      <c r="B3653" s="88">
        <v>44153</v>
      </c>
      <c r="C3653" s="89" t="s">
        <v>354</v>
      </c>
      <c r="D3653" s="90">
        <f>VLOOKUP(Pag_Inicio_Corr_mas_casos[[#This Row],[Corregimiento]],Hoja3!$A$2:$D$676,4,0)</f>
        <v>130101</v>
      </c>
      <c r="E3653" s="89">
        <v>39</v>
      </c>
    </row>
    <row r="3654" spans="1:5">
      <c r="A3654" s="87">
        <v>44153</v>
      </c>
      <c r="B3654" s="88">
        <v>44153</v>
      </c>
      <c r="C3654" s="89" t="s">
        <v>359</v>
      </c>
      <c r="D3654" s="90">
        <f>VLOOKUP(Pag_Inicio_Corr_mas_casos[[#This Row],[Corregimiento]],Hoja3!$A$2:$D$676,4,0)</f>
        <v>80821</v>
      </c>
      <c r="E3654" s="89">
        <v>34</v>
      </c>
    </row>
    <row r="3655" spans="1:5">
      <c r="A3655" s="87">
        <v>44153</v>
      </c>
      <c r="B3655" s="88">
        <v>44153</v>
      </c>
      <c r="C3655" s="89" t="s">
        <v>375</v>
      </c>
      <c r="D3655" s="90">
        <f>VLOOKUP(Pag_Inicio_Corr_mas_casos[[#This Row],[Corregimiento]],Hoja3!$A$2:$D$676,4,0)</f>
        <v>80810</v>
      </c>
      <c r="E3655" s="89">
        <v>29</v>
      </c>
    </row>
    <row r="3656" spans="1:5">
      <c r="A3656" s="87">
        <v>44153</v>
      </c>
      <c r="B3656" s="88">
        <v>44153</v>
      </c>
      <c r="C3656" s="89" t="s">
        <v>367</v>
      </c>
      <c r="D3656" s="90">
        <f>VLOOKUP(Pag_Inicio_Corr_mas_casos[[#This Row],[Corregimiento]],Hoja3!$A$2:$D$676,4,0)</f>
        <v>80819</v>
      </c>
      <c r="E3656" s="89">
        <v>29</v>
      </c>
    </row>
    <row r="3657" spans="1:5">
      <c r="A3657" s="87">
        <v>44153</v>
      </c>
      <c r="B3657" s="88">
        <v>44153</v>
      </c>
      <c r="C3657" s="89" t="s">
        <v>370</v>
      </c>
      <c r="D3657" s="90">
        <f>VLOOKUP(Pag_Inicio_Corr_mas_casos[[#This Row],[Corregimiento]],Hoja3!$A$2:$D$676,4,0)</f>
        <v>80812</v>
      </c>
      <c r="E3657" s="89">
        <v>27</v>
      </c>
    </row>
    <row r="3658" spans="1:5">
      <c r="A3658" s="87">
        <v>44153</v>
      </c>
      <c r="B3658" s="88">
        <v>44153</v>
      </c>
      <c r="C3658" s="89" t="s">
        <v>363</v>
      </c>
      <c r="D3658" s="90">
        <f>VLOOKUP(Pag_Inicio_Corr_mas_casos[[#This Row],[Corregimiento]],Hoja3!$A$2:$D$676,4,0)</f>
        <v>80817</v>
      </c>
      <c r="E3658" s="89">
        <v>26</v>
      </c>
    </row>
    <row r="3659" spans="1:5">
      <c r="A3659" s="87">
        <v>44153</v>
      </c>
      <c r="B3659" s="88">
        <v>44153</v>
      </c>
      <c r="C3659" s="89" t="s">
        <v>347</v>
      </c>
      <c r="D3659" s="90">
        <f>VLOOKUP(Pag_Inicio_Corr_mas_casos[[#This Row],[Corregimiento]],Hoja3!$A$2:$D$676,4,0)</f>
        <v>130709</v>
      </c>
      <c r="E3659" s="89">
        <v>25</v>
      </c>
    </row>
    <row r="3660" spans="1:5">
      <c r="A3660" s="87">
        <v>44153</v>
      </c>
      <c r="B3660" s="88">
        <v>44153</v>
      </c>
      <c r="C3660" s="89" t="s">
        <v>365</v>
      </c>
      <c r="D3660" s="90">
        <f>VLOOKUP(Pag_Inicio_Corr_mas_casos[[#This Row],[Corregimiento]],Hoja3!$A$2:$D$676,4,0)</f>
        <v>80823</v>
      </c>
      <c r="E3660" s="89">
        <v>25</v>
      </c>
    </row>
    <row r="3661" spans="1:5">
      <c r="A3661" s="87">
        <v>44153</v>
      </c>
      <c r="B3661" s="88">
        <v>44153</v>
      </c>
      <c r="C3661" s="89" t="s">
        <v>368</v>
      </c>
      <c r="D3661" s="90">
        <f>VLOOKUP(Pag_Inicio_Corr_mas_casos[[#This Row],[Corregimiento]],Hoja3!$A$2:$D$676,4,0)</f>
        <v>130107</v>
      </c>
      <c r="E3661" s="89">
        <v>25</v>
      </c>
    </row>
    <row r="3662" spans="1:5">
      <c r="A3662" s="87">
        <v>44153</v>
      </c>
      <c r="B3662" s="88">
        <v>44153</v>
      </c>
      <c r="C3662" s="89" t="s">
        <v>395</v>
      </c>
      <c r="D3662" s="90">
        <f>VLOOKUP(Pag_Inicio_Corr_mas_casos[[#This Row],[Corregimiento]],Hoja3!$A$2:$D$676,4,0)</f>
        <v>80809</v>
      </c>
      <c r="E3662" s="89">
        <v>24</v>
      </c>
    </row>
    <row r="3663" spans="1:5">
      <c r="A3663" s="87">
        <v>44153</v>
      </c>
      <c r="B3663" s="88">
        <v>44153</v>
      </c>
      <c r="C3663" s="89" t="s">
        <v>372</v>
      </c>
      <c r="D3663" s="90">
        <f>VLOOKUP(Pag_Inicio_Corr_mas_casos[[#This Row],[Corregimiento]],Hoja3!$A$2:$D$676,4,0)</f>
        <v>40601</v>
      </c>
      <c r="E3663" s="89">
        <v>22</v>
      </c>
    </row>
    <row r="3664" spans="1:5">
      <c r="A3664" s="87">
        <v>44153</v>
      </c>
      <c r="B3664" s="88">
        <v>44153</v>
      </c>
      <c r="C3664" s="89" t="s">
        <v>374</v>
      </c>
      <c r="D3664" s="90">
        <f>VLOOKUP(Pag_Inicio_Corr_mas_casos[[#This Row],[Corregimiento]],Hoja3!$A$2:$D$676,4,0)</f>
        <v>130108</v>
      </c>
      <c r="E3664" s="89">
        <v>21</v>
      </c>
    </row>
    <row r="3665" spans="1:5">
      <c r="A3665" s="87">
        <v>44153</v>
      </c>
      <c r="B3665" s="88">
        <v>44153</v>
      </c>
      <c r="C3665" s="89" t="s">
        <v>356</v>
      </c>
      <c r="D3665" s="90">
        <f>VLOOKUP(Pag_Inicio_Corr_mas_casos[[#This Row],[Corregimiento]],Hoja3!$A$2:$D$676,4,0)</f>
        <v>130106</v>
      </c>
      <c r="E3665" s="89">
        <v>21</v>
      </c>
    </row>
    <row r="3666" spans="1:5">
      <c r="A3666" s="87">
        <v>44153</v>
      </c>
      <c r="B3666" s="88">
        <v>44153</v>
      </c>
      <c r="C3666" s="89" t="s">
        <v>383</v>
      </c>
      <c r="D3666" s="90">
        <f>VLOOKUP(Pag_Inicio_Corr_mas_casos[[#This Row],[Corregimiento]],Hoja3!$A$2:$D$676,4,0)</f>
        <v>80808</v>
      </c>
      <c r="E3666" s="89">
        <v>19</v>
      </c>
    </row>
    <row r="3667" spans="1:5">
      <c r="A3667" s="87">
        <v>44153</v>
      </c>
      <c r="B3667" s="88">
        <v>44153</v>
      </c>
      <c r="C3667" s="89" t="s">
        <v>362</v>
      </c>
      <c r="D3667" s="90">
        <f>VLOOKUP(Pag_Inicio_Corr_mas_casos[[#This Row],[Corregimiento]],Hoja3!$A$2:$D$676,4,0)</f>
        <v>80816</v>
      </c>
      <c r="E3667" s="89">
        <v>19</v>
      </c>
    </row>
    <row r="3668" spans="1:5">
      <c r="A3668" s="87">
        <v>44153</v>
      </c>
      <c r="B3668" s="88">
        <v>44153</v>
      </c>
      <c r="C3668" s="89" t="s">
        <v>364</v>
      </c>
      <c r="D3668" s="90">
        <f>VLOOKUP(Pag_Inicio_Corr_mas_casos[[#This Row],[Corregimiento]],Hoja3!$A$2:$D$676,4,0)</f>
        <v>80822</v>
      </c>
      <c r="E3668" s="89">
        <v>19</v>
      </c>
    </row>
    <row r="3669" spans="1:5">
      <c r="A3669" s="87">
        <v>44153</v>
      </c>
      <c r="B3669" s="88">
        <v>44153</v>
      </c>
      <c r="C3669" s="89" t="s">
        <v>371</v>
      </c>
      <c r="D3669" s="90">
        <f>VLOOKUP(Pag_Inicio_Corr_mas_casos[[#This Row],[Corregimiento]],Hoja3!$A$2:$D$676,4,0)</f>
        <v>130702</v>
      </c>
      <c r="E3669" s="89">
        <v>18</v>
      </c>
    </row>
    <row r="3670" spans="1:5">
      <c r="A3670" s="87">
        <v>44153</v>
      </c>
      <c r="B3670" s="88">
        <v>44153</v>
      </c>
      <c r="C3670" s="89" t="s">
        <v>358</v>
      </c>
      <c r="D3670" s="90">
        <f>VLOOKUP(Pag_Inicio_Corr_mas_casos[[#This Row],[Corregimiento]],Hoja3!$A$2:$D$676,4,0)</f>
        <v>130102</v>
      </c>
      <c r="E3670" s="89">
        <v>18</v>
      </c>
    </row>
    <row r="3671" spans="1:5">
      <c r="A3671" s="87">
        <v>44153</v>
      </c>
      <c r="B3671" s="88">
        <v>44153</v>
      </c>
      <c r="C3671" s="89" t="s">
        <v>403</v>
      </c>
      <c r="D3671" s="90">
        <f>VLOOKUP(Pag_Inicio_Corr_mas_casos[[#This Row],[Corregimiento]],Hoja3!$A$2:$D$676,4,0)</f>
        <v>130701</v>
      </c>
      <c r="E3671" s="89">
        <v>17</v>
      </c>
    </row>
    <row r="3672" spans="1:5">
      <c r="A3672" s="87">
        <v>44153</v>
      </c>
      <c r="B3672" s="88">
        <v>44153</v>
      </c>
      <c r="C3672" s="89" t="s">
        <v>401</v>
      </c>
      <c r="D3672" s="90">
        <f>VLOOKUP(Pag_Inicio_Corr_mas_casos[[#This Row],[Corregimiento]],Hoja3!$A$2:$D$676,4,0)</f>
        <v>81009</v>
      </c>
      <c r="E3672" s="89">
        <v>16</v>
      </c>
    </row>
    <row r="3673" spans="1:5">
      <c r="A3673" s="87">
        <v>44153</v>
      </c>
      <c r="B3673" s="88">
        <v>44153</v>
      </c>
      <c r="C3673" s="89" t="s">
        <v>389</v>
      </c>
      <c r="D3673" s="90">
        <f>VLOOKUP(Pag_Inicio_Corr_mas_casos[[#This Row],[Corregimiento]],Hoja3!$A$2:$D$676,4,0)</f>
        <v>130708</v>
      </c>
      <c r="E3673" s="89">
        <v>16</v>
      </c>
    </row>
    <row r="3674" spans="1:5">
      <c r="A3674" s="87">
        <v>44153</v>
      </c>
      <c r="B3674" s="88">
        <v>44153</v>
      </c>
      <c r="C3674" s="89" t="s">
        <v>366</v>
      </c>
      <c r="D3674" s="90">
        <f>VLOOKUP(Pag_Inicio_Corr_mas_casos[[#This Row],[Corregimiento]],Hoja3!$A$2:$D$676,4,0)</f>
        <v>81001</v>
      </c>
      <c r="E3674" s="89">
        <v>15</v>
      </c>
    </row>
    <row r="3675" spans="1:5">
      <c r="A3675" s="87">
        <v>44153</v>
      </c>
      <c r="B3675" s="88">
        <v>44153</v>
      </c>
      <c r="C3675" s="89" t="s">
        <v>411</v>
      </c>
      <c r="D3675" s="90">
        <f>VLOOKUP(Pag_Inicio_Corr_mas_casos[[#This Row],[Corregimiento]],Hoja3!$A$2:$D$676,4,0)</f>
        <v>91001</v>
      </c>
      <c r="E3675" s="89">
        <v>15</v>
      </c>
    </row>
    <row r="3676" spans="1:5">
      <c r="A3676" s="87">
        <v>44153</v>
      </c>
      <c r="B3676" s="88">
        <v>44153</v>
      </c>
      <c r="C3676" s="89" t="s">
        <v>360</v>
      </c>
      <c r="D3676" s="90">
        <f>VLOOKUP(Pag_Inicio_Corr_mas_casos[[#This Row],[Corregimiento]],Hoja3!$A$2:$D$676,4,0)</f>
        <v>81007</v>
      </c>
      <c r="E3676" s="89">
        <v>14</v>
      </c>
    </row>
    <row r="3677" spans="1:5">
      <c r="A3677" s="87">
        <v>44153</v>
      </c>
      <c r="B3677" s="88">
        <v>44153</v>
      </c>
      <c r="C3677" s="89" t="s">
        <v>426</v>
      </c>
      <c r="D3677" s="90">
        <f>VLOOKUP(Pag_Inicio_Corr_mas_casos[[#This Row],[Corregimiento]],Hoja3!$A$2:$D$676,4,0)</f>
        <v>20601</v>
      </c>
      <c r="E3677" s="89">
        <v>14</v>
      </c>
    </row>
    <row r="3678" spans="1:5">
      <c r="A3678" s="87">
        <v>44153</v>
      </c>
      <c r="B3678" s="88">
        <v>44153</v>
      </c>
      <c r="C3678" s="89" t="s">
        <v>380</v>
      </c>
      <c r="D3678" s="90">
        <f>VLOOKUP(Pag_Inicio_Corr_mas_casos[[#This Row],[Corregimiento]],Hoja3!$A$2:$D$676,4,0)</f>
        <v>80813</v>
      </c>
      <c r="E3678" s="89">
        <v>14</v>
      </c>
    </row>
    <row r="3679" spans="1:5">
      <c r="A3679" s="87">
        <v>44153</v>
      </c>
      <c r="B3679" s="88">
        <v>44153</v>
      </c>
      <c r="C3679" s="89" t="s">
        <v>355</v>
      </c>
      <c r="D3679" s="90">
        <f>VLOOKUP(Pag_Inicio_Corr_mas_casos[[#This Row],[Corregimiento]],Hoja3!$A$2:$D$676,4,0)</f>
        <v>81002</v>
      </c>
      <c r="E3679" s="89">
        <v>13</v>
      </c>
    </row>
    <row r="3680" spans="1:5">
      <c r="A3680" s="87">
        <v>44153</v>
      </c>
      <c r="B3680" s="88">
        <v>44153</v>
      </c>
      <c r="C3680" s="89" t="s">
        <v>406</v>
      </c>
      <c r="D3680" s="90">
        <f>VLOOKUP(Pag_Inicio_Corr_mas_casos[[#This Row],[Corregimiento]],Hoja3!$A$2:$D$676,4,0)</f>
        <v>80807</v>
      </c>
      <c r="E3680" s="89">
        <v>13</v>
      </c>
    </row>
    <row r="3681" spans="1:5">
      <c r="A3681" s="87">
        <v>44153</v>
      </c>
      <c r="B3681" s="88">
        <v>44153</v>
      </c>
      <c r="C3681" s="89" t="s">
        <v>464</v>
      </c>
      <c r="D3681" s="90">
        <f>VLOOKUP(Pag_Inicio_Corr_mas_casos[[#This Row],[Corregimiento]],Hoja3!$A$2:$D$676,4,0)</f>
        <v>40501</v>
      </c>
      <c r="E3681" s="89">
        <v>12</v>
      </c>
    </row>
    <row r="3682" spans="1:5">
      <c r="A3682" s="87">
        <v>44153</v>
      </c>
      <c r="B3682" s="88">
        <v>44153</v>
      </c>
      <c r="C3682" s="89" t="s">
        <v>445</v>
      </c>
      <c r="D3682" s="90">
        <f>VLOOKUP(Pag_Inicio_Corr_mas_casos[[#This Row],[Corregimiento]],Hoja3!$A$2:$D$676,4,0)</f>
        <v>30110</v>
      </c>
      <c r="E3682" s="89">
        <v>11</v>
      </c>
    </row>
    <row r="3683" spans="1:5">
      <c r="A3683" s="87">
        <v>44153</v>
      </c>
      <c r="B3683" s="88">
        <v>44153</v>
      </c>
      <c r="C3683" s="89" t="s">
        <v>385</v>
      </c>
      <c r="D3683" s="90">
        <f>VLOOKUP(Pag_Inicio_Corr_mas_casos[[#This Row],[Corregimiento]],Hoja3!$A$2:$D$676,4,0)</f>
        <v>80815</v>
      </c>
      <c r="E3683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9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2020-11-20T00:27:21Z</dcterms:modified>
  <cp:category/>
  <cp:contentStatus/>
</cp:coreProperties>
</file>