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5d\AC\Temp\"/>
    </mc:Choice>
  </mc:AlternateContent>
  <xr:revisionPtr revIDLastSave="13702" documentId="11_9248B46DC1CBB2E3ED7FF6F9903E8C1851038383" xr6:coauthVersionLast="45" xr6:coauthVersionMax="45" xr10:uidLastSave="{EA9902E8-0D9E-D24A-83B6-3A3522F95E1E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29" i="3" l="1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J2904" i="3"/>
  <c r="I2904" i="3"/>
  <c r="G2915" i="3"/>
  <c r="G2901" i="3"/>
  <c r="G2881" i="3"/>
  <c r="G2867" i="3"/>
  <c r="G2848" i="3"/>
  <c r="G2830" i="3"/>
  <c r="G2815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<sst xmlns="http://schemas.openxmlformats.org/spreadsheetml/2006/main" count="5457" uniqueCount="1004">
  <si>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</si>
  <si>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</si>
  <si>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</si>
  <si>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</si>
  <si>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</si>
  <si>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</si>
  <si>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</si>
  <si>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</si>
  <si>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</si>
  <si>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</si>
  <si>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</si>
  <si>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</si>
  <si>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</si>
  <si>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</si>
  <si>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</si>
  <si>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</si>
  <si>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</si>
  <si>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</si>
  <si>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</si>
  <si>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</si>
  <si>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</si>
  <si>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</si>
  <si>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</si>
  <si>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</si>
  <si>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</si>
  <si>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</si>
  <si>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</si>
  <si>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</si>
  <si>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</si>
  <si>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</si>
  <si>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</si>
  <si>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</si>
  <si>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</si>
  <si>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</si>
  <si>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</si>
  <si>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</si>
  <si>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</si>
  <si>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</si>
  <si>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</si>
  <si>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</si>
  <si>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</si>
  <si>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</si>
  <si>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</si>
  <si>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</si>
  <si>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</si>
  <si>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</si>
  <si>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</si>
  <si>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</si>
  <si>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</si>
  <si>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</si>
  <si>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</si>
  <si>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</si>
  <si>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</si>
  <si>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</si>
  <si>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</si>
  <si>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</si>
  <si>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</si>
  <si>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</si>
  <si>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</si>
  <si>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</si>
  <si>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</si>
  <si>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</si>
  <si>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</si>
  <si>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</si>
  <si>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</si>
  <si>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</si>
  <si>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</si>
  <si>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</si>
  <si>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</si>
  <si>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</si>
  <si>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</si>
  <si>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</si>
  <si>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</si>
  <si>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</si>
  <si>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</si>
  <si>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</si>
  <si>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</si>
  <si>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</si>
  <si>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</si>
  <si>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</si>
  <si>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</si>
  <si>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</si>
  <si>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</si>
  <si>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</si>
  <si>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</si>
  <si>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</si>
  <si>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</si>
  <si>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</si>
  <si>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</si>
  <si>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</si>
  <si>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</si>
  <si>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</si>
  <si>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</si>
  <si>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</si>
  <si>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</si>
  <si>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</si>
  <si>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</si>
  <si>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</si>
  <si>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</si>
  <si>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</si>
  <si>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</si>
  <si>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</si>
  <si>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</si>
  <si>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</si>
  <si>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</si>
  <si>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</si>
  <si>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</si>
  <si>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</si>
  <si>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</si>
  <si>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</si>
  <si>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</si>
  <si>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</si>
  <si>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</si>
  <si>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</si>
  <si>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</si>
  <si>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</si>
  <si>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</si>
  <si>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</si>
  <si>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</si>
  <si>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</si>
  <si>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</si>
  <si>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</si>
  <si>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</si>
  <si>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</si>
  <si>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</si>
  <si>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</si>
  <si>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</si>
  <si>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</si>
  <si>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</si>
  <si>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</si>
  <si>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</si>
  <si>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</si>
  <si>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</si>
  <si>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</si>
  <si>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</si>
  <si>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</si>
  <si>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</si>
  <si>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</si>
  <si>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</si>
  <si>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</si>
  <si>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</si>
  <si>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</si>
  <si>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</si>
  <si>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</si>
  <si>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</si>
  <si>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</si>
  <si>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</si>
  <si>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</si>
  <si>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</si>
  <si>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</si>
  <si>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</si>
  <si>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</si>
  <si>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</si>
  <si>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</si>
  <si>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</si>
  <si>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</si>
  <si>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</si>
  <si>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</si>
  <si>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</si>
  <si>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</si>
  <si>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</si>
  <si>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</si>
  <si>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</si>
  <si>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</si>
  <si>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</si>
  <si>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</si>
  <si>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</si>
  <si>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</si>
  <si>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</si>
  <si>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</si>
  <si>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</si>
  <si>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</si>
  <si>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</si>
  <si>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</si>
  <si>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</si>
  <si>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</si>
  <si>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</si>
  <si>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</si>
  <si>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</si>
  <si>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</si>
  <si>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</si>
  <si>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</si>
  <si>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</si>
  <si>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</si>
  <si>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</si>
  <si>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</si>
  <si>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</si>
  <si>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</si>
  <si>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</si>
  <si>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</si>
  <si>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</si>
  <si>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</si>
  <si>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</si>
  <si>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</si>
  <si>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</si>
  <si>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</si>
  <si>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</si>
  <si>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</si>
  <si>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</si>
  <si>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</si>
  <si>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</si>
  <si>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</si>
  <si>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</si>
  <si>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</si>
  <si>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</si>
  <si>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</si>
  <si>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</si>
  <si>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</si>
  <si>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</si>
  <si>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</si>
  <si>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</si>
  <si>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</si>
  <si>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</si>
  <si>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</si>
  <si>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</si>
  <si>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</si>
  <si>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</si>
  <si>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</si>
  <si>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</si>
  <si>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</si>
  <si>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</si>
  <si>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</si>
  <si>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</si>
  <si>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</si>
  <si>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</si>
  <si>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</si>
  <si>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</si>
  <si>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</si>
  <si>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</si>
  <si>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</si>
  <si>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</si>
  <si>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</si>
  <si>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</si>
  <si>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</si>
  <si>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</si>
  <si>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</si>
  <si>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</si>
  <si>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</si>
  <si>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</si>
  <si>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</si>
  <si>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</si>
  <si>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</si>
  <si>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</si>
  <si>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</si>
  <si>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</si>
  <si>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</si>
  <si>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</si>
  <si>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</si>
  <si>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</si>
  <si>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</si>
  <si>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</si>
  <si>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</si>
  <si>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</si>
  <si>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</si>
  <si>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</si>
  <si>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</si>
  <si>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</si>
  <si>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</si>
  <si>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</si>
  <si>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</si>
  <si>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</si>
  <si>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</si>
  <si>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</si>
  <si>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</si>
  <si>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</si>
  <si>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</si>
  <si>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</si>
  <si>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</si>
  <si>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</si>
  <si>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</si>
  <si>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</si>
  <si>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</si>
  <si>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</si>
  <si>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</si>
  <si>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</si>
  <si>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</si>
  <si>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</si>
  <si>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</si>
  <si>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</si>
  <si>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</si>
  <si>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</si>
  <si>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</si>
  <si>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</si>
  <si>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</si>
  <si>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</si>
  <si>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</si>
  <si>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</si>
  <si>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</si>
  <si>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</si>
  <si>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</si>
  <si>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</si>
  <si>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</si>
  <si>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</si>
  <si>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</si>
  <si>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</si>
  <si>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</si>
  <si>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</si>
  <si>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</si>
  <si>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</si>
  <si>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</si>
  <si>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</si>
  <si>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</si>
  <si>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</si>
  <si>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</si>
  <si>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</si>
  <si>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</si>
  <si>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</si>
  <si>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</si>
  <si>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</si>
  <si>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</si>
  <si>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</si>
  <si>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</si>
  <si>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</si>
  <si>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</si>
  <si>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</si>
  <si>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</si>
  <si>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</si>
  <si>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</si>
  <si>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</si>
  <si>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</si>
  <si>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</si>
  <si>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</si>
  <si>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</si>
  <si>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</si>
  <si>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</si>
  <si>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</si>
  <si>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</si>
  <si>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</si>
  <si>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</si>
  <si>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</si>
  <si>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</si>
  <si>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</si>
  <si>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</si>
  <si>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</si>
  <si>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</si>
  <si>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</si>
  <si>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</si>
  <si>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</si>
  <si>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</si>
  <si>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</si>
  <si>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</si>
  <si>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</si>
  <si>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</si>
  <si>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</si>
  <si>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</si>
  <si>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</si>
  <si>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</si>
  <si>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</si>
  <si>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</si>
  <si>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</si>
  <si>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</si>
  <si>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</si>
  <si>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</si>
  <si>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</si>
  <si>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</si>
  <si>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</si>
  <si>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</si>
  <si>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</si>
  <si>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</si>
  <si>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</si>
  <si>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</si>
  <si>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</si>
  <si>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</si>
  <si>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</si>
  <si>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</si>
  <si>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</si>
  <si>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</si>
  <si>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</si>
  <si>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</si>
  <si>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</si>
  <si>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</si>
  <si>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</si>
  <si>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</si>
  <si>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</si>
  <si>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</si>
  <si>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</si>
  <si>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</si>
  <si>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</si>
  <si>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</si>
  <si>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</si>
  <si>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</si>
  <si>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</si>
  <si>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</si>
  <si>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</si>
  <si>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</si>
  <si>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</si>
  <si>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</si>
  <si>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</si>
  <si>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</si>
  <si>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</si>
  <si>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</si>
  <si>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</si>
  <si>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</si>
  <si>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</si>
  <si>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</si>
  <si>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</si>
  <si>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</si>
  <si>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</si>
  <si>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</si>
  <si>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</si>
  <si>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</si>
  <si>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</si>
  <si>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</si>
  <si>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</si>
  <si>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</si>
  <si>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</si>
  <si>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</si>
  <si>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</si>
  <si>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</si>
  <si>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</si>
  <si>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</si>
  <si>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</si>
  <si>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</si>
  <si>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</si>
  <si>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</si>
  <si>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</si>
  <si>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</si>
  <si>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</si>
  <si>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</si>
  <si>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</si>
  <si>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</si>
  <si>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</si>
  <si>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</si>
  <si>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</si>
  <si>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</si>
  <si>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</si>
  <si>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</si>
  <si>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</si>
  <si>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</si>
  <si>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</si>
  <si>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</si>
  <si>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</si>
  <si>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</si>
  <si>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</si>
  <si>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</si>
  <si>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</si>
  <si>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</si>
  <si>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</si>
  <si>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</si>
  <si>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</si>
  <si>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</si>
  <si>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</si>
  <si>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</si>
  <si>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</si>
  <si>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</si>
  <si>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</si>
  <si>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</si>
  <si>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</si>
  <si>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</si>
  <si>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</si>
  <si>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</si>
  <si>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</si>
  <si>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</si>
  <si>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</si>
  <si>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</si>
  <si>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</si>
  <si>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</si>
  <si>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</si>
  <si>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</si>
  <si>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</si>
  <si>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</si>
  <si>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</si>
  <si>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</si>
  <si>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</si>
  <si>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</si>
  <si>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</si>
  <si>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</si>
  <si>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</si>
  <si>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</si>
  <si>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</si>
  <si>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</si>
  <si>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</si>
  <si>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</si>
  <si>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</si>
  <si>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</si>
  <si>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</si>
  <si>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</si>
  <si>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</si>
  <si>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</si>
  <si>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</si>
  <si>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</si>
  <si>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</si>
  <si>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</si>
  <si>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</si>
  <si>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</si>
  <si>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</si>
  <si>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</si>
  <si>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</si>
  <si>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</si>
  <si>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</si>
  <si>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</si>
  <si>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</si>
  <si>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</si>
  <si>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</si>
  <si>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</si>
  <si>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</si>
  <si>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</si>
  <si>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</si>
  <si>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</si>
  <si>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</si>
  <si>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corregimientos</t>
  </si>
  <si>
    <t>1</t>
  </si>
  <si>
    <t>Juan díaz</t>
  </si>
  <si>
    <t>El Peñón</t>
  </si>
  <si>
    <t>La Soledad</t>
  </si>
  <si>
    <t>La Trinchera</t>
  </si>
  <si>
    <t>Roka o Rokari</t>
  </si>
  <si>
    <t>La Mesa</t>
  </si>
  <si>
    <t>Canto del Llano</t>
  </si>
  <si>
    <t>Puerto Vidal</t>
  </si>
  <si>
    <t>San Miguel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</si>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</sst>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0" fontId="0" fillId="12" borderId="10" xfId="0" applyFont="1" applyFill="1" applyBorder="1"/>
    <xf numFmtId="0" fontId="0" fillId="16" borderId="10" xfId="0" applyFont="1" applyFill="1" applyBorder="1"/>
    <xf numFmtId="0" fontId="0" fillId="21" borderId="10" xfId="0" applyFont="1" applyFill="1" applyBorder="1"/>
    <xf numFmtId="0" fontId="0" fillId="18" borderId="10" xfId="0" applyFont="1" applyFill="1" applyBorder="1"/>
    <xf numFmtId="0" fontId="0" fillId="15" borderId="10" xfId="0" applyFont="1" applyFill="1" applyBorder="1"/>
    <xf numFmtId="0" fontId="0" fillId="5" borderId="10" xfId="0" applyFont="1" applyFill="1" applyBorder="1"/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0" totalsRowShown="0">
  <autoFilter ref="B1:CA220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4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29" totalsRowShown="0" headerRowDxfId="3">
  <autoFilter ref="B1:E2929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99D28-3124-4564-B268-1210676F6350}" name="Tabla3" displayName="Tabla3" ref="M2802:N2921" totalsRowShown="0">
  <autoFilter ref="M2802:N2921" xr:uid="{95C4FA49-CEC5-457D-8A3A-EC16DF0D5B9B}"/>
  <sortState xmlns:xlrd2="http://schemas.microsoft.com/office/spreadsheetml/2017/richdata2" ref="M2803:N2921">
    <sortCondition descending="1" ref="N2802:N2921"/>
  </sortState>
  <tableColumns count="2">
    <tableColumn id="1" xr3:uid="{7C150B9B-3CBD-4CE0-9CE6-EE2A84C40C45}" name="corregimientos" dataDxfId="0"/>
    <tableColumn id="2" xr3:uid="{7F1B77ED-4FBB-445E-ACF8-82DFD4976249}" name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01" activePane="bottomRight" state="frozen"/>
      <selection pane="topRight" activeCell="B1" sqref="B1"/>
      <selection pane="bottomLeft" activeCell="A2" sqref="A2"/>
      <selection pane="bottomRight" activeCell="AJ220" sqref="AJ220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t="shared" ref="D173:D220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20" si="322">G173-G172</f>
        <v>401</v>
      </c>
      <c r="I173">
        <f t="shared" si="319"/>
        <v>24038</v>
      </c>
      <c r="J173">
        <f t="shared" si="318"/>
        <v>483</v>
      </c>
      <c r="K173">
        <f t="shared" ref="K173:K220" si="323">+IFERROR(E173/C173,"")</f>
        <v>2.16487741992843E-2</v>
      </c>
      <c r="L173">
        <f t="shared" ref="L173:L220" si="324">+IFERROR(G173/C173,"")</f>
        <v>0.71120890844835638</v>
      </c>
      <c r="M173">
        <f t="shared" ref="M173:M220" si="325">+IFERROR(I173/C173,"")</f>
        <v>0.26714231735235938</v>
      </c>
      <c r="N173" s="22">
        <f t="shared" ref="N173:N220" si="326">+IFERROR(D173/C173,"")</f>
        <v>1.0002000400080016E-2</v>
      </c>
      <c r="O173">
        <f t="shared" si="300"/>
        <v>8.2135523613963042E-3</v>
      </c>
      <c r="P173">
        <f t="shared" ref="P173:P220" si="327">+IFERROR(H173/G173,"")</f>
        <v>6.2660166260391278E-3</v>
      </c>
      <c r="Q173">
        <f t="shared" ref="Q173:Q220" si="328">+IFERROR(J173/I173,"")</f>
        <v>2.0093185789167151E-2</v>
      </c>
      <c r="R173" s="22">
        <f t="shared" ref="R173:R220" si="329">+IFERROR(C173/3.974,"")</f>
        <v>22642.67740312028</v>
      </c>
      <c r="S173" s="22">
        <f t="shared" ref="S173:S220" si="330">+IFERROR(E173/3.974,"")</f>
        <v>490.18621036738801</v>
      </c>
      <c r="T173" s="22">
        <f t="shared" ref="T173:T220" si="331">+IFERROR(G173/3.974,"")</f>
        <v>16103.673880221439</v>
      </c>
      <c r="U173" s="22">
        <f t="shared" ref="U173:U220" si="332">+IFERROR(I173/3.974,"")</f>
        <v>6048.8173125314543</v>
      </c>
      <c r="V173" s="10">
        <v>321482</v>
      </c>
      <c r="W173">
        <f t="shared" ref="W173:W220" si="333">V173-V172</f>
        <v>4326</v>
      </c>
      <c r="X173" s="22">
        <f t="shared" ref="X173:X220" si="334">IFERROR(W173-W172,0)</f>
        <v>512</v>
      </c>
      <c r="Y173" s="35">
        <f t="shared" ref="Y173:Y220" si="335">IFERROR(V173/3.974,0)</f>
        <v>80896.326119778561</v>
      </c>
      <c r="Z173" s="10">
        <v>227952</v>
      </c>
      <c r="AA173" s="22">
        <f t="shared" ref="AA173:AA220" si="336">Z173-Z172</f>
        <v>3805</v>
      </c>
      <c r="AB173" s="28">
        <f t="shared" ref="AB173:AB220" si="337">IFERROR(Z173/V173,0)</f>
        <v>0.70906613745093039</v>
      </c>
      <c r="AC173" s="31">
        <f t="shared" ref="AC173:AC220" si="338">IFERROR(AA173-AA172,0)</f>
        <v>894</v>
      </c>
      <c r="AD173">
        <f t="shared" ref="AD173:AD220" si="339">V173-Z173</f>
        <v>93530</v>
      </c>
      <c r="AE173">
        <f t="shared" ref="AE173:AE220" si="340">AD173-AD172</f>
        <v>521</v>
      </c>
      <c r="AF173" s="28">
        <f t="shared" ref="AF173:AF220" si="341">IFERROR(AD173/V173,0)</f>
        <v>0.29093386254906961</v>
      </c>
      <c r="AG173" s="31">
        <f t="shared" ref="AG173:AG220" si="342">IFERROR(AE173-AE172,0)</f>
        <v>-382</v>
      </c>
      <c r="AH173" s="35">
        <f t="shared" ref="AH173:AH220" si="343">IFERROR(AE173/W173,0)</f>
        <v>0.12043458159963015</v>
      </c>
      <c r="AI173" s="35">
        <f t="shared" ref="AI173:AI220" si="344">IFERROR(AD173/3.974,0)</f>
        <v>23535.480624056367</v>
      </c>
      <c r="AJ173" s="10">
        <v>22105</v>
      </c>
      <c r="AK173" s="22">
        <f t="shared" ref="AK173:AK220" si="345">AJ173-AJ172</f>
        <v>510</v>
      </c>
      <c r="AL173" s="22">
        <f t="shared" ref="AL173:AL220" si="346">IFERROR(AJ173/AJ172,0)-1</f>
        <v>2.3616577911553582E-2</v>
      </c>
      <c r="AM173" s="35">
        <f t="shared" ref="AM173:AM220" si="347">IFERROR(AJ173/3.974,0)</f>
        <v>5562.4056366381474</v>
      </c>
      <c r="AN173" s="35">
        <f t="shared" ref="AN173:AN220" si="348">IFERROR(AJ173/C173," ")</f>
        <v>0.24566024315974305</v>
      </c>
      <c r="AO173" s="10">
        <v>421</v>
      </c>
      <c r="AP173">
        <f t="shared" si="320"/>
        <v>0</v>
      </c>
      <c r="AQ173">
        <f t="shared" ref="AQ173:AQ220" si="349">IFERROR(AO173/AO172,0)-1</f>
        <v>0</v>
      </c>
      <c r="AR173" s="35">
        <f t="shared" ref="AR173:AR220" si="350">IFERROR(AO173/3.974,0)</f>
        <v>105.93860090588826</v>
      </c>
      <c r="AS173" s="10">
        <v>1355</v>
      </c>
      <c r="AT173" s="22">
        <f t="shared" ref="AT173:AT220" si="351">AS173-AS172</f>
        <v>-26</v>
      </c>
      <c r="AU173" s="22">
        <f t="shared" ref="AU173:AU220" si="352">IFERROR(AS173/AS172,0)-1</f>
        <v>-1.8826937002172306E-2</v>
      </c>
      <c r="AV173" s="35">
        <f t="shared" ref="AV173:AV220" si="353">IFERROR(AS173/3.974,0)</f>
        <v>340.96628082536483</v>
      </c>
      <c r="AW173" s="51">
        <f t="shared" ref="AW173:AW220" si="354">IFERROR(AS173/C173," ")</f>
        <v>1.5058567269009357E-2</v>
      </c>
      <c r="AX173" s="10">
        <v>157</v>
      </c>
      <c r="AY173">
        <f t="shared" ref="AY173:AY220" si="355">AX173-AX172</f>
        <v>0</v>
      </c>
      <c r="AZ173" s="22">
        <f t="shared" ref="AZ173:AZ220" si="356">IFERROR(AX173/AX172,0)-1</f>
        <v>0</v>
      </c>
      <c r="BA173" s="35">
        <f t="shared" ref="BA173:BA220" si="357">IFERROR(AX173/3.974,0)</f>
        <v>39.506794162053346</v>
      </c>
      <c r="BB173" s="51">
        <f t="shared" ref="BB173:BB220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20" si="359">IFERROR(BC173-BC172,0)</f>
        <v>484</v>
      </c>
      <c r="BE173" s="51">
        <f t="shared" ref="BE173:BE220" si="360">IFERROR(BC173/BC172,0)-1</f>
        <v>2.0548526789504917E-2</v>
      </c>
      <c r="BF173" s="35">
        <f t="shared" ref="BF173:BF220" si="361">IFERROR(BC173/3.974,0)</f>
        <v>6048.8173125314543</v>
      </c>
      <c r="BG173" s="35">
        <f t="shared" ref="BG173:BG220" si="362">IFERROR(BC173/C173," ")</f>
        <v>0.26714231735235938</v>
      </c>
      <c r="BH173" s="45">
        <v>12469</v>
      </c>
      <c r="BI173" s="48">
        <f t="shared" ref="BI173:BI220" si="363">IFERROR((BH173-BH172), 0)</f>
        <v>231</v>
      </c>
      <c r="BJ173" s="14">
        <v>37439</v>
      </c>
      <c r="BK173" s="48">
        <f t="shared" ref="BK173:BK220" si="364">IFERROR((BJ173-BJ172),0)</f>
        <v>402</v>
      </c>
      <c r="BL173" s="14">
        <v>27543</v>
      </c>
      <c r="BM173" s="48">
        <f t="shared" ref="BM173:BM220" si="365">IFERROR((BL173-BL172),0)</f>
        <v>126</v>
      </c>
      <c r="BN173" s="14">
        <v>10249</v>
      </c>
      <c r="BO173" s="48">
        <f t="shared" ref="BO173:BO220" si="366">IFERROR((BN173-BN172),0)</f>
        <v>141</v>
      </c>
      <c r="BP173" s="14">
        <v>2282</v>
      </c>
      <c r="BQ173" s="48">
        <f t="shared" ref="BQ173:BQ220" si="367">IFERROR((BP173-BP172),0)</f>
        <v>0</v>
      </c>
      <c r="BR173" s="57">
        <v>19</v>
      </c>
      <c r="BS173" s="53">
        <f t="shared" ref="BS173:BS220" si="368">IFERROR((BR173-BR172),0)</f>
        <v>0</v>
      </c>
      <c r="BT173" s="57">
        <v>100</v>
      </c>
      <c r="BU173" s="53">
        <f t="shared" ref="BU173:BU220" si="369">IFERROR((BT173-BT172),0)</f>
        <v>0</v>
      </c>
      <c r="BV173" s="57">
        <v>426</v>
      </c>
      <c r="BW173" s="53">
        <f t="shared" ref="BW173:BW220" si="370">IFERROR((BV173-BV172),0)</f>
        <v>3</v>
      </c>
      <c r="BX173" s="57">
        <v>920</v>
      </c>
      <c r="BY173" s="53">
        <f t="shared" ref="BY173:BY220" si="371">IFERROR((BX173-BX172),0)</f>
        <v>8</v>
      </c>
      <c r="BZ173" s="21">
        <v>483</v>
      </c>
      <c r="CA173" s="27">
        <f t="shared" ref="CA173:CA220" si="372">IFERROR((BZ173-BZ172),0)</f>
        <v>5</v>
      </c>
    </row>
    <row r="174" spans="1:79" x14ac:dyDescent="0.25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5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5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5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5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5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5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5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5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5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5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5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5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5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5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5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5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5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5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5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5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0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5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5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5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5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5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5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5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5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5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5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20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5">
      <c r="A205" s="3">
        <v>44102</v>
      </c>
      <c r="B205" s="22">
        <v>44102</v>
      </c>
      <c r="C205" s="10">
        <v>111277</v>
      </c>
      <c r="D205">
        <f t="shared" si="321"/>
        <v>722</v>
      </c>
      <c r="E205" s="10">
        <v>2348</v>
      </c>
      <c r="F205">
        <f t="shared" si="373"/>
        <v>8</v>
      </c>
      <c r="G205" s="10">
        <v>87695</v>
      </c>
      <c r="H205">
        <f t="shared" si="322"/>
        <v>480</v>
      </c>
      <c r="I205">
        <f t="shared" si="376"/>
        <v>21234</v>
      </c>
      <c r="J205">
        <f t="shared" si="375"/>
        <v>234</v>
      </c>
      <c r="K205">
        <f t="shared" si="323"/>
        <v>2.1100496958041642E-2</v>
      </c>
      <c r="L205">
        <f t="shared" si="324"/>
        <v>0.78807839895036713</v>
      </c>
      <c r="M205">
        <f t="shared" si="325"/>
        <v>0.19082110409159125</v>
      </c>
      <c r="N205" s="22">
        <f t="shared" si="326"/>
        <v>6.4883129487674903E-3</v>
      </c>
      <c r="O205">
        <f t="shared" si="374"/>
        <v>3.4071550255536627E-3</v>
      </c>
      <c r="P205">
        <f t="shared" si="327"/>
        <v>5.4735161639774214E-3</v>
      </c>
      <c r="Q205">
        <f t="shared" si="328"/>
        <v>1.1020062164453235E-2</v>
      </c>
      <c r="R205" s="22">
        <f t="shared" si="329"/>
        <v>28001.258178158027</v>
      </c>
      <c r="S205" s="22">
        <f t="shared" si="330"/>
        <v>590.84046300956209</v>
      </c>
      <c r="T205" s="22">
        <f t="shared" si="331"/>
        <v>22067.18671363865</v>
      </c>
      <c r="U205" s="22">
        <f t="shared" si="332"/>
        <v>5343.2310015098137</v>
      </c>
      <c r="V205" s="10">
        <v>472799</v>
      </c>
      <c r="W205">
        <f t="shared" si="333"/>
        <v>4476</v>
      </c>
      <c r="X205" s="22">
        <f t="shared" si="334"/>
        <v>892</v>
      </c>
      <c r="Y205" s="35">
        <f t="shared" si="335"/>
        <v>118973.07498741821</v>
      </c>
      <c r="Z205" s="10">
        <v>357972</v>
      </c>
      <c r="AA205" s="22">
        <f t="shared" si="336"/>
        <v>3754</v>
      </c>
      <c r="AB205" s="28">
        <f t="shared" si="337"/>
        <v>0.75713358107779416</v>
      </c>
      <c r="AC205" s="31">
        <f t="shared" si="338"/>
        <v>617</v>
      </c>
      <c r="AD205">
        <f t="shared" si="339"/>
        <v>114827</v>
      </c>
      <c r="AE205">
        <f t="shared" si="340"/>
        <v>722</v>
      </c>
      <c r="AF205" s="28">
        <f t="shared" si="341"/>
        <v>0.24286641892220584</v>
      </c>
      <c r="AG205" s="31">
        <f t="shared" si="342"/>
        <v>275</v>
      </c>
      <c r="AH205" s="35">
        <f t="shared" si="343"/>
        <v>0.16130473637176049</v>
      </c>
      <c r="AI205" s="35">
        <f t="shared" si="344"/>
        <v>28894.564670357322</v>
      </c>
      <c r="AJ205" s="10">
        <v>20056</v>
      </c>
      <c r="AK205" s="22">
        <f t="shared" si="345"/>
        <v>244</v>
      </c>
      <c r="AL205" s="22">
        <f t="shared" si="346"/>
        <v>1.2315768221279999E-2</v>
      </c>
      <c r="AM205" s="35">
        <f t="shared" si="347"/>
        <v>5046.8042274786103</v>
      </c>
      <c r="AN205" s="35">
        <f t="shared" si="348"/>
        <v>0.18023490928044431</v>
      </c>
      <c r="AO205" s="10">
        <v>378</v>
      </c>
      <c r="AP205">
        <f t="shared" si="377"/>
        <v>-3</v>
      </c>
      <c r="AQ205">
        <f t="shared" si="349"/>
        <v>-7.8740157480314821E-3</v>
      </c>
      <c r="AR205" s="35">
        <f t="shared" si="350"/>
        <v>95.118268746854554</v>
      </c>
      <c r="AS205" s="10">
        <v>690</v>
      </c>
      <c r="AT205" s="22">
        <f t="shared" si="351"/>
        <v>-9</v>
      </c>
      <c r="AU205" s="22">
        <f t="shared" si="352"/>
        <v>-1.2875536480686733E-2</v>
      </c>
      <c r="AV205" s="35">
        <f t="shared" si="353"/>
        <v>173.62858580775037</v>
      </c>
      <c r="AW205" s="51">
        <f t="shared" si="354"/>
        <v>6.2007422917584043E-3</v>
      </c>
      <c r="AX205" s="10">
        <v>110</v>
      </c>
      <c r="AY205">
        <f t="shared" si="355"/>
        <v>2</v>
      </c>
      <c r="AZ205" s="22">
        <f t="shared" si="356"/>
        <v>1.8518518518518601E-2</v>
      </c>
      <c r="BA205" s="35">
        <f t="shared" si="357"/>
        <v>27.679919476597885</v>
      </c>
      <c r="BB205" s="51">
        <f t="shared" si="358"/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si="359"/>
        <v>234</v>
      </c>
      <c r="BE205" s="51">
        <f t="shared" si="360"/>
        <v>1.1142857142857121E-2</v>
      </c>
      <c r="BF205" s="35">
        <f t="shared" si="361"/>
        <v>5343.2310015098137</v>
      </c>
      <c r="BG205" s="35">
        <f t="shared" si="362"/>
        <v>0.19082110409159125</v>
      </c>
      <c r="BH205" s="45">
        <v>17167</v>
      </c>
      <c r="BI205" s="48">
        <f t="shared" si="363"/>
        <v>210</v>
      </c>
      <c r="BJ205" s="14">
        <v>45883</v>
      </c>
      <c r="BK205" s="48">
        <f t="shared" si="364"/>
        <v>220</v>
      </c>
      <c r="BL205" s="14">
        <v>33260</v>
      </c>
      <c r="BM205" s="48">
        <f t="shared" si="365"/>
        <v>201</v>
      </c>
      <c r="BN205" s="14">
        <v>12452</v>
      </c>
      <c r="BO205" s="48">
        <f t="shared" si="366"/>
        <v>87</v>
      </c>
      <c r="BP205" s="14">
        <v>2515</v>
      </c>
      <c r="BQ205" s="48">
        <f t="shared" si="367"/>
        <v>4</v>
      </c>
      <c r="BR205" s="57">
        <v>21</v>
      </c>
      <c r="BS205" s="53">
        <f t="shared" si="368"/>
        <v>0</v>
      </c>
      <c r="BT205" s="57">
        <v>118</v>
      </c>
      <c r="BU205" s="53">
        <f t="shared" si="369"/>
        <v>0</v>
      </c>
      <c r="BV205" s="57">
        <v>499</v>
      </c>
      <c r="BW205" s="53">
        <f t="shared" si="370"/>
        <v>1</v>
      </c>
      <c r="BX205" s="57">
        <v>1127</v>
      </c>
      <c r="BY205" s="53">
        <f t="shared" si="371"/>
        <v>5</v>
      </c>
      <c r="BZ205" s="21">
        <v>583</v>
      </c>
      <c r="CA205" s="27">
        <f t="shared" si="372"/>
        <v>2</v>
      </c>
    </row>
    <row r="206" spans="1:79" x14ac:dyDescent="0.25">
      <c r="A206" s="3">
        <v>44103</v>
      </c>
      <c r="B206" s="22">
        <v>44103</v>
      </c>
      <c r="C206" s="10">
        <v>111853</v>
      </c>
      <c r="D206">
        <f t="shared" si="321"/>
        <v>576</v>
      </c>
      <c r="E206" s="10">
        <v>2364</v>
      </c>
      <c r="F206">
        <f t="shared" si="373"/>
        <v>16</v>
      </c>
      <c r="G206" s="10">
        <v>88202</v>
      </c>
      <c r="H206">
        <f t="shared" si="322"/>
        <v>507</v>
      </c>
      <c r="I206">
        <f t="shared" si="376"/>
        <v>21287</v>
      </c>
      <c r="J206">
        <f t="shared" si="375"/>
        <v>53</v>
      </c>
      <c r="K206">
        <f t="shared" si="323"/>
        <v>2.1134882390280101E-2</v>
      </c>
      <c r="L206">
        <f t="shared" si="324"/>
        <v>0.78855283273582288</v>
      </c>
      <c r="M206">
        <f t="shared" si="325"/>
        <v>0.19031228487389698</v>
      </c>
      <c r="N206" s="22">
        <f t="shared" si="326"/>
        <v>5.1496160138753541E-3</v>
      </c>
      <c r="O206">
        <f t="shared" si="374"/>
        <v>6.7681895093062603E-3</v>
      </c>
      <c r="P206">
        <f t="shared" si="327"/>
        <v>5.7481689757601867E-3</v>
      </c>
      <c r="Q206">
        <f t="shared" si="328"/>
        <v>2.4897824963592803E-3</v>
      </c>
      <c r="R206" s="22">
        <f t="shared" si="329"/>
        <v>28146.200301962755</v>
      </c>
      <c r="S206" s="22">
        <f t="shared" si="330"/>
        <v>594.8666331152491</v>
      </c>
      <c r="T206" s="22">
        <f t="shared" si="331"/>
        <v>22194.765978862604</v>
      </c>
      <c r="U206" s="22">
        <f t="shared" si="332"/>
        <v>5356.5676899849013</v>
      </c>
      <c r="V206" s="10">
        <v>477033</v>
      </c>
      <c r="W206">
        <f t="shared" si="333"/>
        <v>4234</v>
      </c>
      <c r="X206" s="22">
        <f t="shared" si="334"/>
        <v>-242</v>
      </c>
      <c r="Y206" s="35">
        <f t="shared" si="335"/>
        <v>120038.50025163563</v>
      </c>
      <c r="Z206" s="10">
        <v>361630</v>
      </c>
      <c r="AA206" s="2">
        <f t="shared" si="336"/>
        <v>3658</v>
      </c>
      <c r="AB206" s="29">
        <f t="shared" si="337"/>
        <v>0.75808172600218438</v>
      </c>
      <c r="AC206" s="32">
        <f t="shared" si="338"/>
        <v>-96</v>
      </c>
      <c r="AD206">
        <f t="shared" si="339"/>
        <v>115403</v>
      </c>
      <c r="AE206" s="1">
        <f t="shared" si="340"/>
        <v>576</v>
      </c>
      <c r="AF206" s="29">
        <f t="shared" si="341"/>
        <v>0.24191827399781565</v>
      </c>
      <c r="AG206" s="32">
        <f t="shared" si="342"/>
        <v>-146</v>
      </c>
      <c r="AH206" s="34">
        <f t="shared" si="343"/>
        <v>0.13604156825696739</v>
      </c>
      <c r="AI206" s="34">
        <f t="shared" si="344"/>
        <v>29039.506794162051</v>
      </c>
      <c r="AJ206" s="10">
        <v>20127</v>
      </c>
      <c r="AK206" s="2">
        <f t="shared" si="345"/>
        <v>71</v>
      </c>
      <c r="AL206" s="2">
        <f t="shared" si="346"/>
        <v>3.540087754287935E-3</v>
      </c>
      <c r="AM206" s="34">
        <f t="shared" si="347"/>
        <v>5064.6703573225968</v>
      </c>
      <c r="AN206" s="34">
        <f t="shared" si="348"/>
        <v>0.17994153040150912</v>
      </c>
      <c r="AO206" s="10">
        <v>364</v>
      </c>
      <c r="AP206">
        <f t="shared" si="377"/>
        <v>-14</v>
      </c>
      <c r="AQ206">
        <f t="shared" si="349"/>
        <v>-3.703703703703709E-2</v>
      </c>
      <c r="AR206" s="34">
        <f t="shared" si="350"/>
        <v>91.595369904378458</v>
      </c>
      <c r="AS206" s="10">
        <v>683</v>
      </c>
      <c r="AT206" s="2">
        <f t="shared" si="351"/>
        <v>-7</v>
      </c>
      <c r="AU206" s="2">
        <f t="shared" si="352"/>
        <v>-1.0144927536231862E-2</v>
      </c>
      <c r="AV206" s="34">
        <f t="shared" si="353"/>
        <v>171.86713638651233</v>
      </c>
      <c r="AW206" s="80">
        <f t="shared" si="354"/>
        <v>6.1062287108973384E-3</v>
      </c>
      <c r="AX206" s="10">
        <v>113</v>
      </c>
      <c r="AY206">
        <f t="shared" si="355"/>
        <v>3</v>
      </c>
      <c r="AZ206" s="22">
        <f t="shared" si="356"/>
        <v>2.7272727272727337E-2</v>
      </c>
      <c r="BA206" s="35">
        <f t="shared" si="357"/>
        <v>28.434826371414189</v>
      </c>
      <c r="BB206" s="51">
        <f t="shared" si="358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359"/>
        <v>53</v>
      </c>
      <c r="BE206" s="51">
        <f t="shared" si="360"/>
        <v>2.4959969859659203E-3</v>
      </c>
      <c r="BF206" s="35">
        <f t="shared" si="361"/>
        <v>5356.5676899849013</v>
      </c>
      <c r="BG206" s="35">
        <f t="shared" si="362"/>
        <v>0.19031228487389698</v>
      </c>
      <c r="BH206" s="45">
        <v>17263</v>
      </c>
      <c r="BI206" s="48">
        <f t="shared" si="363"/>
        <v>96</v>
      </c>
      <c r="BJ206" s="14">
        <v>46087</v>
      </c>
      <c r="BK206" s="48">
        <f t="shared" si="364"/>
        <v>204</v>
      </c>
      <c r="BL206" s="14">
        <v>33434</v>
      </c>
      <c r="BM206" s="48">
        <f t="shared" si="365"/>
        <v>174</v>
      </c>
      <c r="BN206" s="14">
        <v>12533</v>
      </c>
      <c r="BO206" s="48">
        <f t="shared" si="366"/>
        <v>81</v>
      </c>
      <c r="BP206" s="14">
        <v>2536</v>
      </c>
      <c r="BQ206" s="48">
        <f t="shared" si="367"/>
        <v>21</v>
      </c>
      <c r="BR206" s="16">
        <v>21</v>
      </c>
      <c r="BS206" s="24">
        <f t="shared" si="368"/>
        <v>0</v>
      </c>
      <c r="BT206" s="16">
        <v>118</v>
      </c>
      <c r="BU206" s="24">
        <f t="shared" si="369"/>
        <v>0</v>
      </c>
      <c r="BV206" s="16">
        <v>502</v>
      </c>
      <c r="BW206" s="24">
        <f t="shared" si="370"/>
        <v>3</v>
      </c>
      <c r="BX206" s="16">
        <v>1136</v>
      </c>
      <c r="BY206" s="24">
        <f t="shared" si="371"/>
        <v>9</v>
      </c>
      <c r="BZ206" s="21">
        <v>587</v>
      </c>
      <c r="CA206" s="27">
        <f t="shared" si="372"/>
        <v>4</v>
      </c>
    </row>
    <row r="207" spans="1:79" x14ac:dyDescent="0.25">
      <c r="A207" s="3">
        <v>44104</v>
      </c>
      <c r="B207" s="22">
        <v>44104</v>
      </c>
      <c r="C207" s="10">
        <v>112595</v>
      </c>
      <c r="D207">
        <f t="shared" si="321"/>
        <v>742</v>
      </c>
      <c r="E207" s="10">
        <v>2372</v>
      </c>
      <c r="F207">
        <f t="shared" si="373"/>
        <v>8</v>
      </c>
      <c r="G207" s="10">
        <v>89061</v>
      </c>
      <c r="H207">
        <f t="shared" si="322"/>
        <v>859</v>
      </c>
      <c r="I207">
        <f t="shared" si="376"/>
        <v>21162</v>
      </c>
      <c r="J207">
        <f t="shared" si="375"/>
        <v>-125</v>
      </c>
      <c r="K207">
        <f t="shared" si="323"/>
        <v>2.1066654824814603E-2</v>
      </c>
      <c r="L207">
        <f t="shared" si="324"/>
        <v>0.79098539011501401</v>
      </c>
      <c r="M207">
        <f t="shared" si="325"/>
        <v>0.18794795506017142</v>
      </c>
      <c r="N207" s="22">
        <f t="shared" si="326"/>
        <v>6.5899906745414986E-3</v>
      </c>
      <c r="O207">
        <f t="shared" si="374"/>
        <v>3.3726812816188868E-3</v>
      </c>
      <c r="P207">
        <f t="shared" si="327"/>
        <v>9.645074724065528E-3</v>
      </c>
      <c r="Q207">
        <f t="shared" si="328"/>
        <v>-5.9068141007466209E-3</v>
      </c>
      <c r="R207" s="22">
        <f t="shared" si="329"/>
        <v>28332.913940613991</v>
      </c>
      <c r="S207" s="22">
        <f t="shared" si="330"/>
        <v>596.87971816809261</v>
      </c>
      <c r="T207" s="22">
        <f t="shared" si="331"/>
        <v>22410.920986411675</v>
      </c>
      <c r="U207" s="22">
        <f t="shared" si="332"/>
        <v>5325.1132360342226</v>
      </c>
      <c r="V207" s="10">
        <v>482245</v>
      </c>
      <c r="W207">
        <f t="shared" si="333"/>
        <v>5212</v>
      </c>
      <c r="X207" s="22">
        <f t="shared" si="334"/>
        <v>978</v>
      </c>
      <c r="Y207" s="35">
        <f t="shared" si="335"/>
        <v>121350.02516356316</v>
      </c>
      <c r="Z207" s="10">
        <v>366100</v>
      </c>
      <c r="AA207" s="2">
        <f t="shared" si="336"/>
        <v>4470</v>
      </c>
      <c r="AB207" s="29">
        <f t="shared" si="337"/>
        <v>0.75915768955613849</v>
      </c>
      <c r="AC207" s="32">
        <f t="shared" si="338"/>
        <v>812</v>
      </c>
      <c r="AD207">
        <f t="shared" si="339"/>
        <v>116145</v>
      </c>
      <c r="AE207" s="1">
        <f t="shared" si="340"/>
        <v>742</v>
      </c>
      <c r="AF207" s="29">
        <f t="shared" si="341"/>
        <v>0.24084231044386153</v>
      </c>
      <c r="AG207" s="32">
        <f t="shared" si="342"/>
        <v>166</v>
      </c>
      <c r="AH207" s="34">
        <f t="shared" si="343"/>
        <v>0.14236377590176516</v>
      </c>
      <c r="AI207" s="34">
        <f t="shared" si="344"/>
        <v>29226.220432813287</v>
      </c>
      <c r="AJ207" s="10">
        <v>19995</v>
      </c>
      <c r="AK207" s="2">
        <f t="shared" si="345"/>
        <v>-132</v>
      </c>
      <c r="AL207" s="2">
        <f t="shared" si="346"/>
        <v>-6.558354449247239E-3</v>
      </c>
      <c r="AM207" s="34">
        <f t="shared" si="347"/>
        <v>5031.4544539506787</v>
      </c>
      <c r="AN207" s="34">
        <f t="shared" si="348"/>
        <v>0.17758337403969982</v>
      </c>
      <c r="AO207" s="10">
        <v>363</v>
      </c>
      <c r="AP207">
        <f t="shared" si="377"/>
        <v>-1</v>
      </c>
      <c r="AQ207">
        <f t="shared" si="349"/>
        <v>-2.7472527472527375E-3</v>
      </c>
      <c r="AR207" s="34">
        <f t="shared" si="350"/>
        <v>91.34373427277302</v>
      </c>
      <c r="AS207" s="10">
        <v>688</v>
      </c>
      <c r="AT207" s="2">
        <f t="shared" si="351"/>
        <v>5</v>
      </c>
      <c r="AU207" s="2">
        <f t="shared" si="352"/>
        <v>7.3206442166910968E-3</v>
      </c>
      <c r="AV207" s="34">
        <f t="shared" si="353"/>
        <v>173.12531454453949</v>
      </c>
      <c r="AW207" s="80">
        <f t="shared" si="354"/>
        <v>6.1103956658821439E-3</v>
      </c>
      <c r="AX207" s="10">
        <v>116</v>
      </c>
      <c r="AY207">
        <f t="shared" si="355"/>
        <v>3</v>
      </c>
      <c r="AZ207" s="22">
        <f t="shared" si="356"/>
        <v>2.6548672566371723E-2</v>
      </c>
      <c r="BA207" s="35">
        <f t="shared" si="357"/>
        <v>29.189733266230498</v>
      </c>
      <c r="BB207" s="51">
        <f t="shared" si="358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359"/>
        <v>-125</v>
      </c>
      <c r="BE207" s="51">
        <f t="shared" si="360"/>
        <v>-5.8721285291492009E-3</v>
      </c>
      <c r="BF207" s="35">
        <f t="shared" si="361"/>
        <v>5325.1132360342226</v>
      </c>
      <c r="BG207" s="35">
        <f t="shared" si="362"/>
        <v>0.18794795506017142</v>
      </c>
      <c r="BH207" s="45">
        <v>17389</v>
      </c>
      <c r="BI207" s="48">
        <f t="shared" si="363"/>
        <v>126</v>
      </c>
      <c r="BJ207" s="14">
        <v>46436</v>
      </c>
      <c r="BK207" s="48">
        <f t="shared" si="364"/>
        <v>349</v>
      </c>
      <c r="BL207" s="14">
        <v>33622</v>
      </c>
      <c r="BM207" s="48">
        <f t="shared" si="365"/>
        <v>188</v>
      </c>
      <c r="BN207" s="14">
        <v>12581</v>
      </c>
      <c r="BO207" s="48">
        <f t="shared" si="366"/>
        <v>48</v>
      </c>
      <c r="BP207" s="14">
        <v>2567</v>
      </c>
      <c r="BQ207" s="48">
        <f t="shared" si="367"/>
        <v>31</v>
      </c>
      <c r="BR207" s="16">
        <v>21</v>
      </c>
      <c r="BS207" s="24">
        <f t="shared" si="368"/>
        <v>0</v>
      </c>
      <c r="BT207" s="16">
        <v>118</v>
      </c>
      <c r="BU207" s="24">
        <f t="shared" si="369"/>
        <v>0</v>
      </c>
      <c r="BV207" s="16">
        <v>503</v>
      </c>
      <c r="BW207" s="24">
        <f t="shared" si="370"/>
        <v>1</v>
      </c>
      <c r="BX207" s="16">
        <v>1139</v>
      </c>
      <c r="BY207" s="24">
        <f t="shared" si="371"/>
        <v>3</v>
      </c>
      <c r="BZ207" s="21">
        <v>591</v>
      </c>
      <c r="CA207" s="27">
        <f t="shared" si="372"/>
        <v>4</v>
      </c>
    </row>
    <row r="208" spans="1:79" x14ac:dyDescent="0.25">
      <c r="A208" s="3">
        <v>44105</v>
      </c>
      <c r="B208" s="22">
        <v>44105</v>
      </c>
      <c r="C208" s="10">
        <v>113342</v>
      </c>
      <c r="D208">
        <f t="shared" si="321"/>
        <v>747</v>
      </c>
      <c r="E208" s="10">
        <v>2387</v>
      </c>
      <c r="F208">
        <f t="shared" si="373"/>
        <v>15</v>
      </c>
      <c r="G208" s="10">
        <v>89903</v>
      </c>
      <c r="H208">
        <f t="shared" si="322"/>
        <v>842</v>
      </c>
      <c r="I208">
        <f t="shared" si="376"/>
        <v>21052</v>
      </c>
      <c r="J208">
        <f t="shared" si="375"/>
        <v>-110</v>
      </c>
      <c r="K208">
        <f t="shared" si="323"/>
        <v>2.1060154223500556E-2</v>
      </c>
      <c r="L208">
        <f t="shared" si="324"/>
        <v>0.79320110815055322</v>
      </c>
      <c r="M208">
        <f t="shared" si="325"/>
        <v>0.18573873762594625</v>
      </c>
      <c r="N208" s="22">
        <f t="shared" si="326"/>
        <v>6.5906724779869778E-3</v>
      </c>
      <c r="O208">
        <f t="shared" si="374"/>
        <v>6.2840385421030582E-3</v>
      </c>
      <c r="P208">
        <f t="shared" si="327"/>
        <v>9.3656496446169763E-3</v>
      </c>
      <c r="Q208">
        <f t="shared" si="328"/>
        <v>-5.2251567547026414E-3</v>
      </c>
      <c r="R208" s="22">
        <f t="shared" si="329"/>
        <v>28520.88575742325</v>
      </c>
      <c r="S208" s="22">
        <f t="shared" si="330"/>
        <v>600.65425264217413</v>
      </c>
      <c r="T208" s="22">
        <f t="shared" si="331"/>
        <v>22622.798188223453</v>
      </c>
      <c r="U208" s="22">
        <f t="shared" si="332"/>
        <v>5297.4333165576245</v>
      </c>
      <c r="V208" s="10">
        <v>488048</v>
      </c>
      <c r="W208">
        <f t="shared" si="333"/>
        <v>5803</v>
      </c>
      <c r="X208" s="22">
        <f t="shared" si="334"/>
        <v>591</v>
      </c>
      <c r="Y208" s="35">
        <f t="shared" si="335"/>
        <v>122810.2667337695</v>
      </c>
      <c r="Z208" s="10">
        <v>371156</v>
      </c>
      <c r="AA208" s="2">
        <f t="shared" si="336"/>
        <v>5056</v>
      </c>
      <c r="AB208" s="29">
        <f t="shared" si="337"/>
        <v>0.76049077139953447</v>
      </c>
      <c r="AC208" s="32">
        <f t="shared" si="338"/>
        <v>586</v>
      </c>
      <c r="AD208">
        <f t="shared" si="339"/>
        <v>116892</v>
      </c>
      <c r="AE208" s="1">
        <f t="shared" si="340"/>
        <v>747</v>
      </c>
      <c r="AF208" s="29">
        <f t="shared" si="341"/>
        <v>0.23950922860046553</v>
      </c>
      <c r="AG208" s="32">
        <f t="shared" si="342"/>
        <v>5</v>
      </c>
      <c r="AH208" s="34">
        <f t="shared" si="343"/>
        <v>0.12872652076512148</v>
      </c>
      <c r="AI208" s="34">
        <f t="shared" si="344"/>
        <v>29414.192249622545</v>
      </c>
      <c r="AJ208" s="10">
        <v>19920</v>
      </c>
      <c r="AK208" s="2">
        <f t="shared" si="345"/>
        <v>-75</v>
      </c>
      <c r="AL208" s="2">
        <f t="shared" si="346"/>
        <v>-3.7509377344335793E-3</v>
      </c>
      <c r="AM208" s="34">
        <f t="shared" si="347"/>
        <v>5012.5817815802711</v>
      </c>
      <c r="AN208" s="34">
        <f t="shared" si="348"/>
        <v>0.17575126607965275</v>
      </c>
      <c r="AO208" s="10">
        <v>349</v>
      </c>
      <c r="AP208">
        <f t="shared" si="377"/>
        <v>-14</v>
      </c>
      <c r="AQ208">
        <f t="shared" si="349"/>
        <v>-3.8567493112947604E-2</v>
      </c>
      <c r="AR208" s="34">
        <f t="shared" si="350"/>
        <v>87.820835430296924</v>
      </c>
      <c r="AS208" s="10">
        <v>676</v>
      </c>
      <c r="AT208" s="2">
        <f t="shared" si="351"/>
        <v>-12</v>
      </c>
      <c r="AU208" s="2">
        <f t="shared" si="352"/>
        <v>-1.744186046511631E-2</v>
      </c>
      <c r="AV208" s="34">
        <f t="shared" si="353"/>
        <v>170.10568696527429</v>
      </c>
      <c r="AW208" s="80">
        <f t="shared" si="354"/>
        <v>5.9642497926629141E-3</v>
      </c>
      <c r="AX208" s="10">
        <v>107</v>
      </c>
      <c r="AY208">
        <f t="shared" si="355"/>
        <v>-9</v>
      </c>
      <c r="AZ208" s="22">
        <f t="shared" si="356"/>
        <v>-7.7586206896551713E-2</v>
      </c>
      <c r="BA208" s="35">
        <f t="shared" si="357"/>
        <v>26.92501258178158</v>
      </c>
      <c r="BB208" s="51">
        <f t="shared" si="358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359"/>
        <v>-110</v>
      </c>
      <c r="BE208" s="51">
        <f t="shared" si="360"/>
        <v>-5.1979964086570352E-3</v>
      </c>
      <c r="BF208" s="35">
        <f t="shared" si="361"/>
        <v>5297.4333165576245</v>
      </c>
      <c r="BG208" s="35">
        <f t="shared" si="362"/>
        <v>0.18573873762594625</v>
      </c>
      <c r="BH208" s="45">
        <v>17540</v>
      </c>
      <c r="BI208" s="48">
        <f t="shared" si="363"/>
        <v>151</v>
      </c>
      <c r="BJ208" s="14">
        <v>46762</v>
      </c>
      <c r="BK208" s="48">
        <f t="shared" si="364"/>
        <v>326</v>
      </c>
      <c r="BL208" s="14">
        <v>33794</v>
      </c>
      <c r="BM208" s="48">
        <f t="shared" si="365"/>
        <v>172</v>
      </c>
      <c r="BN208" s="14">
        <v>12666</v>
      </c>
      <c r="BO208" s="48">
        <f t="shared" si="366"/>
        <v>85</v>
      </c>
      <c r="BP208" s="14">
        <v>2580</v>
      </c>
      <c r="BQ208" s="48">
        <f t="shared" si="367"/>
        <v>13</v>
      </c>
      <c r="BR208" s="16">
        <v>21</v>
      </c>
      <c r="BS208" s="24">
        <f t="shared" si="368"/>
        <v>0</v>
      </c>
      <c r="BT208" s="16">
        <v>119</v>
      </c>
      <c r="BU208" s="24">
        <f t="shared" si="369"/>
        <v>1</v>
      </c>
      <c r="BV208" s="16">
        <v>504</v>
      </c>
      <c r="BW208" s="24">
        <f t="shared" si="370"/>
        <v>1</v>
      </c>
      <c r="BX208" s="16">
        <v>1149</v>
      </c>
      <c r="BY208" s="24">
        <f t="shared" si="371"/>
        <v>10</v>
      </c>
      <c r="BZ208" s="21">
        <v>594</v>
      </c>
      <c r="CA208" s="27">
        <f t="shared" si="372"/>
        <v>3</v>
      </c>
    </row>
    <row r="209" spans="1:79" x14ac:dyDescent="0.25">
      <c r="A209" s="3">
        <v>44106</v>
      </c>
      <c r="B209" s="22">
        <v>44106</v>
      </c>
      <c r="C209" s="10">
        <v>113962</v>
      </c>
      <c r="D209">
        <f t="shared" si="321"/>
        <v>620</v>
      </c>
      <c r="E209" s="10">
        <v>2406</v>
      </c>
      <c r="F209">
        <f t="shared" si="373"/>
        <v>19</v>
      </c>
      <c r="G209" s="10">
        <v>90772</v>
      </c>
      <c r="H209">
        <f t="shared" si="322"/>
        <v>869</v>
      </c>
      <c r="I209">
        <f t="shared" si="376"/>
        <v>20784</v>
      </c>
      <c r="J209">
        <f t="shared" si="375"/>
        <v>-268</v>
      </c>
      <c r="K209">
        <f t="shared" si="323"/>
        <v>2.1112300591425211E-2</v>
      </c>
      <c r="L209">
        <f t="shared" si="324"/>
        <v>0.79651111774100136</v>
      </c>
      <c r="M209">
        <f t="shared" si="325"/>
        <v>0.1823765816675734</v>
      </c>
      <c r="N209" s="22">
        <f t="shared" si="326"/>
        <v>5.4404099612151416E-3</v>
      </c>
      <c r="O209">
        <f t="shared" si="374"/>
        <v>7.8969243557772233E-3</v>
      </c>
      <c r="P209">
        <f t="shared" si="327"/>
        <v>9.5734367426078531E-3</v>
      </c>
      <c r="Q209">
        <f t="shared" si="328"/>
        <v>-1.2894534257120862E-2</v>
      </c>
      <c r="R209" s="22">
        <f t="shared" si="329"/>
        <v>28676.89984901862</v>
      </c>
      <c r="S209" s="22">
        <f t="shared" si="330"/>
        <v>605.4353296426774</v>
      </c>
      <c r="T209" s="22">
        <f t="shared" si="331"/>
        <v>22841.469552088576</v>
      </c>
      <c r="U209" s="22">
        <f t="shared" si="332"/>
        <v>5229.9949672873672</v>
      </c>
      <c r="V209" s="10">
        <v>493485</v>
      </c>
      <c r="W209">
        <f t="shared" si="333"/>
        <v>5437</v>
      </c>
      <c r="X209" s="22">
        <f t="shared" si="334"/>
        <v>-366</v>
      </c>
      <c r="Y209" s="35">
        <f t="shared" si="335"/>
        <v>124178.40966280825</v>
      </c>
      <c r="Z209" s="10">
        <v>375965</v>
      </c>
      <c r="AA209" s="2">
        <f t="shared" si="336"/>
        <v>4809</v>
      </c>
      <c r="AB209" s="29">
        <f t="shared" si="337"/>
        <v>0.76185699666656537</v>
      </c>
      <c r="AC209" s="32">
        <f t="shared" si="338"/>
        <v>-247</v>
      </c>
      <c r="AD209">
        <f t="shared" si="339"/>
        <v>117520</v>
      </c>
      <c r="AE209" s="1">
        <f t="shared" si="340"/>
        <v>628</v>
      </c>
      <c r="AF209" s="29">
        <f t="shared" si="341"/>
        <v>0.23814300333343466</v>
      </c>
      <c r="AG209" s="32">
        <f t="shared" si="342"/>
        <v>-119</v>
      </c>
      <c r="AH209" s="34">
        <f t="shared" si="343"/>
        <v>0.11550487401140334</v>
      </c>
      <c r="AI209" s="34">
        <f t="shared" si="344"/>
        <v>29572.21942627076</v>
      </c>
      <c r="AJ209" s="10">
        <v>19612</v>
      </c>
      <c r="AK209" s="2">
        <f t="shared" si="345"/>
        <v>-308</v>
      </c>
      <c r="AL209" s="2">
        <f t="shared" si="346"/>
        <v>-1.5461847389558248E-2</v>
      </c>
      <c r="AM209" s="34">
        <f t="shared" si="347"/>
        <v>4935.0780070457977</v>
      </c>
      <c r="AN209" s="34">
        <f t="shared" si="348"/>
        <v>0.17209245186992156</v>
      </c>
      <c r="AO209" s="10">
        <v>369</v>
      </c>
      <c r="AP209">
        <f t="shared" si="377"/>
        <v>20</v>
      </c>
      <c r="AQ209">
        <f t="shared" si="349"/>
        <v>5.7306590257879764E-2</v>
      </c>
      <c r="AR209" s="34">
        <f t="shared" si="350"/>
        <v>92.853548062405636</v>
      </c>
      <c r="AS209" s="10">
        <v>690</v>
      </c>
      <c r="AT209" s="2">
        <f t="shared" si="351"/>
        <v>14</v>
      </c>
      <c r="AU209" s="2">
        <f t="shared" si="352"/>
        <v>2.0710059171597628E-2</v>
      </c>
      <c r="AV209" s="34">
        <f t="shared" si="353"/>
        <v>173.62858580775037</v>
      </c>
      <c r="AW209" s="80">
        <f t="shared" si="354"/>
        <v>6.054649795545884E-3</v>
      </c>
      <c r="AX209" s="10">
        <v>113</v>
      </c>
      <c r="AY209">
        <f t="shared" si="355"/>
        <v>6</v>
      </c>
      <c r="AZ209" s="22">
        <f t="shared" si="356"/>
        <v>5.6074766355140193E-2</v>
      </c>
      <c r="BA209" s="35">
        <f t="shared" si="357"/>
        <v>28.434826371414189</v>
      </c>
      <c r="BB209" s="51">
        <f t="shared" si="358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359"/>
        <v>-268</v>
      </c>
      <c r="BE209" s="51">
        <f t="shared" si="360"/>
        <v>-1.2730381911457367E-2</v>
      </c>
      <c r="BF209" s="35">
        <f t="shared" si="361"/>
        <v>5229.9949672873672</v>
      </c>
      <c r="BG209" s="35">
        <f t="shared" si="362"/>
        <v>0.1823765816675734</v>
      </c>
      <c r="BH209" s="45">
        <v>17671</v>
      </c>
      <c r="BI209" s="48">
        <f t="shared" si="363"/>
        <v>131</v>
      </c>
      <c r="BJ209" s="14">
        <v>46965</v>
      </c>
      <c r="BK209" s="48">
        <f t="shared" si="364"/>
        <v>203</v>
      </c>
      <c r="BL209" s="14">
        <v>33961</v>
      </c>
      <c r="BM209" s="48">
        <f t="shared" si="365"/>
        <v>167</v>
      </c>
      <c r="BN209" s="14">
        <v>12762</v>
      </c>
      <c r="BO209" s="48">
        <f t="shared" si="366"/>
        <v>96</v>
      </c>
      <c r="BP209" s="14">
        <v>2611</v>
      </c>
      <c r="BQ209" s="48">
        <f t="shared" si="367"/>
        <v>31</v>
      </c>
      <c r="BR209" s="16">
        <v>21</v>
      </c>
      <c r="BS209" s="24">
        <f t="shared" si="368"/>
        <v>0</v>
      </c>
      <c r="BT209" s="16">
        <v>119</v>
      </c>
      <c r="BU209" s="24">
        <f t="shared" si="369"/>
        <v>0</v>
      </c>
      <c r="BV209" s="16">
        <v>508</v>
      </c>
      <c r="BW209" s="24">
        <f t="shared" si="370"/>
        <v>4</v>
      </c>
      <c r="BX209" s="16">
        <v>1156</v>
      </c>
      <c r="BY209" s="24">
        <f t="shared" si="371"/>
        <v>7</v>
      </c>
      <c r="BZ209" s="21">
        <v>602</v>
      </c>
      <c r="CA209" s="27">
        <f t="shared" si="372"/>
        <v>8</v>
      </c>
    </row>
    <row r="210" spans="1:79" x14ac:dyDescent="0.25">
      <c r="A210" s="3">
        <v>44107</v>
      </c>
      <c r="B210" s="22">
        <v>44107</v>
      </c>
      <c r="C210" s="10">
        <v>114653</v>
      </c>
      <c r="D210">
        <f t="shared" si="321"/>
        <v>691</v>
      </c>
      <c r="E210" s="10">
        <v>2414</v>
      </c>
      <c r="F210">
        <f t="shared" si="373"/>
        <v>8</v>
      </c>
      <c r="G210" s="10">
        <v>91195</v>
      </c>
      <c r="H210">
        <f t="shared" si="322"/>
        <v>423</v>
      </c>
      <c r="I210">
        <f t="shared" si="376"/>
        <v>21044</v>
      </c>
      <c r="J210">
        <f t="shared" si="375"/>
        <v>260</v>
      </c>
      <c r="K210">
        <f t="shared" si="323"/>
        <v>2.1054835023941808E-2</v>
      </c>
      <c r="L210">
        <f t="shared" si="324"/>
        <v>0.79540003314348517</v>
      </c>
      <c r="M210">
        <f t="shared" si="325"/>
        <v>0.18354513183257307</v>
      </c>
      <c r="N210" s="22">
        <f t="shared" si="326"/>
        <v>6.0268811108300695E-3</v>
      </c>
      <c r="O210">
        <f t="shared" si="374"/>
        <v>3.3140016570008283E-3</v>
      </c>
      <c r="P210">
        <f t="shared" si="327"/>
        <v>4.6384121936509674E-3</v>
      </c>
      <c r="Q210">
        <f t="shared" si="328"/>
        <v>1.2355065576886523E-2</v>
      </c>
      <c r="R210" s="22">
        <f t="shared" si="329"/>
        <v>28850.780070457975</v>
      </c>
      <c r="S210" s="22">
        <f t="shared" si="330"/>
        <v>607.44841469552091</v>
      </c>
      <c r="T210" s="22">
        <f t="shared" si="331"/>
        <v>22947.911424257672</v>
      </c>
      <c r="U210" s="22">
        <f t="shared" si="332"/>
        <v>5295.4202315047805</v>
      </c>
      <c r="V210" s="10">
        <v>499050</v>
      </c>
      <c r="W210">
        <f t="shared" si="333"/>
        <v>5565</v>
      </c>
      <c r="X210" s="22">
        <f t="shared" si="334"/>
        <v>128</v>
      </c>
      <c r="Y210" s="35">
        <f t="shared" si="335"/>
        <v>125578.7619526925</v>
      </c>
      <c r="Z210" s="10">
        <v>380847</v>
      </c>
      <c r="AA210" s="2">
        <f t="shared" si="336"/>
        <v>4882</v>
      </c>
      <c r="AB210" s="29">
        <f t="shared" si="337"/>
        <v>0.7631439735497445</v>
      </c>
      <c r="AC210" s="32">
        <f t="shared" si="338"/>
        <v>73</v>
      </c>
      <c r="AD210">
        <f t="shared" si="339"/>
        <v>118203</v>
      </c>
      <c r="AE210" s="1">
        <f t="shared" si="340"/>
        <v>683</v>
      </c>
      <c r="AF210" s="29">
        <f t="shared" si="341"/>
        <v>0.2368560264502555</v>
      </c>
      <c r="AG210" s="32">
        <f t="shared" si="342"/>
        <v>55</v>
      </c>
      <c r="AH210" s="34">
        <f t="shared" si="343"/>
        <v>0.12273135669362084</v>
      </c>
      <c r="AI210" s="34">
        <f t="shared" si="344"/>
        <v>29744.08656265727</v>
      </c>
      <c r="AJ210" s="10">
        <v>19869</v>
      </c>
      <c r="AK210" s="2">
        <f t="shared" si="345"/>
        <v>257</v>
      </c>
      <c r="AL210" s="2">
        <f t="shared" si="346"/>
        <v>1.3104221904956193E-2</v>
      </c>
      <c r="AM210" s="34">
        <f t="shared" si="347"/>
        <v>4999.7483643683945</v>
      </c>
      <c r="AN210" s="34">
        <f t="shared" si="348"/>
        <v>0.17329681735323105</v>
      </c>
      <c r="AO210" s="10">
        <v>367</v>
      </c>
      <c r="AP210">
        <f t="shared" si="377"/>
        <v>-2</v>
      </c>
      <c r="AQ210">
        <f t="shared" si="349"/>
        <v>-5.4200542005420349E-3</v>
      </c>
      <c r="AR210" s="34">
        <f t="shared" si="350"/>
        <v>92.350276799194759</v>
      </c>
      <c r="AS210" s="10">
        <v>696</v>
      </c>
      <c r="AT210" s="2">
        <f t="shared" si="351"/>
        <v>6</v>
      </c>
      <c r="AU210" s="2">
        <f t="shared" si="352"/>
        <v>8.6956521739129933E-3</v>
      </c>
      <c r="AV210" s="34">
        <f t="shared" si="353"/>
        <v>175.13839959738297</v>
      </c>
      <c r="AW210" s="80">
        <f t="shared" si="354"/>
        <v>6.0704909596783338E-3</v>
      </c>
      <c r="AX210" s="10">
        <v>112</v>
      </c>
      <c r="AY210">
        <f t="shared" si="355"/>
        <v>-1</v>
      </c>
      <c r="AZ210" s="22">
        <f t="shared" si="356"/>
        <v>-8.8495575221239076E-3</v>
      </c>
      <c r="BA210" s="35">
        <f t="shared" si="357"/>
        <v>28.183190739808754</v>
      </c>
      <c r="BB210" s="51">
        <f t="shared" si="358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359"/>
        <v>260</v>
      </c>
      <c r="BE210" s="51">
        <f t="shared" si="360"/>
        <v>1.2509622786759156E-2</v>
      </c>
      <c r="BF210" s="35">
        <f t="shared" si="361"/>
        <v>5295.4202315047805</v>
      </c>
      <c r="BG210" s="35">
        <f t="shared" si="362"/>
        <v>0.18354513183257307</v>
      </c>
      <c r="BH210" s="45">
        <v>17841</v>
      </c>
      <c r="BI210" s="48">
        <f t="shared" si="363"/>
        <v>170</v>
      </c>
      <c r="BJ210" s="14">
        <v>47148</v>
      </c>
      <c r="BK210" s="48">
        <f t="shared" si="364"/>
        <v>183</v>
      </c>
      <c r="BL210" s="14">
        <v>34161</v>
      </c>
      <c r="BM210" s="48">
        <f t="shared" si="365"/>
        <v>200</v>
      </c>
      <c r="BN210" s="14">
        <v>12872</v>
      </c>
      <c r="BO210" s="48">
        <f t="shared" si="366"/>
        <v>110</v>
      </c>
      <c r="BP210" s="14">
        <v>2631</v>
      </c>
      <c r="BQ210" s="48">
        <f t="shared" si="367"/>
        <v>20</v>
      </c>
      <c r="BR210" s="16">
        <v>21</v>
      </c>
      <c r="BS210" s="24">
        <f t="shared" si="368"/>
        <v>0</v>
      </c>
      <c r="BT210" s="16">
        <v>119</v>
      </c>
      <c r="BU210" s="24">
        <f t="shared" si="369"/>
        <v>0</v>
      </c>
      <c r="BV210" s="16">
        <v>509</v>
      </c>
      <c r="BW210" s="24">
        <f t="shared" si="370"/>
        <v>1</v>
      </c>
      <c r="BX210" s="16">
        <v>1160</v>
      </c>
      <c r="BY210" s="24">
        <f t="shared" si="371"/>
        <v>4</v>
      </c>
      <c r="BZ210" s="21">
        <v>605</v>
      </c>
      <c r="CA210" s="27">
        <f t="shared" si="372"/>
        <v>3</v>
      </c>
    </row>
    <row r="211" spans="1:79" x14ac:dyDescent="0.25">
      <c r="A211" s="3">
        <v>44108</v>
      </c>
      <c r="B211" s="22">
        <v>44108</v>
      </c>
      <c r="C211" s="10">
        <v>115286</v>
      </c>
      <c r="D211">
        <f t="shared" si="321"/>
        <v>633</v>
      </c>
      <c r="E211" s="10">
        <v>2423</v>
      </c>
      <c r="F211">
        <f t="shared" si="373"/>
        <v>9</v>
      </c>
      <c r="G211" s="10">
        <v>91809</v>
      </c>
      <c r="H211">
        <f t="shared" si="322"/>
        <v>614</v>
      </c>
      <c r="I211">
        <f t="shared" si="376"/>
        <v>21054</v>
      </c>
      <c r="J211">
        <f t="shared" si="375"/>
        <v>10</v>
      </c>
      <c r="K211">
        <f t="shared" si="323"/>
        <v>2.1017296115746924E-2</v>
      </c>
      <c r="L211">
        <f t="shared" si="324"/>
        <v>0.79635862116822509</v>
      </c>
      <c r="M211">
        <f t="shared" si="325"/>
        <v>0.18262408271602795</v>
      </c>
      <c r="N211" s="22">
        <f t="shared" si="326"/>
        <v>5.490692712037888E-3</v>
      </c>
      <c r="O211">
        <f t="shared" si="374"/>
        <v>3.7144036318613291E-3</v>
      </c>
      <c r="P211">
        <f t="shared" si="327"/>
        <v>6.6877974926205491E-3</v>
      </c>
      <c r="Q211">
        <f t="shared" si="328"/>
        <v>4.7496912700674458E-4</v>
      </c>
      <c r="R211" s="22">
        <f t="shared" si="329"/>
        <v>29010.065425264216</v>
      </c>
      <c r="S211" s="22">
        <f t="shared" si="330"/>
        <v>609.7131353799698</v>
      </c>
      <c r="T211" s="22">
        <f t="shared" si="331"/>
        <v>23102.415702063412</v>
      </c>
      <c r="U211" s="22">
        <f t="shared" si="332"/>
        <v>5297.9365878208355</v>
      </c>
      <c r="V211" s="10">
        <v>504299</v>
      </c>
      <c r="W211">
        <f t="shared" si="333"/>
        <v>5249</v>
      </c>
      <c r="X211" s="22">
        <f t="shared" si="334"/>
        <v>-316</v>
      </c>
      <c r="Y211" s="35">
        <f t="shared" si="335"/>
        <v>126899.59738298942</v>
      </c>
      <c r="Z211" s="10">
        <v>385463</v>
      </c>
      <c r="AA211" s="2">
        <f t="shared" si="336"/>
        <v>4616</v>
      </c>
      <c r="AB211" s="29">
        <f t="shared" si="337"/>
        <v>0.76435408358929924</v>
      </c>
      <c r="AC211" s="32">
        <f t="shared" si="338"/>
        <v>-266</v>
      </c>
      <c r="AD211">
        <f t="shared" si="339"/>
        <v>118836</v>
      </c>
      <c r="AE211" s="1">
        <f t="shared" si="340"/>
        <v>633</v>
      </c>
      <c r="AF211" s="29">
        <f t="shared" si="341"/>
        <v>0.23564591641070079</v>
      </c>
      <c r="AG211" s="32">
        <f t="shared" si="342"/>
        <v>-50</v>
      </c>
      <c r="AH211" s="34">
        <f t="shared" si="343"/>
        <v>0.12059439893313012</v>
      </c>
      <c r="AI211" s="34">
        <f t="shared" si="344"/>
        <v>29903.371917463512</v>
      </c>
      <c r="AJ211" s="10">
        <v>19819</v>
      </c>
      <c r="AK211" s="2">
        <f t="shared" si="345"/>
        <v>-50</v>
      </c>
      <c r="AL211" s="2">
        <f t="shared" si="346"/>
        <v>-2.5164829634103381E-3</v>
      </c>
      <c r="AM211" s="34">
        <f t="shared" si="347"/>
        <v>4987.1665827881225</v>
      </c>
      <c r="AN211" s="34">
        <f t="shared" si="348"/>
        <v>0.1719115937754801</v>
      </c>
      <c r="AO211" s="10">
        <v>392</v>
      </c>
      <c r="AP211">
        <f t="shared" si="377"/>
        <v>25</v>
      </c>
      <c r="AQ211">
        <f t="shared" si="349"/>
        <v>6.8119891008174394E-2</v>
      </c>
      <c r="AR211" s="34">
        <f t="shared" si="350"/>
        <v>98.641167589330649</v>
      </c>
      <c r="AS211" s="10">
        <v>733</v>
      </c>
      <c r="AT211" s="2">
        <f t="shared" si="351"/>
        <v>37</v>
      </c>
      <c r="AU211" s="2">
        <f t="shared" si="352"/>
        <v>5.3160919540229834E-2</v>
      </c>
      <c r="AV211" s="34">
        <f t="shared" si="353"/>
        <v>184.44891796678408</v>
      </c>
      <c r="AW211" s="80">
        <f t="shared" si="354"/>
        <v>6.3581007234182812E-3</v>
      </c>
      <c r="AX211" s="10">
        <v>110</v>
      </c>
      <c r="AY211">
        <f t="shared" si="355"/>
        <v>-2</v>
      </c>
      <c r="AZ211" s="22">
        <f t="shared" si="356"/>
        <v>-1.7857142857142905E-2</v>
      </c>
      <c r="BA211" s="35">
        <f t="shared" si="357"/>
        <v>27.679919476597885</v>
      </c>
      <c r="BB211" s="51">
        <f t="shared" si="358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359"/>
        <v>10</v>
      </c>
      <c r="BE211" s="51">
        <f t="shared" si="360"/>
        <v>4.7519482988023221E-4</v>
      </c>
      <c r="BF211" s="35">
        <f t="shared" si="361"/>
        <v>5297.9365878208355</v>
      </c>
      <c r="BG211" s="35">
        <f t="shared" si="362"/>
        <v>0.18262408271602795</v>
      </c>
      <c r="BH211" s="45">
        <v>18007</v>
      </c>
      <c r="BI211" s="48">
        <f t="shared" si="363"/>
        <v>166</v>
      </c>
      <c r="BJ211" s="14">
        <v>47403</v>
      </c>
      <c r="BK211" s="48">
        <f t="shared" si="364"/>
        <v>255</v>
      </c>
      <c r="BL211" s="14">
        <v>34313</v>
      </c>
      <c r="BM211" s="48">
        <f t="shared" si="365"/>
        <v>152</v>
      </c>
      <c r="BN211" s="14">
        <v>12921</v>
      </c>
      <c r="BO211" s="48">
        <f t="shared" si="366"/>
        <v>49</v>
      </c>
      <c r="BP211" s="14">
        <v>2642</v>
      </c>
      <c r="BQ211" s="48">
        <f t="shared" si="367"/>
        <v>11</v>
      </c>
      <c r="BR211" s="16">
        <v>21</v>
      </c>
      <c r="BS211" s="24">
        <f t="shared" si="368"/>
        <v>0</v>
      </c>
      <c r="BT211" s="16">
        <v>119</v>
      </c>
      <c r="BU211" s="24">
        <f t="shared" si="369"/>
        <v>0</v>
      </c>
      <c r="BV211" s="16">
        <v>510</v>
      </c>
      <c r="BW211" s="24">
        <f t="shared" si="370"/>
        <v>1</v>
      </c>
      <c r="BX211" s="16">
        <v>1166</v>
      </c>
      <c r="BY211" s="24">
        <f t="shared" si="371"/>
        <v>6</v>
      </c>
      <c r="BZ211" s="21">
        <v>607</v>
      </c>
      <c r="CA211" s="27">
        <f t="shared" si="372"/>
        <v>2</v>
      </c>
    </row>
    <row r="212" spans="1:79" x14ac:dyDescent="0.25">
      <c r="A212" s="3">
        <v>44109</v>
      </c>
      <c r="B212" s="22">
        <v>44109</v>
      </c>
      <c r="C212" s="10">
        <v>115919</v>
      </c>
      <c r="D212">
        <f t="shared" si="321"/>
        <v>633</v>
      </c>
      <c r="E212" s="10">
        <v>2430</v>
      </c>
      <c r="F212">
        <f t="shared" si="373"/>
        <v>7</v>
      </c>
      <c r="G212" s="10">
        <v>92423</v>
      </c>
      <c r="H212">
        <f t="shared" si="322"/>
        <v>614</v>
      </c>
      <c r="I212">
        <f t="shared" si="376"/>
        <v>21066</v>
      </c>
      <c r="J212">
        <f t="shared" si="375"/>
        <v>12</v>
      </c>
      <c r="K212">
        <f t="shared" si="323"/>
        <v>2.096291375874533E-2</v>
      </c>
      <c r="L212">
        <f t="shared" si="324"/>
        <v>0.79730674005124269</v>
      </c>
      <c r="M212">
        <f t="shared" si="325"/>
        <v>0.18173034619001199</v>
      </c>
      <c r="N212" s="22">
        <f t="shared" si="326"/>
        <v>5.4607096334509438E-3</v>
      </c>
      <c r="O212">
        <f t="shared" si="374"/>
        <v>2.8806584362139919E-3</v>
      </c>
      <c r="P212">
        <f t="shared" si="327"/>
        <v>6.6433679928156412E-3</v>
      </c>
      <c r="Q212">
        <f t="shared" si="328"/>
        <v>5.6963827969239535E-4</v>
      </c>
      <c r="R212" s="22">
        <f t="shared" si="329"/>
        <v>29169.350780070457</v>
      </c>
      <c r="S212" s="22">
        <f t="shared" si="330"/>
        <v>611.47458480120781</v>
      </c>
      <c r="T212" s="22">
        <f t="shared" si="331"/>
        <v>23256.919979869148</v>
      </c>
      <c r="U212" s="22">
        <f t="shared" si="332"/>
        <v>5300.9562154001005</v>
      </c>
      <c r="V212" s="10">
        <v>508442</v>
      </c>
      <c r="W212">
        <f t="shared" si="333"/>
        <v>4143</v>
      </c>
      <c r="X212" s="22">
        <f t="shared" si="334"/>
        <v>-1106</v>
      </c>
      <c r="Y212" s="35">
        <f t="shared" si="335"/>
        <v>127942.12380473074</v>
      </c>
      <c r="Z212" s="10">
        <v>388973</v>
      </c>
      <c r="AA212" s="2">
        <f t="shared" si="336"/>
        <v>3510</v>
      </c>
      <c r="AB212" s="29">
        <f t="shared" si="337"/>
        <v>0.76502924620704038</v>
      </c>
      <c r="AC212" s="32">
        <f t="shared" si="338"/>
        <v>-1106</v>
      </c>
      <c r="AD212">
        <f t="shared" si="339"/>
        <v>119469</v>
      </c>
      <c r="AE212" s="1">
        <f t="shared" si="340"/>
        <v>633</v>
      </c>
      <c r="AF212" s="29">
        <f t="shared" si="341"/>
        <v>0.23497075379295967</v>
      </c>
      <c r="AG212" s="32">
        <f t="shared" si="342"/>
        <v>0</v>
      </c>
      <c r="AH212" s="34">
        <f t="shared" si="343"/>
        <v>0.15278783490224476</v>
      </c>
      <c r="AI212" s="34">
        <f t="shared" si="344"/>
        <v>30062.657272269753</v>
      </c>
      <c r="AJ212" s="10">
        <v>19805</v>
      </c>
      <c r="AK212" s="2">
        <f t="shared" si="345"/>
        <v>-14</v>
      </c>
      <c r="AL212" s="2">
        <f t="shared" si="346"/>
        <v>-7.0639285534079832E-4</v>
      </c>
      <c r="AM212" s="34">
        <f t="shared" si="347"/>
        <v>4983.6436839456464</v>
      </c>
      <c r="AN212" s="34">
        <f t="shared" si="348"/>
        <v>0.17085206049051493</v>
      </c>
      <c r="AO212" s="10">
        <v>397</v>
      </c>
      <c r="AP212">
        <f t="shared" si="377"/>
        <v>5</v>
      </c>
      <c r="AQ212">
        <f t="shared" si="349"/>
        <v>1.2755102040816313E-2</v>
      </c>
      <c r="AR212" s="34">
        <f t="shared" si="350"/>
        <v>99.899345747357827</v>
      </c>
      <c r="AS212" s="10">
        <v>745</v>
      </c>
      <c r="AT212" s="2">
        <f t="shared" si="351"/>
        <v>12</v>
      </c>
      <c r="AU212" s="2">
        <f t="shared" si="352"/>
        <v>1.6371077762619368E-2</v>
      </c>
      <c r="AV212" s="34">
        <f t="shared" si="353"/>
        <v>187.46854554604931</v>
      </c>
      <c r="AW212" s="80">
        <f t="shared" si="354"/>
        <v>6.4269015433190422E-3</v>
      </c>
      <c r="AX212" s="10">
        <v>119</v>
      </c>
      <c r="AY212">
        <f t="shared" si="355"/>
        <v>9</v>
      </c>
      <c r="AZ212" s="22">
        <f t="shared" si="356"/>
        <v>8.181818181818179E-2</v>
      </c>
      <c r="BA212" s="35">
        <f t="shared" si="357"/>
        <v>29.944640161046802</v>
      </c>
      <c r="BB212" s="51">
        <f t="shared" si="358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359"/>
        <v>12</v>
      </c>
      <c r="BE212" s="51">
        <f t="shared" si="360"/>
        <v>5.6996295240807626E-4</v>
      </c>
      <c r="BF212" s="35">
        <f t="shared" si="361"/>
        <v>5300.9562154001005</v>
      </c>
      <c r="BG212" s="35">
        <f t="shared" si="362"/>
        <v>0.18173034619001199</v>
      </c>
      <c r="BH212" s="45">
        <v>18193</v>
      </c>
      <c r="BI212" s="48">
        <f t="shared" si="363"/>
        <v>186</v>
      </c>
      <c r="BJ212" s="14">
        <v>47590</v>
      </c>
      <c r="BK212" s="48">
        <f t="shared" si="364"/>
        <v>187</v>
      </c>
      <c r="BL212" s="14">
        <v>34459</v>
      </c>
      <c r="BM212" s="48">
        <f t="shared" si="365"/>
        <v>146</v>
      </c>
      <c r="BN212" s="14">
        <v>13006</v>
      </c>
      <c r="BO212" s="48">
        <f t="shared" si="366"/>
        <v>85</v>
      </c>
      <c r="BP212" s="14">
        <v>2671</v>
      </c>
      <c r="BQ212" s="48">
        <f t="shared" si="367"/>
        <v>29</v>
      </c>
      <c r="BR212" s="16">
        <v>21</v>
      </c>
      <c r="BS212" s="24">
        <f t="shared" si="368"/>
        <v>0</v>
      </c>
      <c r="BT212" s="16">
        <v>120</v>
      </c>
      <c r="BU212" s="24">
        <f t="shared" si="369"/>
        <v>1</v>
      </c>
      <c r="BV212" s="16">
        <v>512</v>
      </c>
      <c r="BW212" s="24">
        <f t="shared" si="370"/>
        <v>2</v>
      </c>
      <c r="BX212" s="16">
        <v>1169</v>
      </c>
      <c r="BY212" s="24">
        <f t="shared" si="371"/>
        <v>3</v>
      </c>
      <c r="BZ212" s="21">
        <v>608</v>
      </c>
      <c r="CA212" s="27">
        <f t="shared" si="372"/>
        <v>1</v>
      </c>
    </row>
    <row r="213" spans="1:79" x14ac:dyDescent="0.25">
      <c r="A213" s="3">
        <v>44110</v>
      </c>
      <c r="B213" s="22">
        <v>44110</v>
      </c>
      <c r="C213" s="10">
        <v>116602</v>
      </c>
      <c r="D213">
        <f t="shared" si="321"/>
        <v>683</v>
      </c>
      <c r="E213" s="10">
        <v>2440</v>
      </c>
      <c r="F213">
        <f t="shared" si="373"/>
        <v>10</v>
      </c>
      <c r="G213" s="10">
        <v>92950</v>
      </c>
      <c r="H213">
        <f t="shared" si="322"/>
        <v>527</v>
      </c>
      <c r="I213">
        <f t="shared" si="376"/>
        <v>21212</v>
      </c>
      <c r="J213">
        <f t="shared" si="375"/>
        <v>146</v>
      </c>
      <c r="K213">
        <f t="shared" si="323"/>
        <v>2.0925884633196685E-2</v>
      </c>
      <c r="L213">
        <f t="shared" si="324"/>
        <v>0.79715613797361962</v>
      </c>
      <c r="M213">
        <f t="shared" si="325"/>
        <v>0.18191797739318366</v>
      </c>
      <c r="N213" s="22">
        <f t="shared" si="326"/>
        <v>5.8575324608497285E-3</v>
      </c>
      <c r="O213">
        <f t="shared" si="374"/>
        <v>4.0983606557377051E-3</v>
      </c>
      <c r="P213">
        <f t="shared" si="327"/>
        <v>5.669714900484131E-3</v>
      </c>
      <c r="Q213">
        <f t="shared" si="328"/>
        <v>6.8828964736941355E-3</v>
      </c>
      <c r="R213" s="22">
        <f t="shared" si="329"/>
        <v>29341.217916456968</v>
      </c>
      <c r="S213" s="22">
        <f t="shared" si="330"/>
        <v>613.9909411172622</v>
      </c>
      <c r="T213" s="22">
        <f t="shared" si="331"/>
        <v>23389.531957725212</v>
      </c>
      <c r="U213" s="22">
        <f t="shared" si="332"/>
        <v>5337.6950176144937</v>
      </c>
      <c r="V213" s="10">
        <v>514367</v>
      </c>
      <c r="W213">
        <f t="shared" si="333"/>
        <v>5925</v>
      </c>
      <c r="X213" s="22">
        <f t="shared" si="334"/>
        <v>1782</v>
      </c>
      <c r="Y213" s="35">
        <f t="shared" si="335"/>
        <v>129433.06492199295</v>
      </c>
      <c r="Z213" s="10">
        <v>394215</v>
      </c>
      <c r="AA213" s="2">
        <f t="shared" si="336"/>
        <v>5242</v>
      </c>
      <c r="AB213" s="29">
        <f t="shared" si="337"/>
        <v>0.76640803161944682</v>
      </c>
      <c r="AC213" s="32">
        <f t="shared" si="338"/>
        <v>1732</v>
      </c>
      <c r="AD213">
        <f t="shared" si="339"/>
        <v>120152</v>
      </c>
      <c r="AE213" s="1">
        <f t="shared" si="340"/>
        <v>683</v>
      </c>
      <c r="AF213" s="29">
        <f t="shared" si="341"/>
        <v>0.23359196838055318</v>
      </c>
      <c r="AG213" s="32">
        <f t="shared" si="342"/>
        <v>50</v>
      </c>
      <c r="AH213" s="34">
        <f t="shared" si="343"/>
        <v>0.11527426160337553</v>
      </c>
      <c r="AI213" s="34">
        <f t="shared" si="344"/>
        <v>30234.524408656263</v>
      </c>
      <c r="AJ213" s="10">
        <v>19980</v>
      </c>
      <c r="AK213" s="2">
        <f t="shared" si="345"/>
        <v>175</v>
      </c>
      <c r="AL213" s="2">
        <f t="shared" si="346"/>
        <v>8.8361524867457408E-3</v>
      </c>
      <c r="AM213" s="34">
        <f t="shared" si="347"/>
        <v>5027.6799194765972</v>
      </c>
      <c r="AN213" s="34">
        <f t="shared" si="348"/>
        <v>0.17135212088986468</v>
      </c>
      <c r="AO213" s="10">
        <v>381</v>
      </c>
      <c r="AP213">
        <f t="shared" si="377"/>
        <v>-16</v>
      </c>
      <c r="AQ213">
        <f t="shared" si="349"/>
        <v>-4.0302267002518932E-2</v>
      </c>
      <c r="AR213" s="34">
        <f t="shared" si="350"/>
        <v>95.873175641670855</v>
      </c>
      <c r="AS213" s="10">
        <v>735</v>
      </c>
      <c r="AT213" s="2">
        <f t="shared" si="351"/>
        <v>-10</v>
      </c>
      <c r="AU213" s="2">
        <f t="shared" si="352"/>
        <v>-1.3422818791946289E-2</v>
      </c>
      <c r="AV213" s="34">
        <f t="shared" si="353"/>
        <v>184.95218922999496</v>
      </c>
      <c r="AW213" s="80">
        <f t="shared" si="354"/>
        <v>6.3034939366391658E-3</v>
      </c>
      <c r="AX213" s="10">
        <v>116</v>
      </c>
      <c r="AY213">
        <f t="shared" si="355"/>
        <v>-3</v>
      </c>
      <c r="AZ213" s="22">
        <f t="shared" si="356"/>
        <v>-2.5210084033613467E-2</v>
      </c>
      <c r="BA213" s="35">
        <f t="shared" si="357"/>
        <v>29.189733266230498</v>
      </c>
      <c r="BB213" s="51">
        <f t="shared" si="358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359"/>
        <v>146</v>
      </c>
      <c r="BE213" s="51">
        <f t="shared" si="360"/>
        <v>6.9305990695907038E-3</v>
      </c>
      <c r="BF213" s="35">
        <f t="shared" si="361"/>
        <v>5337.6950176144937</v>
      </c>
      <c r="BG213" s="35">
        <f t="shared" si="362"/>
        <v>0.18191797739318366</v>
      </c>
      <c r="BH213" s="45">
        <v>18357</v>
      </c>
      <c r="BI213" s="48">
        <f t="shared" si="363"/>
        <v>164</v>
      </c>
      <c r="BJ213" s="14">
        <v>47830</v>
      </c>
      <c r="BK213" s="48">
        <f t="shared" si="364"/>
        <v>240</v>
      </c>
      <c r="BL213" s="14">
        <v>34656</v>
      </c>
      <c r="BM213" s="48">
        <f t="shared" si="365"/>
        <v>197</v>
      </c>
      <c r="BN213" s="14">
        <v>13071</v>
      </c>
      <c r="BO213" s="48">
        <f t="shared" si="366"/>
        <v>65</v>
      </c>
      <c r="BP213" s="14">
        <v>2688</v>
      </c>
      <c r="BQ213" s="48">
        <f t="shared" si="367"/>
        <v>17</v>
      </c>
      <c r="BR213" s="16">
        <v>21</v>
      </c>
      <c r="BS213" s="24">
        <f t="shared" si="368"/>
        <v>0</v>
      </c>
      <c r="BT213" s="16">
        <v>120</v>
      </c>
      <c r="BU213" s="24">
        <f t="shared" si="369"/>
        <v>0</v>
      </c>
      <c r="BV213" s="16">
        <v>514</v>
      </c>
      <c r="BW213" s="24">
        <f t="shared" si="370"/>
        <v>2</v>
      </c>
      <c r="BX213" s="16">
        <v>1175</v>
      </c>
      <c r="BY213" s="24">
        <f t="shared" si="371"/>
        <v>6</v>
      </c>
      <c r="BZ213" s="21">
        <v>610</v>
      </c>
      <c r="CA213" s="27">
        <f t="shared" si="372"/>
        <v>2</v>
      </c>
    </row>
    <row r="214" spans="1:79" x14ac:dyDescent="0.25">
      <c r="A214" s="3">
        <v>44111</v>
      </c>
      <c r="B214" s="22">
        <v>44111</v>
      </c>
      <c r="C214" s="10">
        <v>117300</v>
      </c>
      <c r="D214">
        <f t="shared" si="321"/>
        <v>698</v>
      </c>
      <c r="E214" s="10">
        <v>2448</v>
      </c>
      <c r="F214">
        <f t="shared" si="373"/>
        <v>8</v>
      </c>
      <c r="G214" s="10">
        <v>93610</v>
      </c>
      <c r="H214">
        <f t="shared" si="322"/>
        <v>660</v>
      </c>
      <c r="I214">
        <f t="shared" si="376"/>
        <v>21242</v>
      </c>
      <c r="J214">
        <f t="shared" si="375"/>
        <v>30</v>
      </c>
      <c r="K214">
        <f t="shared" si="323"/>
        <v>2.0869565217391306E-2</v>
      </c>
      <c r="L214">
        <f t="shared" si="324"/>
        <v>0.79803921568627456</v>
      </c>
      <c r="M214">
        <f t="shared" si="325"/>
        <v>0.18109121909633419</v>
      </c>
      <c r="N214" s="22">
        <f t="shared" si="326"/>
        <v>5.9505541346973568E-3</v>
      </c>
      <c r="O214">
        <f t="shared" si="374"/>
        <v>3.2679738562091504E-3</v>
      </c>
      <c r="P214">
        <f t="shared" si="327"/>
        <v>7.0505287896592246E-3</v>
      </c>
      <c r="Q214">
        <f t="shared" si="328"/>
        <v>1.4122963939365409E-3</v>
      </c>
      <c r="R214" s="22">
        <f t="shared" si="329"/>
        <v>29516.859587317562</v>
      </c>
      <c r="S214" s="22">
        <f t="shared" si="330"/>
        <v>616.0040261701057</v>
      </c>
      <c r="T214" s="22">
        <f t="shared" si="331"/>
        <v>23555.611474584799</v>
      </c>
      <c r="U214" s="22">
        <f t="shared" si="332"/>
        <v>5345.2440865626568</v>
      </c>
      <c r="V214" s="10">
        <v>520582</v>
      </c>
      <c r="W214">
        <f t="shared" si="333"/>
        <v>6215</v>
      </c>
      <c r="X214" s="22">
        <f t="shared" si="334"/>
        <v>290</v>
      </c>
      <c r="Y214" s="35">
        <f t="shared" si="335"/>
        <v>130996.98037242073</v>
      </c>
      <c r="Z214" s="10">
        <v>399732</v>
      </c>
      <c r="AA214" s="2">
        <f t="shared" si="336"/>
        <v>5517</v>
      </c>
      <c r="AB214" s="29">
        <f t="shared" si="337"/>
        <v>0.76785597658005844</v>
      </c>
      <c r="AC214" s="32">
        <f t="shared" si="338"/>
        <v>275</v>
      </c>
      <c r="AD214">
        <f t="shared" si="339"/>
        <v>120850</v>
      </c>
      <c r="AE214" s="1">
        <f t="shared" si="340"/>
        <v>698</v>
      </c>
      <c r="AF214" s="29">
        <f t="shared" si="341"/>
        <v>0.23214402341994153</v>
      </c>
      <c r="AG214" s="32">
        <f t="shared" si="342"/>
        <v>15</v>
      </c>
      <c r="AH214" s="34">
        <f t="shared" si="343"/>
        <v>0.11230893000804505</v>
      </c>
      <c r="AI214" s="34">
        <f t="shared" si="344"/>
        <v>30410.166079516857</v>
      </c>
      <c r="AJ214" s="10">
        <v>20021</v>
      </c>
      <c r="AK214" s="2">
        <f t="shared" si="345"/>
        <v>41</v>
      </c>
      <c r="AL214" s="2">
        <f t="shared" si="346"/>
        <v>2.0520520520519447E-3</v>
      </c>
      <c r="AM214" s="34">
        <f t="shared" si="347"/>
        <v>5037.9969803724207</v>
      </c>
      <c r="AN214" s="34">
        <f t="shared" si="348"/>
        <v>0.17068201193520888</v>
      </c>
      <c r="AO214" s="10">
        <v>370</v>
      </c>
      <c r="AP214">
        <f t="shared" si="377"/>
        <v>-11</v>
      </c>
      <c r="AQ214">
        <f t="shared" si="349"/>
        <v>-2.8871391076115471E-2</v>
      </c>
      <c r="AR214" s="34">
        <f t="shared" si="350"/>
        <v>93.10518369401106</v>
      </c>
      <c r="AS214" s="10">
        <v>731</v>
      </c>
      <c r="AT214" s="2">
        <f t="shared" si="351"/>
        <v>-4</v>
      </c>
      <c r="AU214" s="2">
        <f t="shared" si="352"/>
        <v>-5.4421768707483276E-3</v>
      </c>
      <c r="AV214" s="34">
        <f t="shared" si="353"/>
        <v>183.9456467035732</v>
      </c>
      <c r="AW214" s="80">
        <f t="shared" si="354"/>
        <v>6.2318840579710143E-3</v>
      </c>
      <c r="AX214" s="10">
        <v>120</v>
      </c>
      <c r="AY214">
        <f t="shared" si="355"/>
        <v>4</v>
      </c>
      <c r="AZ214" s="22">
        <f t="shared" si="356"/>
        <v>3.4482758620689724E-2</v>
      </c>
      <c r="BA214" s="35">
        <f t="shared" si="357"/>
        <v>30.196275792652237</v>
      </c>
      <c r="BB214" s="51">
        <f t="shared" si="358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359"/>
        <v>30</v>
      </c>
      <c r="BE214" s="51">
        <f t="shared" si="360"/>
        <v>1.4142937959644719E-3</v>
      </c>
      <c r="BF214" s="35">
        <f t="shared" si="361"/>
        <v>5345.2440865626568</v>
      </c>
      <c r="BG214" s="35">
        <f t="shared" si="362"/>
        <v>0.18109121909633419</v>
      </c>
      <c r="BH214" s="45">
        <v>18508</v>
      </c>
      <c r="BI214" s="48">
        <f t="shared" si="363"/>
        <v>151</v>
      </c>
      <c r="BJ214" s="14">
        <v>48102</v>
      </c>
      <c r="BK214" s="48">
        <f t="shared" si="364"/>
        <v>272</v>
      </c>
      <c r="BL214" s="14">
        <v>34841</v>
      </c>
      <c r="BM214" s="48">
        <f t="shared" si="365"/>
        <v>185</v>
      </c>
      <c r="BN214" s="14">
        <v>13150</v>
      </c>
      <c r="BO214" s="48">
        <f t="shared" si="366"/>
        <v>79</v>
      </c>
      <c r="BP214" s="14">
        <v>2699</v>
      </c>
      <c r="BQ214" s="48">
        <f t="shared" si="367"/>
        <v>11</v>
      </c>
      <c r="BR214" s="16">
        <v>21</v>
      </c>
      <c r="BS214" s="24">
        <f t="shared" si="368"/>
        <v>0</v>
      </c>
      <c r="BT214" s="16">
        <v>120</v>
      </c>
      <c r="BU214" s="24">
        <f t="shared" si="369"/>
        <v>0</v>
      </c>
      <c r="BV214" s="16">
        <v>516</v>
      </c>
      <c r="BW214" s="24">
        <f t="shared" si="370"/>
        <v>2</v>
      </c>
      <c r="BX214" s="16">
        <v>1178</v>
      </c>
      <c r="BY214" s="24">
        <f t="shared" si="371"/>
        <v>3</v>
      </c>
      <c r="BZ214" s="21">
        <v>613</v>
      </c>
      <c r="CA214" s="27">
        <f t="shared" si="372"/>
        <v>3</v>
      </c>
    </row>
    <row r="215" spans="1:79" x14ac:dyDescent="0.25">
      <c r="A215" s="3">
        <v>44112</v>
      </c>
      <c r="B215" s="22">
        <v>44112</v>
      </c>
      <c r="C215" s="10">
        <v>118054</v>
      </c>
      <c r="D215">
        <f t="shared" si="321"/>
        <v>754</v>
      </c>
      <c r="E215" s="10">
        <v>2463</v>
      </c>
      <c r="F215">
        <f t="shared" si="373"/>
        <v>15</v>
      </c>
      <c r="G215" s="10">
        <v>94391</v>
      </c>
      <c r="H215">
        <f t="shared" si="322"/>
        <v>781</v>
      </c>
      <c r="I215">
        <f t="shared" si="376"/>
        <v>21200</v>
      </c>
      <c r="J215">
        <f t="shared" si="375"/>
        <v>-42</v>
      </c>
      <c r="K215">
        <f t="shared" si="323"/>
        <v>2.0863333728632659E-2</v>
      </c>
      <c r="L215">
        <f t="shared" si="324"/>
        <v>0.79955782946787068</v>
      </c>
      <c r="M215">
        <f t="shared" si="325"/>
        <v>0.17957883680349671</v>
      </c>
      <c r="N215" s="22">
        <f t="shared" si="326"/>
        <v>6.3869076863130436E-3</v>
      </c>
      <c r="O215">
        <f t="shared" si="374"/>
        <v>6.0901339829476245E-3</v>
      </c>
      <c r="P215">
        <f t="shared" si="327"/>
        <v>8.2740939284465676E-3</v>
      </c>
      <c r="Q215">
        <f t="shared" si="328"/>
        <v>-1.9811320754716979E-3</v>
      </c>
      <c r="R215" s="22">
        <f t="shared" si="329"/>
        <v>29706.59285354806</v>
      </c>
      <c r="S215" s="22">
        <f t="shared" si="330"/>
        <v>619.77856064418722</v>
      </c>
      <c r="T215" s="22">
        <f t="shared" si="331"/>
        <v>23752.138902868646</v>
      </c>
      <c r="U215" s="22">
        <f t="shared" si="332"/>
        <v>5334.6753900352287</v>
      </c>
      <c r="V215" s="10">
        <v>526418</v>
      </c>
      <c r="W215">
        <f t="shared" si="333"/>
        <v>5836</v>
      </c>
      <c r="X215" s="22">
        <f t="shared" si="334"/>
        <v>-379</v>
      </c>
      <c r="Y215" s="35">
        <f t="shared" si="335"/>
        <v>132465.52591847006</v>
      </c>
      <c r="Z215" s="10">
        <v>404814</v>
      </c>
      <c r="AA215" s="2">
        <f t="shared" si="336"/>
        <v>5082</v>
      </c>
      <c r="AB215" s="29">
        <f t="shared" si="337"/>
        <v>0.76899726073196584</v>
      </c>
      <c r="AC215" s="32">
        <f t="shared" si="338"/>
        <v>-435</v>
      </c>
      <c r="AD215">
        <f t="shared" si="339"/>
        <v>121604</v>
      </c>
      <c r="AE215" s="1">
        <f t="shared" si="340"/>
        <v>754</v>
      </c>
      <c r="AF215" s="29">
        <f t="shared" si="341"/>
        <v>0.23100273926803414</v>
      </c>
      <c r="AG215" s="32">
        <f t="shared" si="342"/>
        <v>56</v>
      </c>
      <c r="AH215" s="34">
        <f t="shared" si="343"/>
        <v>0.12919808087731321</v>
      </c>
      <c r="AI215" s="34">
        <f t="shared" si="344"/>
        <v>30599.899345747355</v>
      </c>
      <c r="AJ215" s="10">
        <v>19957</v>
      </c>
      <c r="AK215" s="2">
        <f t="shared" si="345"/>
        <v>-64</v>
      </c>
      <c r="AL215" s="2">
        <f t="shared" si="346"/>
        <v>-3.1966435242994917E-3</v>
      </c>
      <c r="AM215" s="34">
        <f t="shared" si="347"/>
        <v>5021.8922999496726</v>
      </c>
      <c r="AN215" s="34">
        <f t="shared" si="348"/>
        <v>0.16904975689091434</v>
      </c>
      <c r="AO215" s="10">
        <v>384</v>
      </c>
      <c r="AP215">
        <f t="shared" si="377"/>
        <v>14</v>
      </c>
      <c r="AQ215">
        <f t="shared" si="349"/>
        <v>3.7837837837837895E-2</v>
      </c>
      <c r="AR215" s="34">
        <f t="shared" si="350"/>
        <v>96.628082536487156</v>
      </c>
      <c r="AS215" s="10">
        <v>742</v>
      </c>
      <c r="AT215" s="2">
        <f t="shared" si="351"/>
        <v>11</v>
      </c>
      <c r="AU215" s="2">
        <f t="shared" si="352"/>
        <v>1.5047879616963078E-2</v>
      </c>
      <c r="AV215" s="34">
        <f t="shared" si="353"/>
        <v>186.713638651233</v>
      </c>
      <c r="AW215" s="80">
        <f t="shared" si="354"/>
        <v>6.285259288122385E-3</v>
      </c>
      <c r="AX215" s="10">
        <v>117</v>
      </c>
      <c r="AY215">
        <f t="shared" si="355"/>
        <v>-3</v>
      </c>
      <c r="AZ215" s="22">
        <f t="shared" si="356"/>
        <v>-2.5000000000000022E-2</v>
      </c>
      <c r="BA215" s="35">
        <f t="shared" si="357"/>
        <v>29.441368897835932</v>
      </c>
      <c r="BB215" s="51">
        <f t="shared" si="358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359"/>
        <v>-42</v>
      </c>
      <c r="BE215" s="51">
        <f t="shared" si="360"/>
        <v>-1.9772149515111526E-3</v>
      </c>
      <c r="BF215" s="35">
        <f t="shared" si="361"/>
        <v>5334.6753900352287</v>
      </c>
      <c r="BG215" s="35">
        <f t="shared" si="362"/>
        <v>0.17957883680349671</v>
      </c>
      <c r="BH215" s="45">
        <v>18677</v>
      </c>
      <c r="BI215" s="48">
        <f t="shared" si="363"/>
        <v>169</v>
      </c>
      <c r="BJ215" s="14">
        <v>48383</v>
      </c>
      <c r="BK215" s="48">
        <f t="shared" si="364"/>
        <v>281</v>
      </c>
      <c r="BL215" s="14">
        <v>35039</v>
      </c>
      <c r="BM215" s="48">
        <f t="shared" si="365"/>
        <v>198</v>
      </c>
      <c r="BN215" s="14">
        <v>13235</v>
      </c>
      <c r="BO215" s="48">
        <f t="shared" si="366"/>
        <v>85</v>
      </c>
      <c r="BP215" s="14">
        <v>2720</v>
      </c>
      <c r="BQ215" s="48">
        <f t="shared" si="367"/>
        <v>21</v>
      </c>
      <c r="BR215" s="16">
        <v>21</v>
      </c>
      <c r="BS215" s="24">
        <f t="shared" si="368"/>
        <v>0</v>
      </c>
      <c r="BT215" s="16">
        <v>122</v>
      </c>
      <c r="BU215" s="24">
        <f t="shared" si="369"/>
        <v>2</v>
      </c>
      <c r="BV215" s="16">
        <v>518</v>
      </c>
      <c r="BW215" s="24">
        <f t="shared" si="370"/>
        <v>2</v>
      </c>
      <c r="BX215" s="16">
        <v>1186</v>
      </c>
      <c r="BY215" s="24">
        <f t="shared" si="371"/>
        <v>8</v>
      </c>
      <c r="BZ215" s="21">
        <v>616</v>
      </c>
      <c r="CA215" s="27">
        <f t="shared" si="372"/>
        <v>3</v>
      </c>
    </row>
    <row r="216" spans="1:79" x14ac:dyDescent="0.25">
      <c r="A216" s="3">
        <v>44113</v>
      </c>
      <c r="B216" s="22">
        <v>44113</v>
      </c>
      <c r="C216" s="10">
        <v>118841</v>
      </c>
      <c r="D216">
        <f t="shared" si="321"/>
        <v>787</v>
      </c>
      <c r="E216" s="10">
        <v>2474</v>
      </c>
      <c r="F216">
        <f t="shared" si="373"/>
        <v>11</v>
      </c>
      <c r="G216" s="10">
        <v>94962</v>
      </c>
      <c r="H216">
        <f t="shared" si="322"/>
        <v>571</v>
      </c>
      <c r="I216">
        <f t="shared" si="376"/>
        <v>21405</v>
      </c>
      <c r="J216">
        <f t="shared" si="375"/>
        <v>205</v>
      </c>
      <c r="K216">
        <f t="shared" si="323"/>
        <v>2.0817731254365077E-2</v>
      </c>
      <c r="L216">
        <f t="shared" si="324"/>
        <v>0.7990676618338789</v>
      </c>
      <c r="M216">
        <f t="shared" si="325"/>
        <v>0.18011460691175604</v>
      </c>
      <c r="N216" s="22">
        <f t="shared" si="326"/>
        <v>6.622293652863911E-3</v>
      </c>
      <c r="O216">
        <f t="shared" si="374"/>
        <v>4.4462409054163302E-3</v>
      </c>
      <c r="P216">
        <f t="shared" si="327"/>
        <v>6.0129314883848274E-3</v>
      </c>
      <c r="Q216">
        <f t="shared" si="328"/>
        <v>9.5772015884139222E-3</v>
      </c>
      <c r="R216" s="22">
        <f t="shared" si="329"/>
        <v>29904.630095621538</v>
      </c>
      <c r="S216" s="22">
        <f t="shared" si="330"/>
        <v>622.54655259184699</v>
      </c>
      <c r="T216" s="22">
        <f t="shared" si="331"/>
        <v>23895.822848515349</v>
      </c>
      <c r="U216" s="22">
        <f t="shared" si="332"/>
        <v>5386.2606945143434</v>
      </c>
      <c r="V216" s="10">
        <v>533146</v>
      </c>
      <c r="W216">
        <f t="shared" si="333"/>
        <v>6728</v>
      </c>
      <c r="X216" s="22">
        <f t="shared" si="334"/>
        <v>892</v>
      </c>
      <c r="Y216" s="35">
        <f t="shared" si="335"/>
        <v>134158.53044791141</v>
      </c>
      <c r="Z216" s="10">
        <v>410755</v>
      </c>
      <c r="AA216" s="2">
        <f t="shared" si="336"/>
        <v>5941</v>
      </c>
      <c r="AB216" s="29">
        <f t="shared" si="337"/>
        <v>0.7704362407295563</v>
      </c>
      <c r="AC216" s="32">
        <f t="shared" si="338"/>
        <v>859</v>
      </c>
      <c r="AD216">
        <f t="shared" si="339"/>
        <v>122391</v>
      </c>
      <c r="AE216" s="1">
        <f t="shared" si="340"/>
        <v>787</v>
      </c>
      <c r="AF216" s="29">
        <f t="shared" si="341"/>
        <v>0.22956375927044376</v>
      </c>
      <c r="AG216" s="32">
        <f t="shared" si="342"/>
        <v>33</v>
      </c>
      <c r="AH216" s="34">
        <f t="shared" si="343"/>
        <v>0.11697384066587396</v>
      </c>
      <c r="AI216" s="34">
        <f t="shared" si="344"/>
        <v>30797.936587820834</v>
      </c>
      <c r="AJ216" s="10">
        <v>20208</v>
      </c>
      <c r="AK216" s="2">
        <f t="shared" si="345"/>
        <v>251</v>
      </c>
      <c r="AL216" s="2">
        <f t="shared" si="346"/>
        <v>1.2577040637370418E-2</v>
      </c>
      <c r="AM216" s="34">
        <f t="shared" si="347"/>
        <v>5085.0528434826365</v>
      </c>
      <c r="AN216" s="34">
        <f t="shared" si="348"/>
        <v>0.17004232546006851</v>
      </c>
      <c r="AO216" s="10">
        <v>395</v>
      </c>
      <c r="AP216">
        <f t="shared" si="377"/>
        <v>11</v>
      </c>
      <c r="AQ216">
        <f t="shared" si="349"/>
        <v>2.8645833333333259E-2</v>
      </c>
      <c r="AR216" s="34">
        <f t="shared" si="350"/>
        <v>99.396074484146951</v>
      </c>
      <c r="AS216" s="10">
        <v>688</v>
      </c>
      <c r="AT216" s="2">
        <f t="shared" si="351"/>
        <v>-54</v>
      </c>
      <c r="AU216" s="2">
        <f t="shared" si="352"/>
        <v>-7.2776280323450182E-2</v>
      </c>
      <c r="AV216" s="34">
        <f t="shared" si="353"/>
        <v>173.12531454453949</v>
      </c>
      <c r="AW216" s="80">
        <f t="shared" si="354"/>
        <v>5.7892478185138123E-3</v>
      </c>
      <c r="AX216" s="10">
        <v>114</v>
      </c>
      <c r="AY216">
        <f t="shared" si="355"/>
        <v>-3</v>
      </c>
      <c r="AZ216" s="22">
        <f t="shared" si="356"/>
        <v>-2.5641025641025661E-2</v>
      </c>
      <c r="BA216" s="35">
        <f t="shared" si="357"/>
        <v>28.686462003019628</v>
      </c>
      <c r="BB216" s="51">
        <f t="shared" si="358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359"/>
        <v>205</v>
      </c>
      <c r="BE216" s="51">
        <f t="shared" si="360"/>
        <v>9.6698113207547287E-3</v>
      </c>
      <c r="BF216" s="35">
        <f t="shared" si="361"/>
        <v>5386.2606945143434</v>
      </c>
      <c r="BG216" s="35">
        <f t="shared" si="362"/>
        <v>0.18011460691175604</v>
      </c>
      <c r="BH216" s="45">
        <v>18869</v>
      </c>
      <c r="BI216" s="48">
        <f t="shared" si="363"/>
        <v>192</v>
      </c>
      <c r="BJ216" s="14">
        <v>48654</v>
      </c>
      <c r="BK216" s="48">
        <f t="shared" si="364"/>
        <v>271</v>
      </c>
      <c r="BL216" s="14">
        <v>35268</v>
      </c>
      <c r="BM216" s="48">
        <f t="shared" si="365"/>
        <v>229</v>
      </c>
      <c r="BN216" s="14">
        <v>13313</v>
      </c>
      <c r="BO216" s="48">
        <f t="shared" si="366"/>
        <v>78</v>
      </c>
      <c r="BP216" s="14">
        <v>2737</v>
      </c>
      <c r="BQ216" s="48">
        <f t="shared" si="367"/>
        <v>17</v>
      </c>
      <c r="BR216" s="16">
        <v>21</v>
      </c>
      <c r="BS216" s="24">
        <f t="shared" si="368"/>
        <v>0</v>
      </c>
      <c r="BT216" s="16">
        <v>123</v>
      </c>
      <c r="BU216" s="24">
        <f t="shared" si="369"/>
        <v>1</v>
      </c>
      <c r="BV216" s="16">
        <v>519</v>
      </c>
      <c r="BW216" s="24">
        <f t="shared" si="370"/>
        <v>1</v>
      </c>
      <c r="BX216" s="16">
        <v>1192</v>
      </c>
      <c r="BY216" s="24">
        <f t="shared" si="371"/>
        <v>6</v>
      </c>
      <c r="BZ216" s="21">
        <v>619</v>
      </c>
      <c r="CA216" s="27">
        <f t="shared" si="372"/>
        <v>3</v>
      </c>
    </row>
    <row r="217" spans="1:79" x14ac:dyDescent="0.25">
      <c r="A217" s="3">
        <v>44114</v>
      </c>
      <c r="B217" s="22">
        <v>44114</v>
      </c>
      <c r="C217" s="10">
        <v>119666</v>
      </c>
      <c r="D217">
        <f t="shared" si="321"/>
        <v>825</v>
      </c>
      <c r="E217" s="10">
        <v>2482</v>
      </c>
      <c r="F217">
        <f t="shared" si="373"/>
        <v>8</v>
      </c>
      <c r="G217" s="10">
        <v>95552</v>
      </c>
      <c r="H217">
        <f t="shared" si="322"/>
        <v>590</v>
      </c>
      <c r="I217">
        <f t="shared" si="376"/>
        <v>21632</v>
      </c>
      <c r="J217">
        <f t="shared" si="375"/>
        <v>227</v>
      </c>
      <c r="K217">
        <f t="shared" si="323"/>
        <v>2.0741062624304314E-2</v>
      </c>
      <c r="L217">
        <f t="shared" si="324"/>
        <v>0.79848912807313688</v>
      </c>
      <c r="M217">
        <f t="shared" si="325"/>
        <v>0.18076980930255879</v>
      </c>
      <c r="N217" s="22">
        <f t="shared" si="326"/>
        <v>6.8941888255644882E-3</v>
      </c>
      <c r="O217">
        <f t="shared" si="374"/>
        <v>3.2232070910556002E-3</v>
      </c>
      <c r="P217">
        <f t="shared" si="327"/>
        <v>6.1746483590087069E-3</v>
      </c>
      <c r="Q217">
        <f t="shared" si="328"/>
        <v>1.0493713017751479E-2</v>
      </c>
      <c r="R217" s="22">
        <f t="shared" si="329"/>
        <v>30112.229491696024</v>
      </c>
      <c r="S217" s="22">
        <f t="shared" si="330"/>
        <v>624.5596376446905</v>
      </c>
      <c r="T217" s="22">
        <f t="shared" si="331"/>
        <v>24044.287871162556</v>
      </c>
      <c r="U217" s="22">
        <f t="shared" si="332"/>
        <v>5443.3819828887772</v>
      </c>
      <c r="V217" s="10">
        <v>540175</v>
      </c>
      <c r="W217">
        <f t="shared" si="333"/>
        <v>7029</v>
      </c>
      <c r="X217" s="22">
        <f t="shared" si="334"/>
        <v>301</v>
      </c>
      <c r="Y217" s="35">
        <f t="shared" si="335"/>
        <v>135927.27730246601</v>
      </c>
      <c r="Z217" s="10">
        <v>416959</v>
      </c>
      <c r="AA217" s="2">
        <f t="shared" si="336"/>
        <v>6204</v>
      </c>
      <c r="AB217" s="29">
        <f t="shared" si="337"/>
        <v>0.77189614476789925</v>
      </c>
      <c r="AC217" s="32">
        <f t="shared" si="338"/>
        <v>263</v>
      </c>
      <c r="AD217">
        <f t="shared" si="339"/>
        <v>123216</v>
      </c>
      <c r="AE217" s="1">
        <f t="shared" si="340"/>
        <v>825</v>
      </c>
      <c r="AF217" s="29">
        <f t="shared" si="341"/>
        <v>0.22810385523210072</v>
      </c>
      <c r="AG217" s="32">
        <f t="shared" si="342"/>
        <v>38</v>
      </c>
      <c r="AH217" s="34">
        <f t="shared" si="343"/>
        <v>0.11737089201877934</v>
      </c>
      <c r="AI217" s="34">
        <f t="shared" si="344"/>
        <v>31005.535983895319</v>
      </c>
      <c r="AJ217" s="10">
        <v>20366</v>
      </c>
      <c r="AK217" s="2">
        <f t="shared" si="345"/>
        <v>158</v>
      </c>
      <c r="AL217" s="2">
        <f t="shared" si="346"/>
        <v>7.8186856690418693E-3</v>
      </c>
      <c r="AM217" s="34">
        <f t="shared" si="347"/>
        <v>5124.8112732762957</v>
      </c>
      <c r="AN217" s="34">
        <f t="shared" si="348"/>
        <v>0.17019036317751074</v>
      </c>
      <c r="AO217" s="10">
        <v>430</v>
      </c>
      <c r="AP217">
        <f t="shared" si="377"/>
        <v>35</v>
      </c>
      <c r="AQ217">
        <f t="shared" si="349"/>
        <v>8.8607594936708889E-2</v>
      </c>
      <c r="AR217" s="34">
        <f t="shared" si="350"/>
        <v>108.20332159033718</v>
      </c>
      <c r="AS217" s="10">
        <v>724</v>
      </c>
      <c r="AT217" s="2">
        <f t="shared" si="351"/>
        <v>36</v>
      </c>
      <c r="AU217" s="2">
        <f t="shared" si="352"/>
        <v>5.232558139534893E-2</v>
      </c>
      <c r="AV217" s="34">
        <f t="shared" si="353"/>
        <v>182.18419728233516</v>
      </c>
      <c r="AW217" s="80">
        <f t="shared" si="354"/>
        <v>6.050172981465078E-3</v>
      </c>
      <c r="AX217" s="10">
        <v>112</v>
      </c>
      <c r="AY217">
        <f t="shared" si="355"/>
        <v>-2</v>
      </c>
      <c r="AZ217" s="22">
        <f t="shared" si="356"/>
        <v>-1.7543859649122862E-2</v>
      </c>
      <c r="BA217" s="35">
        <f t="shared" si="357"/>
        <v>28.183190739808754</v>
      </c>
      <c r="BB217" s="51">
        <f t="shared" si="358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359"/>
        <v>227</v>
      </c>
      <c r="BE217" s="51">
        <f t="shared" si="360"/>
        <v>1.0604998832048684E-2</v>
      </c>
      <c r="BF217" s="35">
        <f t="shared" si="361"/>
        <v>5443.3819828887772</v>
      </c>
      <c r="BG217" s="35">
        <f t="shared" si="362"/>
        <v>0.18076980930255879</v>
      </c>
      <c r="BH217" s="45">
        <v>19068</v>
      </c>
      <c r="BI217" s="48">
        <f t="shared" si="363"/>
        <v>199</v>
      </c>
      <c r="BJ217" s="14">
        <v>48977</v>
      </c>
      <c r="BK217" s="48">
        <f t="shared" si="364"/>
        <v>323</v>
      </c>
      <c r="BL217" s="14">
        <v>35453</v>
      </c>
      <c r="BM217" s="48">
        <f t="shared" si="365"/>
        <v>185</v>
      </c>
      <c r="BN217" s="14">
        <v>13415</v>
      </c>
      <c r="BO217" s="48">
        <f t="shared" si="366"/>
        <v>102</v>
      </c>
      <c r="BP217" s="14">
        <v>2753</v>
      </c>
      <c r="BQ217" s="48">
        <f t="shared" si="367"/>
        <v>16</v>
      </c>
      <c r="BR217" s="16">
        <v>21</v>
      </c>
      <c r="BS217" s="24">
        <f t="shared" si="368"/>
        <v>0</v>
      </c>
      <c r="BT217" s="16">
        <v>123</v>
      </c>
      <c r="BU217" s="24">
        <f t="shared" si="369"/>
        <v>0</v>
      </c>
      <c r="BV217" s="16">
        <v>522</v>
      </c>
      <c r="BW217" s="24">
        <f t="shared" si="370"/>
        <v>3</v>
      </c>
      <c r="BX217" s="16">
        <v>1195</v>
      </c>
      <c r="BY217" s="24">
        <f t="shared" si="371"/>
        <v>3</v>
      </c>
      <c r="BZ217" s="21">
        <v>621</v>
      </c>
      <c r="CA217" s="27">
        <f t="shared" si="372"/>
        <v>2</v>
      </c>
    </row>
    <row r="218" spans="1:79" x14ac:dyDescent="0.25">
      <c r="A218" s="3">
        <v>44115</v>
      </c>
      <c r="B218" s="22">
        <v>44115</v>
      </c>
      <c r="C218" s="10">
        <v>120313</v>
      </c>
      <c r="D218">
        <f t="shared" si="321"/>
        <v>647</v>
      </c>
      <c r="E218" s="10">
        <v>2491</v>
      </c>
      <c r="F218">
        <f t="shared" si="373"/>
        <v>9</v>
      </c>
      <c r="G218" s="10">
        <v>96164</v>
      </c>
      <c r="H218">
        <f t="shared" si="322"/>
        <v>612</v>
      </c>
      <c r="I218">
        <f t="shared" si="376"/>
        <v>21658</v>
      </c>
      <c r="J218">
        <f t="shared" si="375"/>
        <v>26</v>
      </c>
      <c r="K218">
        <f t="shared" si="323"/>
        <v>2.0704329540448662E-2</v>
      </c>
      <c r="L218">
        <f t="shared" si="324"/>
        <v>0.79928187311429355</v>
      </c>
      <c r="M218">
        <f t="shared" si="325"/>
        <v>0.1800137973452578</v>
      </c>
      <c r="N218" s="22">
        <f t="shared" si="326"/>
        <v>5.3776399890286168E-3</v>
      </c>
      <c r="O218">
        <f t="shared" si="374"/>
        <v>3.6130068245684463E-3</v>
      </c>
      <c r="P218">
        <f t="shared" si="327"/>
        <v>6.364127948088682E-3</v>
      </c>
      <c r="Q218">
        <f t="shared" si="328"/>
        <v>1.2004801920768306E-3</v>
      </c>
      <c r="R218" s="22">
        <f t="shared" si="329"/>
        <v>30275.03774534474</v>
      </c>
      <c r="S218" s="22">
        <f t="shared" si="330"/>
        <v>626.82435832913939</v>
      </c>
      <c r="T218" s="22">
        <f t="shared" si="331"/>
        <v>24198.288877705083</v>
      </c>
      <c r="U218" s="22">
        <f t="shared" si="332"/>
        <v>5449.9245093105183</v>
      </c>
      <c r="V218" s="10">
        <v>544735</v>
      </c>
      <c r="W218">
        <f t="shared" si="333"/>
        <v>4560</v>
      </c>
      <c r="X218" s="22">
        <f t="shared" si="334"/>
        <v>-2469</v>
      </c>
      <c r="Y218" s="35">
        <f t="shared" si="335"/>
        <v>137074.73578258679</v>
      </c>
      <c r="Z218" s="10">
        <v>420872</v>
      </c>
      <c r="AA218" s="2">
        <f t="shared" si="336"/>
        <v>3913</v>
      </c>
      <c r="AB218" s="29">
        <f t="shared" si="337"/>
        <v>0.77261787841794638</v>
      </c>
      <c r="AC218" s="32">
        <f t="shared" si="338"/>
        <v>-2291</v>
      </c>
      <c r="AD218">
        <f t="shared" si="339"/>
        <v>123863</v>
      </c>
      <c r="AE218" s="1">
        <f t="shared" si="340"/>
        <v>647</v>
      </c>
      <c r="AF218" s="29">
        <f t="shared" si="341"/>
        <v>0.22738212158205365</v>
      </c>
      <c r="AG218" s="32">
        <f t="shared" si="342"/>
        <v>-178</v>
      </c>
      <c r="AH218" s="34">
        <f t="shared" si="343"/>
        <v>0.1418859649122807</v>
      </c>
      <c r="AI218" s="34">
        <f t="shared" si="344"/>
        <v>31168.344237544035</v>
      </c>
      <c r="AJ218" s="10">
        <v>20426</v>
      </c>
      <c r="AK218" s="2">
        <f t="shared" si="345"/>
        <v>60</v>
      </c>
      <c r="AL218" s="2">
        <f t="shared" si="346"/>
        <v>2.9460866149464415E-3</v>
      </c>
      <c r="AM218" s="34">
        <f t="shared" si="347"/>
        <v>5139.9094111726217</v>
      </c>
      <c r="AN218" s="34">
        <f t="shared" si="348"/>
        <v>0.16977383990092509</v>
      </c>
      <c r="AO218" s="10">
        <v>453</v>
      </c>
      <c r="AP218">
        <f t="shared" si="377"/>
        <v>23</v>
      </c>
      <c r="AQ218">
        <f t="shared" si="349"/>
        <v>5.3488372093023262E-2</v>
      </c>
      <c r="AR218" s="34">
        <f t="shared" si="350"/>
        <v>113.9909411172622</v>
      </c>
      <c r="AS218" s="10">
        <v>655</v>
      </c>
      <c r="AT218" s="2">
        <f t="shared" si="351"/>
        <v>-69</v>
      </c>
      <c r="AU218" s="2">
        <f t="shared" si="352"/>
        <v>-9.5303867403314868E-2</v>
      </c>
      <c r="AV218" s="34">
        <f t="shared" si="353"/>
        <v>164.82133870156014</v>
      </c>
      <c r="AW218" s="80">
        <f t="shared" si="354"/>
        <v>5.4441332191866214E-3</v>
      </c>
      <c r="AX218" s="10">
        <v>124</v>
      </c>
      <c r="AY218">
        <f t="shared" si="355"/>
        <v>12</v>
      </c>
      <c r="AZ218" s="22">
        <f t="shared" si="356"/>
        <v>0.10714285714285721</v>
      </c>
      <c r="BA218" s="35">
        <f t="shared" si="357"/>
        <v>31.20281831907398</v>
      </c>
      <c r="BB218" s="51">
        <f t="shared" si="358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359"/>
        <v>26</v>
      </c>
      <c r="BE218" s="51">
        <f t="shared" si="360"/>
        <v>1.2019230769231282E-3</v>
      </c>
      <c r="BF218" s="35">
        <f t="shared" si="361"/>
        <v>5449.9245093105183</v>
      </c>
      <c r="BG218" s="35">
        <f t="shared" si="362"/>
        <v>0.1800137973452578</v>
      </c>
      <c r="BH218" s="45">
        <v>19246</v>
      </c>
      <c r="BI218" s="48">
        <f t="shared" si="363"/>
        <v>178</v>
      </c>
      <c r="BJ218" s="14">
        <v>49208</v>
      </c>
      <c r="BK218" s="48">
        <f t="shared" si="364"/>
        <v>231</v>
      </c>
      <c r="BL218" s="14">
        <v>35612</v>
      </c>
      <c r="BM218" s="48">
        <f t="shared" si="365"/>
        <v>159</v>
      </c>
      <c r="BN218" s="14">
        <v>13482</v>
      </c>
      <c r="BO218" s="48">
        <f t="shared" si="366"/>
        <v>67</v>
      </c>
      <c r="BP218" s="14">
        <v>2765</v>
      </c>
      <c r="BQ218" s="48">
        <f t="shared" si="367"/>
        <v>12</v>
      </c>
      <c r="BR218" s="16">
        <v>21</v>
      </c>
      <c r="BS218" s="24">
        <f t="shared" si="368"/>
        <v>0</v>
      </c>
      <c r="BT218" s="16">
        <v>123</v>
      </c>
      <c r="BU218" s="24">
        <f t="shared" si="369"/>
        <v>0</v>
      </c>
      <c r="BV218" s="16">
        <v>524</v>
      </c>
      <c r="BW218" s="24">
        <f t="shared" si="370"/>
        <v>2</v>
      </c>
      <c r="BX218" s="16">
        <v>1199</v>
      </c>
      <c r="BY218" s="24">
        <f t="shared" si="371"/>
        <v>4</v>
      </c>
      <c r="BZ218" s="21">
        <v>624</v>
      </c>
      <c r="CA218" s="27">
        <f t="shared" si="372"/>
        <v>3</v>
      </c>
    </row>
    <row r="219" spans="1:79" x14ac:dyDescent="0.25">
      <c r="A219" s="3">
        <v>44116</v>
      </c>
      <c r="B219" s="22">
        <v>44116</v>
      </c>
      <c r="C219" s="10">
        <v>120802</v>
      </c>
      <c r="D219">
        <f t="shared" si="321"/>
        <v>489</v>
      </c>
      <c r="E219" s="10">
        <v>2502</v>
      </c>
      <c r="F219">
        <f t="shared" si="373"/>
        <v>11</v>
      </c>
      <c r="G219" s="10">
        <v>96675</v>
      </c>
      <c r="H219">
        <f t="shared" si="322"/>
        <v>511</v>
      </c>
      <c r="I219">
        <f t="shared" si="376"/>
        <v>21625</v>
      </c>
      <c r="J219">
        <f t="shared" si="375"/>
        <v>-33</v>
      </c>
      <c r="K219">
        <f t="shared" si="323"/>
        <v>2.0711577622887039E-2</v>
      </c>
      <c r="L219">
        <f t="shared" si="324"/>
        <v>0.80027648548865082</v>
      </c>
      <c r="M219">
        <f t="shared" si="325"/>
        <v>0.17901193688846212</v>
      </c>
      <c r="N219" s="22">
        <f t="shared" si="326"/>
        <v>4.04794622605586E-3</v>
      </c>
      <c r="O219">
        <f t="shared" si="374"/>
        <v>4.3964828137490006E-3</v>
      </c>
      <c r="P219">
        <f t="shared" si="327"/>
        <v>5.2857512283423841E-3</v>
      </c>
      <c r="Q219">
        <f t="shared" si="328"/>
        <v>-1.5260115606936415E-3</v>
      </c>
      <c r="R219" s="22">
        <f t="shared" si="329"/>
        <v>30398.087569199797</v>
      </c>
      <c r="S219" s="22">
        <f t="shared" si="330"/>
        <v>629.59235027679915</v>
      </c>
      <c r="T219" s="22">
        <f t="shared" si="331"/>
        <v>24326.874685455459</v>
      </c>
      <c r="U219" s="22">
        <f t="shared" si="332"/>
        <v>5441.6205334675387</v>
      </c>
      <c r="V219" s="10">
        <v>548807</v>
      </c>
      <c r="W219">
        <f t="shared" si="333"/>
        <v>4072</v>
      </c>
      <c r="X219" s="22">
        <f t="shared" si="334"/>
        <v>-488</v>
      </c>
      <c r="Y219" s="35">
        <f t="shared" si="335"/>
        <v>138099.39607448413</v>
      </c>
      <c r="Z219" s="10">
        <v>424455</v>
      </c>
      <c r="AA219" s="2">
        <f t="shared" si="336"/>
        <v>3583</v>
      </c>
      <c r="AB219" s="29">
        <f t="shared" si="337"/>
        <v>0.77341396884514957</v>
      </c>
      <c r="AC219" s="32">
        <f t="shared" si="338"/>
        <v>-330</v>
      </c>
      <c r="AD219">
        <f t="shared" si="339"/>
        <v>124352</v>
      </c>
      <c r="AE219" s="1">
        <f t="shared" si="340"/>
        <v>489</v>
      </c>
      <c r="AF219" s="29">
        <f t="shared" si="341"/>
        <v>0.22658603115485043</v>
      </c>
      <c r="AG219" s="32">
        <f t="shared" si="342"/>
        <v>-158</v>
      </c>
      <c r="AH219" s="34">
        <f t="shared" si="343"/>
        <v>0.12008840864440079</v>
      </c>
      <c r="AI219" s="34">
        <f t="shared" si="344"/>
        <v>31291.394061399093</v>
      </c>
      <c r="AJ219" s="10">
        <v>20364</v>
      </c>
      <c r="AK219" s="2">
        <f t="shared" si="345"/>
        <v>-62</v>
      </c>
      <c r="AL219" s="2">
        <f t="shared" si="346"/>
        <v>-3.0353471066287829E-3</v>
      </c>
      <c r="AM219" s="34">
        <f t="shared" si="347"/>
        <v>5124.3080020130847</v>
      </c>
      <c r="AN219" s="34">
        <f t="shared" si="348"/>
        <v>0.16857336799059619</v>
      </c>
      <c r="AO219" s="10">
        <v>461</v>
      </c>
      <c r="AP219">
        <f t="shared" si="377"/>
        <v>8</v>
      </c>
      <c r="AQ219">
        <f t="shared" si="349"/>
        <v>1.7660044150110465E-2</v>
      </c>
      <c r="AR219" s="34">
        <f t="shared" si="350"/>
        <v>116.00402617010567</v>
      </c>
      <c r="AS219" s="10">
        <v>679</v>
      </c>
      <c r="AT219" s="2">
        <f t="shared" si="351"/>
        <v>24</v>
      </c>
      <c r="AU219" s="2">
        <f t="shared" si="352"/>
        <v>3.6641221374045907E-2</v>
      </c>
      <c r="AV219" s="34">
        <f t="shared" si="353"/>
        <v>170.86059386009057</v>
      </c>
      <c r="AW219" s="80">
        <f t="shared" si="354"/>
        <v>5.6207678680816539E-3</v>
      </c>
      <c r="AX219" s="10">
        <v>121</v>
      </c>
      <c r="AY219">
        <f t="shared" si="355"/>
        <v>-3</v>
      </c>
      <c r="AZ219" s="22">
        <f t="shared" si="356"/>
        <v>-2.4193548387096753E-2</v>
      </c>
      <c r="BA219" s="35">
        <f t="shared" si="357"/>
        <v>30.447911424257672</v>
      </c>
      <c r="BB219" s="51">
        <f t="shared" si="358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359"/>
        <v>-33</v>
      </c>
      <c r="BE219" s="51">
        <f t="shared" si="360"/>
        <v>-1.5236863976360038E-3</v>
      </c>
      <c r="BF219" s="35">
        <f t="shared" si="361"/>
        <v>5441.6205334675387</v>
      </c>
      <c r="BG219" s="35">
        <f t="shared" si="362"/>
        <v>0.17901193688846212</v>
      </c>
      <c r="BH219" s="45">
        <v>19389</v>
      </c>
      <c r="BI219" s="48">
        <f t="shared" si="363"/>
        <v>143</v>
      </c>
      <c r="BJ219" s="14">
        <v>49374</v>
      </c>
      <c r="BK219" s="48">
        <f t="shared" si="364"/>
        <v>166</v>
      </c>
      <c r="BL219" s="14">
        <v>35729</v>
      </c>
      <c r="BM219" s="48">
        <f t="shared" si="365"/>
        <v>117</v>
      </c>
      <c r="BN219" s="14">
        <v>13533</v>
      </c>
      <c r="BO219" s="48">
        <f t="shared" si="366"/>
        <v>51</v>
      </c>
      <c r="BP219" s="14">
        <v>2777</v>
      </c>
      <c r="BQ219" s="48">
        <f t="shared" si="367"/>
        <v>12</v>
      </c>
      <c r="BR219" s="16">
        <v>21</v>
      </c>
      <c r="BS219" s="24">
        <f t="shared" si="368"/>
        <v>0</v>
      </c>
      <c r="BT219" s="16">
        <v>124</v>
      </c>
      <c r="BU219" s="24">
        <f t="shared" si="369"/>
        <v>1</v>
      </c>
      <c r="BV219" s="16">
        <v>526</v>
      </c>
      <c r="BW219" s="24">
        <f t="shared" si="370"/>
        <v>2</v>
      </c>
      <c r="BX219" s="16">
        <v>1205</v>
      </c>
      <c r="BY219" s="24">
        <f t="shared" si="371"/>
        <v>6</v>
      </c>
      <c r="BZ219" s="21">
        <v>626</v>
      </c>
      <c r="CA219" s="27">
        <f t="shared" si="372"/>
        <v>2</v>
      </c>
    </row>
    <row r="220" spans="1:79" x14ac:dyDescent="0.25">
      <c r="A220" s="3">
        <v>44117</v>
      </c>
      <c r="B220" s="22">
        <v>44117</v>
      </c>
      <c r="C220" s="10">
        <v>121296</v>
      </c>
      <c r="D220">
        <f t="shared" si="321"/>
        <v>494</v>
      </c>
      <c r="E220" s="10">
        <v>2511</v>
      </c>
      <c r="F220">
        <f t="shared" si="373"/>
        <v>9</v>
      </c>
      <c r="G220" s="10">
        <v>97297</v>
      </c>
      <c r="H220">
        <f t="shared" si="322"/>
        <v>622</v>
      </c>
      <c r="I220">
        <f t="shared" si="376"/>
        <v>21488</v>
      </c>
      <c r="J220">
        <f t="shared" si="375"/>
        <v>-137</v>
      </c>
      <c r="K220">
        <f t="shared" si="323"/>
        <v>2.0701424614166998E-2</v>
      </c>
      <c r="L220">
        <f t="shared" si="324"/>
        <v>0.80214516554544257</v>
      </c>
      <c r="M220">
        <f t="shared" si="325"/>
        <v>0.17715340984039046</v>
      </c>
      <c r="N220" s="22">
        <f t="shared" si="326"/>
        <v>4.0726817042606514E-3</v>
      </c>
      <c r="O220">
        <f t="shared" si="374"/>
        <v>3.5842293906810036E-3</v>
      </c>
      <c r="P220">
        <f t="shared" si="327"/>
        <v>6.392797311325118E-3</v>
      </c>
      <c r="Q220">
        <f t="shared" si="328"/>
        <v>-6.3756515264333583E-3</v>
      </c>
      <c r="R220" s="22">
        <f t="shared" si="329"/>
        <v>30522.395571212881</v>
      </c>
      <c r="S220" s="22">
        <f t="shared" si="330"/>
        <v>631.85707096124804</v>
      </c>
      <c r="T220" s="22">
        <f t="shared" si="331"/>
        <v>24483.392048314039</v>
      </c>
      <c r="U220" s="22">
        <f t="shared" si="332"/>
        <v>5407.1464519375941</v>
      </c>
      <c r="V220" s="10">
        <v>553942</v>
      </c>
      <c r="W220">
        <f t="shared" si="333"/>
        <v>5135</v>
      </c>
      <c r="X220" s="22">
        <f t="shared" si="334"/>
        <v>1063</v>
      </c>
      <c r="Y220" s="35">
        <f t="shared" si="335"/>
        <v>139391.54504277805</v>
      </c>
      <c r="Z220" s="10">
        <v>429096</v>
      </c>
      <c r="AA220" s="2">
        <f t="shared" si="336"/>
        <v>4641</v>
      </c>
      <c r="AB220" s="29">
        <f t="shared" si="337"/>
        <v>0.77462261391986886</v>
      </c>
      <c r="AC220" s="32">
        <f t="shared" si="338"/>
        <v>1058</v>
      </c>
      <c r="AD220">
        <f t="shared" si="339"/>
        <v>124846</v>
      </c>
      <c r="AE220" s="1">
        <f t="shared" si="340"/>
        <v>494</v>
      </c>
      <c r="AF220" s="29">
        <f t="shared" si="341"/>
        <v>0.22537738608013114</v>
      </c>
      <c r="AG220" s="32">
        <f t="shared" si="342"/>
        <v>5</v>
      </c>
      <c r="AH220" s="34">
        <f t="shared" si="343"/>
        <v>9.6202531645569619E-2</v>
      </c>
      <c r="AI220" s="34">
        <f t="shared" si="344"/>
        <v>31415.702063412176</v>
      </c>
      <c r="AJ220" s="10">
        <v>20247</v>
      </c>
      <c r="AK220" s="2">
        <f t="shared" si="345"/>
        <v>-117</v>
      </c>
      <c r="AL220" s="2">
        <f t="shared" si="346"/>
        <v>-5.7454331172657191E-3</v>
      </c>
      <c r="AM220" s="34">
        <f t="shared" si="347"/>
        <v>5094.866633115249</v>
      </c>
      <c r="AN220" s="34">
        <f t="shared" si="348"/>
        <v>0.16692223981005144</v>
      </c>
      <c r="AO220" s="10">
        <v>450</v>
      </c>
      <c r="AP220">
        <f t="shared" si="377"/>
        <v>-11</v>
      </c>
      <c r="AQ220">
        <f t="shared" si="349"/>
        <v>-2.386117136659438E-2</v>
      </c>
      <c r="AR220" s="34">
        <f t="shared" si="350"/>
        <v>113.23603422244589</v>
      </c>
      <c r="AS220" s="10">
        <v>667</v>
      </c>
      <c r="AT220" s="2">
        <f t="shared" si="351"/>
        <v>-12</v>
      </c>
      <c r="AU220" s="2">
        <f t="shared" si="352"/>
        <v>-1.7673048600883701E-2</v>
      </c>
      <c r="AV220" s="34">
        <f t="shared" si="353"/>
        <v>167.84096628082537</v>
      </c>
      <c r="AW220" s="80">
        <f t="shared" si="354"/>
        <v>5.4989447302466691E-3</v>
      </c>
      <c r="AX220" s="10">
        <v>124</v>
      </c>
      <c r="AY220">
        <f t="shared" si="355"/>
        <v>3</v>
      </c>
      <c r="AZ220" s="22">
        <f t="shared" si="356"/>
        <v>2.4793388429751984E-2</v>
      </c>
      <c r="BA220" s="35">
        <f t="shared" si="357"/>
        <v>31.20281831907398</v>
      </c>
      <c r="BB220" s="51">
        <f t="shared" si="358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359"/>
        <v>-137</v>
      </c>
      <c r="BE220" s="51">
        <f t="shared" si="360"/>
        <v>-6.3352601156069221E-3</v>
      </c>
      <c r="BF220" s="35">
        <f t="shared" si="361"/>
        <v>5407.1464519375941</v>
      </c>
      <c r="BG220" s="35">
        <f t="shared" si="362"/>
        <v>0.17715340984039046</v>
      </c>
      <c r="BH220" s="45">
        <v>19487</v>
      </c>
      <c r="BI220" s="48">
        <f t="shared" si="363"/>
        <v>98</v>
      </c>
      <c r="BJ220" s="14">
        <v>49563</v>
      </c>
      <c r="BK220" s="48">
        <f t="shared" si="364"/>
        <v>189</v>
      </c>
      <c r="BL220" s="14">
        <v>35874</v>
      </c>
      <c r="BM220" s="48">
        <f t="shared" si="365"/>
        <v>145</v>
      </c>
      <c r="BN220" s="14">
        <v>13585</v>
      </c>
      <c r="BO220" s="48">
        <f t="shared" si="366"/>
        <v>52</v>
      </c>
      <c r="BP220" s="14">
        <v>2787</v>
      </c>
      <c r="BQ220" s="48">
        <f t="shared" si="367"/>
        <v>10</v>
      </c>
      <c r="BR220" s="16">
        <v>21</v>
      </c>
      <c r="BS220" s="24">
        <f t="shared" si="368"/>
        <v>0</v>
      </c>
      <c r="BT220" s="16">
        <v>124</v>
      </c>
      <c r="BU220" s="24">
        <f t="shared" si="369"/>
        <v>0</v>
      </c>
      <c r="BV220" s="16">
        <v>528</v>
      </c>
      <c r="BW220" s="24">
        <f t="shared" si="370"/>
        <v>2</v>
      </c>
      <c r="BX220" s="16">
        <v>1208</v>
      </c>
      <c r="BY220" s="24">
        <f t="shared" si="371"/>
        <v>3</v>
      </c>
      <c r="BZ220" s="21">
        <v>630</v>
      </c>
      <c r="CA220" s="27">
        <f t="shared" si="372"/>
        <v>4</v>
      </c>
    </row>
    <row r="221" spans="1:79" x14ac:dyDescent="0.2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 x14ac:dyDescent="0.2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 x14ac:dyDescent="0.2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 x14ac:dyDescent="0.2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HL15" sqref="HL15"/>
    </sheetView>
  </sheetViews>
  <sheetFormatPr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 x14ac:dyDescent="0.25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 x14ac:dyDescent="0.25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</row>
    <row r="4" spans="1:277" x14ac:dyDescent="0.25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</row>
    <row r="5" spans="1:277" x14ac:dyDescent="0.25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</row>
    <row r="6" spans="1:277" x14ac:dyDescent="0.25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</row>
    <row r="7" spans="1:277" x14ac:dyDescent="0.25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</row>
    <row r="8" spans="1:277" x14ac:dyDescent="0.25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</row>
    <row r="9" spans="1:277" x14ac:dyDescent="0.25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</row>
    <row r="10" spans="1:277" x14ac:dyDescent="0.25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</row>
    <row r="11" spans="1:277" x14ac:dyDescent="0.25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</row>
    <row r="12" spans="1:277" x14ac:dyDescent="0.25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</row>
    <row r="13" spans="1:277" x14ac:dyDescent="0.25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</row>
    <row r="14" spans="1:277" x14ac:dyDescent="0.25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929"/>
  <sheetViews>
    <sheetView tabSelected="1" topLeftCell="A2918" workbookViewId="0">
      <selection activeCell="A2923" sqref="A2923:B2929"/>
    </sheetView>
  </sheetViews>
  <sheetFormatPr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 x14ac:dyDescent="0.25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 x14ac:dyDescent="0.25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 x14ac:dyDescent="0.25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 x14ac:dyDescent="0.2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 x14ac:dyDescent="0.25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5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5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5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5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5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5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5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5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5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5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5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5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5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5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5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5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5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5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5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5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5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5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5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5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5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5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5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5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5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5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5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5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5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5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5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5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5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5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5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5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5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5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5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5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5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5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5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5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5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5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5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5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5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5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5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5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5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5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5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5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5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5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5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5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5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5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5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5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5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5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5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5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5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5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5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5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5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5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5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5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5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5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5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5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5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5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5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5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5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5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5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5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5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5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5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5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5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5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5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5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5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5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5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5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5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5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5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5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5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5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5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5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5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5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5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5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5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5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5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5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5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5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5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5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5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5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5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5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5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5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5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5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5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5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5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5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5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5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5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5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5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5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5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5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5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5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5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5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5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5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5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5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5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5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5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5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5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5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5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5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5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5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5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5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5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5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5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5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5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5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5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5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5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5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5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5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5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5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5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5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5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5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5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5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5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5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5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5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5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5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5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5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5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5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5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5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5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5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5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5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5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5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5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5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5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5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5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5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5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5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5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5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5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5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5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5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 x14ac:dyDescent="0.25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5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5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5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5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5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5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5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5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5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5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5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5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5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5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5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5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5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5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5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5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5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5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5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5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5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5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5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5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5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5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5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5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5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5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5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5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 x14ac:dyDescent="0.25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5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5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5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5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5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5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5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5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5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5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5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5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5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5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5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5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5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5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5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5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5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5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5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5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5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5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5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5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5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5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5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5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5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5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5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5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5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5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5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5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5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5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5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5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5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5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5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5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5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5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5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5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5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5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5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5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5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5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5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5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5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5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5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5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5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5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5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5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5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5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5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5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5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5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5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5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5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5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5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5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5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5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5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5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5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5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5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5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5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5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5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5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5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5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5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5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5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5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5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5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5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5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5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5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5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5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5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5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5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5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5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5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5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5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5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5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5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5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5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5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5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5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5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5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5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5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5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5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5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5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5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5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5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5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 x14ac:dyDescent="0.25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5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5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5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5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5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5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5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5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5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5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5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5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5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5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5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5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5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5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5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5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5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5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5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5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5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5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5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5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5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5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5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5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5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5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5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5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5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5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5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5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5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5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5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5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5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5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5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5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5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5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5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5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5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5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5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5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5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5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5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5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5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5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5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5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5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5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5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5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5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5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5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5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5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5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5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5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5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5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5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5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5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5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5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5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5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5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5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5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5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5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5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5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5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5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5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5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5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5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5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5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5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5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5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5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5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5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5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5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5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5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5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5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5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5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5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5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5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5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5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5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5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5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5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5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5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5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5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5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5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5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5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5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5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5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5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5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5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5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5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5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5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5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5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5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5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5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5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5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5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5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5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5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5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5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5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5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5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5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5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5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5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5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5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5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5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5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5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5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5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5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5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5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5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5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5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5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5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5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5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5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5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5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5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5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5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5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5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5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5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5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5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5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5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5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5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5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5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5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5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5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5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5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5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5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5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5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5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5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5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5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5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5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5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5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5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5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5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5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5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5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5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5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5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5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5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5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5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5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5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5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5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5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5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5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5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5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5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5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5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5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5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5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5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5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5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5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5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5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5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5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5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5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5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5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5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5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5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5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5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5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5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5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5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5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5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5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5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5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5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5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5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5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5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5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5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5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5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5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5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5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5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5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5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5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5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5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5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5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5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5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5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5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5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5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5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5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5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5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5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5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5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5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5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5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5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5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5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5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5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5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5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5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5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5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5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5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5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5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5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5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5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5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5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5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5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5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5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5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5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5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5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5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5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5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5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5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5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5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5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5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5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5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5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5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5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5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5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5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5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5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5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5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5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5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5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5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5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5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5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5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5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5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5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5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5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5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5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5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5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5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5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5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5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5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5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5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5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5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5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5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5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5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5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5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5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5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5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5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5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5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5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5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5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5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5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5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5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5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5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5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5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5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5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5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5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5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5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5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5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5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5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5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5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5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5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5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5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5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5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5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5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5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5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5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5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5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5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5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5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5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5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5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5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5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5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5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5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5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5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5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5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5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5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5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5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5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5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5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5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5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5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5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5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5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5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5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5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5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5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5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5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5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5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5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5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5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5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5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5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5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5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5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5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5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5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5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5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5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5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5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5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5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5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5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5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5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5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5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5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5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5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5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5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5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5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5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5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5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5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5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5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5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5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5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5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5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5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5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5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5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5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5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5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5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5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5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5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5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5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5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5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5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5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5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5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5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5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5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5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5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5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5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5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5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5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5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5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5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5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5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5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5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5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5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5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5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5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5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5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5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5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5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5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5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5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5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5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5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5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5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5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5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5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5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5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5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5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5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5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5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5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5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5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5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5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5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5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5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5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5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14" x14ac:dyDescent="0.25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14" x14ac:dyDescent="0.25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  <c r="M2802" t="s">
        <v>500</v>
      </c>
      <c r="N2802" t="s">
        <v>501</v>
      </c>
    </row>
    <row r="2803" spans="1:14" x14ac:dyDescent="0.25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  <c r="M2803" s="147" t="s">
        <v>322</v>
      </c>
      <c r="N2803">
        <v>6</v>
      </c>
    </row>
    <row r="2804" spans="1:14" x14ac:dyDescent="0.25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  <c r="M2804" s="150" t="s">
        <v>502</v>
      </c>
      <c r="N2804">
        <v>6</v>
      </c>
    </row>
    <row r="2805" spans="1:14" x14ac:dyDescent="0.25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  <c r="M2805" s="145" t="s">
        <v>323</v>
      </c>
      <c r="N2805">
        <v>5</v>
      </c>
    </row>
    <row r="2806" spans="1:14" x14ac:dyDescent="0.25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  <c r="M2806" s="145" t="s">
        <v>318</v>
      </c>
      <c r="N2806">
        <v>5</v>
      </c>
    </row>
    <row r="2807" spans="1:14" x14ac:dyDescent="0.25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  <c r="M2807" s="145" t="s">
        <v>353</v>
      </c>
      <c r="N2807">
        <v>5</v>
      </c>
    </row>
    <row r="2808" spans="1:14" x14ac:dyDescent="0.25">
      <c r="A2808" s="91">
        <v>44109</v>
      </c>
      <c r="B2808" s="92">
        <v>44109</v>
      </c>
      <c r="C2808" s="93" t="s">
        <v>503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  <c r="M2808" s="147" t="s">
        <v>375</v>
      </c>
      <c r="N2808">
        <v>5</v>
      </c>
    </row>
    <row r="2809" spans="1:14" x14ac:dyDescent="0.25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  <c r="M2809" s="145" t="s">
        <v>455</v>
      </c>
      <c r="N2809">
        <v>5</v>
      </c>
    </row>
    <row r="2810" spans="1:14" x14ac:dyDescent="0.25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  <c r="M2810" s="147" t="s">
        <v>320</v>
      </c>
      <c r="N2810">
        <v>5</v>
      </c>
    </row>
    <row r="2811" spans="1:14" x14ac:dyDescent="0.25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  <c r="M2811" s="147" t="s">
        <v>367</v>
      </c>
      <c r="N2811">
        <v>4</v>
      </c>
    </row>
    <row r="2812" spans="1:14" x14ac:dyDescent="0.25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  <c r="M2812" s="147" t="s">
        <v>319</v>
      </c>
      <c r="N2812">
        <v>4</v>
      </c>
    </row>
    <row r="2813" spans="1:14" x14ac:dyDescent="0.25">
      <c r="A2813" s="91">
        <v>44109</v>
      </c>
      <c r="B2813" s="92">
        <v>44109</v>
      </c>
      <c r="C2813" s="93" t="s">
        <v>504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  <c r="M2813" s="145" t="s">
        <v>337</v>
      </c>
      <c r="N2813">
        <v>4</v>
      </c>
    </row>
    <row r="2814" spans="1:14" x14ac:dyDescent="0.25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  <c r="M2814" s="148" t="s">
        <v>336</v>
      </c>
      <c r="N2814">
        <v>4</v>
      </c>
    </row>
    <row r="2815" spans="1:14" x14ac:dyDescent="0.25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  <c r="M2815" s="150" t="s">
        <v>359</v>
      </c>
      <c r="N2815">
        <v>4</v>
      </c>
    </row>
    <row r="2816" spans="1:14" x14ac:dyDescent="0.25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  <c r="M2816" s="150" t="s">
        <v>504</v>
      </c>
      <c r="N2816">
        <v>3</v>
      </c>
    </row>
    <row r="2817" spans="1:14" x14ac:dyDescent="0.25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  <c r="M2817" s="148" t="s">
        <v>468</v>
      </c>
      <c r="N2817">
        <v>3</v>
      </c>
    </row>
    <row r="2818" spans="1:14" x14ac:dyDescent="0.25">
      <c r="A2818" s="112">
        <v>44110</v>
      </c>
      <c r="B2818" s="113">
        <v>44110</v>
      </c>
      <c r="C2818" s="114" t="s">
        <v>505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  <c r="M2818" s="150" t="s">
        <v>486</v>
      </c>
      <c r="N2818">
        <v>3</v>
      </c>
    </row>
    <row r="2819" spans="1:14" x14ac:dyDescent="0.25">
      <c r="A2819" s="112">
        <v>44110</v>
      </c>
      <c r="B2819" s="113">
        <v>44110</v>
      </c>
      <c r="C2819" s="114" t="s">
        <v>506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  <c r="M2819" s="149" t="s">
        <v>331</v>
      </c>
      <c r="N2819">
        <v>3</v>
      </c>
    </row>
    <row r="2820" spans="1:14" x14ac:dyDescent="0.25">
      <c r="A2820" s="112">
        <v>44110</v>
      </c>
      <c r="B2820" s="113">
        <v>44110</v>
      </c>
      <c r="C2820" s="114" t="s">
        <v>504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  <c r="M2820" s="145" t="s">
        <v>328</v>
      </c>
      <c r="N2820">
        <v>2</v>
      </c>
    </row>
    <row r="2821" spans="1:14" x14ac:dyDescent="0.25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  <c r="M2821" s="148" t="s">
        <v>335</v>
      </c>
      <c r="N2821">
        <v>2</v>
      </c>
    </row>
    <row r="2822" spans="1:14" x14ac:dyDescent="0.25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  <c r="M2822" s="145" t="s">
        <v>349</v>
      </c>
      <c r="N2822">
        <v>2</v>
      </c>
    </row>
    <row r="2823" spans="1:14" x14ac:dyDescent="0.25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  <c r="M2823" s="145" t="s">
        <v>338</v>
      </c>
      <c r="N2823">
        <v>2</v>
      </c>
    </row>
    <row r="2824" spans="1:14" x14ac:dyDescent="0.25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  <c r="M2824" s="150" t="s">
        <v>329</v>
      </c>
      <c r="N2824">
        <v>2</v>
      </c>
    </row>
    <row r="2825" spans="1:14" x14ac:dyDescent="0.25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  <c r="M2825" s="145" t="s">
        <v>493</v>
      </c>
      <c r="N2825">
        <v>2</v>
      </c>
    </row>
    <row r="2826" spans="1:14" x14ac:dyDescent="0.25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  <c r="M2826" s="150" t="s">
        <v>507</v>
      </c>
      <c r="N2826">
        <v>2</v>
      </c>
    </row>
    <row r="2827" spans="1:14" x14ac:dyDescent="0.25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  <c r="M2827" s="147" t="s">
        <v>475</v>
      </c>
      <c r="N2827">
        <v>2</v>
      </c>
    </row>
    <row r="2828" spans="1:14" x14ac:dyDescent="0.25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  <c r="M2828" s="150" t="s">
        <v>357</v>
      </c>
      <c r="N2828">
        <v>2</v>
      </c>
    </row>
    <row r="2829" spans="1:14" x14ac:dyDescent="0.25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  <c r="M2829" s="145" t="s">
        <v>439</v>
      </c>
      <c r="N2829">
        <v>1</v>
      </c>
    </row>
    <row r="2830" spans="1:14" x14ac:dyDescent="0.25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  <c r="M2830" s="147" t="s">
        <v>330</v>
      </c>
      <c r="N2830">
        <v>1</v>
      </c>
    </row>
    <row r="2831" spans="1:14" x14ac:dyDescent="0.25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  <c r="M2831" s="150" t="s">
        <v>491</v>
      </c>
      <c r="N2831">
        <v>1</v>
      </c>
    </row>
    <row r="2832" spans="1:14" x14ac:dyDescent="0.25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  <c r="M2832" s="148" t="s">
        <v>508</v>
      </c>
      <c r="N2832">
        <v>1</v>
      </c>
    </row>
    <row r="2833" spans="1:14" x14ac:dyDescent="0.25">
      <c r="A2833" s="136">
        <v>44111</v>
      </c>
      <c r="B2833" s="137">
        <v>44111</v>
      </c>
      <c r="C2833" s="138" t="s">
        <v>507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  <c r="M2833" s="145" t="s">
        <v>374</v>
      </c>
      <c r="N2833">
        <v>1</v>
      </c>
    </row>
    <row r="2834" spans="1:14" x14ac:dyDescent="0.25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  <c r="M2834" s="145" t="s">
        <v>503</v>
      </c>
      <c r="N2834">
        <v>1</v>
      </c>
    </row>
    <row r="2835" spans="1:14" x14ac:dyDescent="0.25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  <c r="M2835" s="148" t="s">
        <v>496</v>
      </c>
      <c r="N2835">
        <v>1</v>
      </c>
    </row>
    <row r="2836" spans="1:14" x14ac:dyDescent="0.25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  <c r="M2836" s="148" t="s">
        <v>426</v>
      </c>
      <c r="N2836">
        <v>1</v>
      </c>
    </row>
    <row r="2837" spans="1:14" x14ac:dyDescent="0.25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  <c r="M2837" s="148" t="s">
        <v>311</v>
      </c>
      <c r="N2837">
        <v>1</v>
      </c>
    </row>
    <row r="2838" spans="1:14" x14ac:dyDescent="0.25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>
        <f>SUM(N2829:N2855)</f>
        <v>27</v>
      </c>
      <c r="M2838" s="150" t="s">
        <v>364</v>
      </c>
      <c r="N2838">
        <v>1</v>
      </c>
    </row>
    <row r="2839" spans="1:14" x14ac:dyDescent="0.25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  <c r="M2839" s="145" t="s">
        <v>345</v>
      </c>
      <c r="N2839">
        <v>1</v>
      </c>
    </row>
    <row r="2840" spans="1:14" x14ac:dyDescent="0.25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  <c r="M2840" s="150" t="s">
        <v>428</v>
      </c>
      <c r="N2840">
        <v>1</v>
      </c>
    </row>
    <row r="2841" spans="1:14" x14ac:dyDescent="0.25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  <c r="M2841" s="147" t="s">
        <v>470</v>
      </c>
      <c r="N2841">
        <v>1</v>
      </c>
    </row>
    <row r="2842" spans="1:14" x14ac:dyDescent="0.25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  <c r="M2842" s="146" t="s">
        <v>505</v>
      </c>
      <c r="N2842">
        <v>1</v>
      </c>
    </row>
    <row r="2843" spans="1:14" x14ac:dyDescent="0.25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  <c r="M2843" s="149" t="s">
        <v>348</v>
      </c>
      <c r="N2843">
        <v>1</v>
      </c>
    </row>
    <row r="2844" spans="1:14" x14ac:dyDescent="0.25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  <c r="M2844" s="147" t="s">
        <v>456</v>
      </c>
      <c r="N2844">
        <v>1</v>
      </c>
    </row>
    <row r="2845" spans="1:14" x14ac:dyDescent="0.25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  <c r="M2845" s="147" t="s">
        <v>325</v>
      </c>
      <c r="N2845">
        <v>1</v>
      </c>
    </row>
    <row r="2846" spans="1:14" x14ac:dyDescent="0.25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  <c r="M2846" s="146" t="s">
        <v>327</v>
      </c>
      <c r="N2846">
        <v>1</v>
      </c>
    </row>
    <row r="2847" spans="1:14" x14ac:dyDescent="0.25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  <c r="M2847" s="150" t="s">
        <v>339</v>
      </c>
      <c r="N2847">
        <v>1</v>
      </c>
    </row>
    <row r="2848" spans="1:14" x14ac:dyDescent="0.25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  <c r="M2848" s="148" t="s">
        <v>344</v>
      </c>
      <c r="N2848">
        <v>1</v>
      </c>
    </row>
    <row r="2849" spans="1:14" x14ac:dyDescent="0.25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  <c r="M2849" s="149" t="s">
        <v>363</v>
      </c>
      <c r="N2849">
        <v>1</v>
      </c>
    </row>
    <row r="2850" spans="1:14" x14ac:dyDescent="0.25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  <c r="M2850" s="148" t="s">
        <v>509</v>
      </c>
      <c r="N2850">
        <v>1</v>
      </c>
    </row>
    <row r="2851" spans="1:14" x14ac:dyDescent="0.25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  <c r="M2851" s="146" t="s">
        <v>506</v>
      </c>
      <c r="N2851">
        <v>1</v>
      </c>
    </row>
    <row r="2852" spans="1:14" x14ac:dyDescent="0.25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  <c r="M2852" s="147" t="s">
        <v>341</v>
      </c>
      <c r="N2852">
        <v>1</v>
      </c>
    </row>
    <row r="2853" spans="1:14" x14ac:dyDescent="0.25">
      <c r="A2853" s="122">
        <v>44112</v>
      </c>
      <c r="B2853" s="123">
        <v>44112</v>
      </c>
      <c r="C2853" s="124" t="s">
        <v>509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  <c r="M2853" s="150" t="s">
        <v>446</v>
      </c>
      <c r="N2853">
        <v>1</v>
      </c>
    </row>
    <row r="2854" spans="1:14" x14ac:dyDescent="0.25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  <c r="M2854" s="150" t="s">
        <v>510</v>
      </c>
      <c r="N2854">
        <v>1</v>
      </c>
    </row>
    <row r="2855" spans="1:14" x14ac:dyDescent="0.25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  <c r="M2855" s="145" t="s">
        <v>462</v>
      </c>
      <c r="N2855">
        <v>1</v>
      </c>
    </row>
    <row r="2856" spans="1:14" x14ac:dyDescent="0.25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  <c r="M2856" s="146" t="s">
        <v>323</v>
      </c>
    </row>
    <row r="2857" spans="1:14" x14ac:dyDescent="0.25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  <c r="M2857" s="147" t="s">
        <v>323</v>
      </c>
    </row>
    <row r="2858" spans="1:14" x14ac:dyDescent="0.25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  <c r="M2858" s="149" t="s">
        <v>323</v>
      </c>
    </row>
    <row r="2859" spans="1:14" x14ac:dyDescent="0.25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  <c r="M2859" s="150" t="s">
        <v>323</v>
      </c>
    </row>
    <row r="2860" spans="1:14" x14ac:dyDescent="0.25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  <c r="M2860" s="147" t="s">
        <v>328</v>
      </c>
    </row>
    <row r="2861" spans="1:14" x14ac:dyDescent="0.25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  <c r="M2861" s="146" t="s">
        <v>318</v>
      </c>
    </row>
    <row r="2862" spans="1:14" x14ac:dyDescent="0.25">
      <c r="A2862" s="122">
        <v>44112</v>
      </c>
      <c r="B2862" s="123">
        <v>44112</v>
      </c>
      <c r="C2862" s="124" t="s">
        <v>508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  <c r="M2862" s="147" t="s">
        <v>318</v>
      </c>
    </row>
    <row r="2863" spans="1:14" x14ac:dyDescent="0.25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  <c r="M2863" s="148" t="s">
        <v>318</v>
      </c>
    </row>
    <row r="2864" spans="1:14" x14ac:dyDescent="0.25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  <c r="M2864" s="150" t="s">
        <v>318</v>
      </c>
    </row>
    <row r="2865" spans="1:13" x14ac:dyDescent="0.25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  <c r="M2865" s="146" t="s">
        <v>499</v>
      </c>
    </row>
    <row r="2866" spans="1:13" x14ac:dyDescent="0.25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  <c r="M2866" s="148" t="s">
        <v>367</v>
      </c>
    </row>
    <row r="2867" spans="1:13" x14ac:dyDescent="0.25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  <c r="M2867" s="145" t="s">
        <v>367</v>
      </c>
    </row>
    <row r="2868" spans="1:13" x14ac:dyDescent="0.25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  <c r="M2868" s="146" t="s">
        <v>335</v>
      </c>
    </row>
    <row r="2869" spans="1:13" x14ac:dyDescent="0.25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  <c r="M2869" s="147" t="s">
        <v>319</v>
      </c>
    </row>
    <row r="2870" spans="1:13" x14ac:dyDescent="0.25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  <c r="M2870" s="148" t="s">
        <v>319</v>
      </c>
    </row>
    <row r="2871" spans="1:13" x14ac:dyDescent="0.25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  <c r="M2871" s="150" t="s">
        <v>319</v>
      </c>
    </row>
    <row r="2872" spans="1:13" x14ac:dyDescent="0.25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  <c r="M2872" s="148" t="s">
        <v>337</v>
      </c>
    </row>
    <row r="2873" spans="1:13" x14ac:dyDescent="0.25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  <c r="M2873" s="149" t="s">
        <v>337</v>
      </c>
    </row>
    <row r="2874" spans="1:13" x14ac:dyDescent="0.25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  <c r="M2874" s="150" t="s">
        <v>337</v>
      </c>
    </row>
    <row r="2875" spans="1:13" x14ac:dyDescent="0.25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  <c r="M2875" s="149" t="s">
        <v>349</v>
      </c>
    </row>
    <row r="2876" spans="1:13" x14ac:dyDescent="0.25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  <c r="M2876" s="149" t="s">
        <v>338</v>
      </c>
    </row>
    <row r="2877" spans="1:13" x14ac:dyDescent="0.25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  <c r="M2877" s="145" t="s">
        <v>336</v>
      </c>
    </row>
    <row r="2878" spans="1:13" x14ac:dyDescent="0.25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  <c r="M2878" s="146" t="s">
        <v>336</v>
      </c>
    </row>
    <row r="2879" spans="1:13" x14ac:dyDescent="0.25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  <c r="M2879" s="147" t="s">
        <v>336</v>
      </c>
    </row>
    <row r="2880" spans="1:13" x14ac:dyDescent="0.25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  <c r="M2880" s="147" t="s">
        <v>329</v>
      </c>
    </row>
    <row r="2881" spans="1:13" x14ac:dyDescent="0.25">
      <c r="A2881" s="99">
        <v>44114</v>
      </c>
      <c r="B2881" s="100">
        <v>44114</v>
      </c>
      <c r="C2881" s="101" t="s">
        <v>507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  <c r="M2881" s="145" t="s">
        <v>353</v>
      </c>
    </row>
    <row r="2882" spans="1:13" x14ac:dyDescent="0.25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  <c r="M2882" s="146" t="s">
        <v>353</v>
      </c>
    </row>
    <row r="2883" spans="1:13" x14ac:dyDescent="0.25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  <c r="M2883" s="147" t="s">
        <v>353</v>
      </c>
    </row>
    <row r="2884" spans="1:13" x14ac:dyDescent="0.25">
      <c r="A2884" s="99">
        <v>44114</v>
      </c>
      <c r="B2884" s="100">
        <v>44114</v>
      </c>
      <c r="C2884" s="101" t="s">
        <v>510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  <c r="M2884" s="148" t="s">
        <v>353</v>
      </c>
    </row>
    <row r="2885" spans="1:13" x14ac:dyDescent="0.25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  <c r="M2885" s="146" t="s">
        <v>493</v>
      </c>
    </row>
    <row r="2886" spans="1:13" x14ac:dyDescent="0.25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  <c r="M2886" s="146" t="s">
        <v>322</v>
      </c>
    </row>
    <row r="2887" spans="1:13" x14ac:dyDescent="0.25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  <c r="M2887" s="148" t="s">
        <v>322</v>
      </c>
    </row>
    <row r="2888" spans="1:13" x14ac:dyDescent="0.25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  <c r="M2888" s="149" t="s">
        <v>322</v>
      </c>
    </row>
    <row r="2889" spans="1:13" x14ac:dyDescent="0.25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  <c r="M2889" s="150" t="s">
        <v>322</v>
      </c>
    </row>
    <row r="2890" spans="1:13" x14ac:dyDescent="0.25">
      <c r="A2890" s="99">
        <v>44114</v>
      </c>
      <c r="B2890" s="100">
        <v>44114</v>
      </c>
      <c r="C2890" s="101" t="s">
        <v>502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  <c r="M2890" s="145" t="s">
        <v>322</v>
      </c>
    </row>
    <row r="2891" spans="1:13" x14ac:dyDescent="0.25">
      <c r="A2891" s="99">
        <v>44114</v>
      </c>
      <c r="B2891" s="100">
        <v>44114</v>
      </c>
      <c r="C2891" s="101" t="s">
        <v>504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  <c r="M2891" s="145" t="s">
        <v>334</v>
      </c>
    </row>
    <row r="2892" spans="1:13" x14ac:dyDescent="0.25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  <c r="M2892" s="146" t="s">
        <v>334</v>
      </c>
    </row>
    <row r="2893" spans="1:13" x14ac:dyDescent="0.25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  <c r="M2893" s="147" t="s">
        <v>334</v>
      </c>
    </row>
    <row r="2894" spans="1:13" x14ac:dyDescent="0.25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  <c r="M2894" s="148" t="s">
        <v>334</v>
      </c>
    </row>
    <row r="2895" spans="1:13" x14ac:dyDescent="0.25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  <c r="M2895" s="149" t="s">
        <v>334</v>
      </c>
    </row>
    <row r="2896" spans="1:13" x14ac:dyDescent="0.25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  <c r="M2896" s="147" t="s">
        <v>507</v>
      </c>
    </row>
    <row r="2897" spans="1:13" x14ac:dyDescent="0.25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  <c r="M2897" s="149" t="s">
        <v>475</v>
      </c>
    </row>
    <row r="2898" spans="1:13" x14ac:dyDescent="0.25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  <c r="M2898" s="145" t="s">
        <v>504</v>
      </c>
    </row>
    <row r="2899" spans="1:13" x14ac:dyDescent="0.25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  <c r="M2899" s="146" t="s">
        <v>504</v>
      </c>
    </row>
    <row r="2900" spans="1:13" x14ac:dyDescent="0.25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  <c r="M2900" s="145" t="s">
        <v>468</v>
      </c>
    </row>
    <row r="2901" spans="1:13" x14ac:dyDescent="0.25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  <c r="M2901" s="147" t="s">
        <v>468</v>
      </c>
    </row>
    <row r="2902" spans="1:13" x14ac:dyDescent="0.25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  <c r="M2902" s="146" t="s">
        <v>359</v>
      </c>
    </row>
    <row r="2903" spans="1:13" x14ac:dyDescent="0.25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  <c r="M2903" s="147" t="s">
        <v>359</v>
      </c>
    </row>
    <row r="2904" spans="1:13" x14ac:dyDescent="0.25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  <c r="M2904" s="148" t="s">
        <v>359</v>
      </c>
    </row>
    <row r="2905" spans="1:13" x14ac:dyDescent="0.25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  <c r="M2905" s="145" t="s">
        <v>486</v>
      </c>
    </row>
    <row r="2906" spans="1:13" x14ac:dyDescent="0.25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  <c r="M2906" s="149" t="s">
        <v>486</v>
      </c>
    </row>
    <row r="2907" spans="1:13" x14ac:dyDescent="0.25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  <c r="M2907" s="147" t="s">
        <v>375</v>
      </c>
    </row>
    <row r="2908" spans="1:13" x14ac:dyDescent="0.25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  <c r="M2908" s="148" t="s">
        <v>375</v>
      </c>
    </row>
    <row r="2909" spans="1:13" x14ac:dyDescent="0.25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  <c r="M2909" s="149" t="s">
        <v>375</v>
      </c>
    </row>
    <row r="2910" spans="1:13" x14ac:dyDescent="0.25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  <c r="M2910" s="150" t="s">
        <v>375</v>
      </c>
    </row>
    <row r="2911" spans="1:13" x14ac:dyDescent="0.25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  <c r="M2911" s="145" t="s">
        <v>455</v>
      </c>
    </row>
    <row r="2912" spans="1:13" x14ac:dyDescent="0.25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  <c r="M2912" s="148" t="s">
        <v>455</v>
      </c>
    </row>
    <row r="2913" spans="1:13" x14ac:dyDescent="0.25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  <c r="M2913" s="149" t="s">
        <v>455</v>
      </c>
    </row>
    <row r="2914" spans="1:13" x14ac:dyDescent="0.25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  <c r="M2914" s="150" t="s">
        <v>455</v>
      </c>
    </row>
    <row r="2915" spans="1:13" x14ac:dyDescent="0.25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  <c r="M2915" s="145" t="s">
        <v>331</v>
      </c>
    </row>
    <row r="2916" spans="1:13" x14ac:dyDescent="0.25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  <c r="M2916" s="147" t="s">
        <v>331</v>
      </c>
    </row>
    <row r="2917" spans="1:13" x14ac:dyDescent="0.25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  <c r="M2917" s="147" t="s">
        <v>357</v>
      </c>
    </row>
    <row r="2918" spans="1:13" x14ac:dyDescent="0.25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  <c r="M2918" s="146" t="s">
        <v>320</v>
      </c>
    </row>
    <row r="2919" spans="1:13" x14ac:dyDescent="0.25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  <c r="M2919" s="147" t="s">
        <v>320</v>
      </c>
    </row>
    <row r="2920" spans="1:13" x14ac:dyDescent="0.25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  <c r="M2920" s="149" t="s">
        <v>320</v>
      </c>
    </row>
    <row r="2921" spans="1:13" x14ac:dyDescent="0.25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  <c r="M2921" s="145" t="s">
        <v>320</v>
      </c>
    </row>
    <row r="2922" spans="1:13" x14ac:dyDescent="0.25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13" x14ac:dyDescent="0.25">
      <c r="A2923" s="151">
        <v>44117</v>
      </c>
      <c r="B2923" s="152">
        <v>44117</v>
      </c>
      <c r="C2923" s="153" t="s">
        <v>349</v>
      </c>
      <c r="D2923" s="154">
        <f>VLOOKUP(Pag_Inicio_Corr_mas_casos[[#This Row],[Corregimiento]],Hoja3!$A$2:$D$676,4,0)</f>
        <v>80815</v>
      </c>
      <c r="E2923" s="153">
        <v>20</v>
      </c>
    </row>
    <row r="2924" spans="1:13" x14ac:dyDescent="0.25">
      <c r="A2924" s="151">
        <v>44117</v>
      </c>
      <c r="B2924" s="152">
        <v>44117</v>
      </c>
      <c r="C2924" s="153" t="s">
        <v>322</v>
      </c>
      <c r="D2924" s="154">
        <f>VLOOKUP(Pag_Inicio_Corr_mas_casos[[#This Row],[Corregimiento]],Hoja3!$A$2:$D$676,4,0)</f>
        <v>130102</v>
      </c>
      <c r="E2924" s="153">
        <v>15</v>
      </c>
    </row>
    <row r="2925" spans="1:13" x14ac:dyDescent="0.25">
      <c r="A2925" s="151">
        <v>44117</v>
      </c>
      <c r="B2925" s="152">
        <v>44117</v>
      </c>
      <c r="C2925" s="153" t="s">
        <v>340</v>
      </c>
      <c r="D2925" s="154" t="e">
        <f ca="1">VLOOKUP(Pag_Inicio_Corr_mas_casos[[#This Row],[Corregimiento]],Hoja3!$A$2:$D$676,4,0)</f>
        <v>#N/A</v>
      </c>
      <c r="E2925" s="153">
        <v>14</v>
      </c>
    </row>
    <row r="2926" spans="1:13" x14ac:dyDescent="0.25">
      <c r="A2926" s="151">
        <v>44117</v>
      </c>
      <c r="B2926" s="152">
        <v>44117</v>
      </c>
      <c r="C2926" s="153" t="s">
        <v>326</v>
      </c>
      <c r="D2926" s="154">
        <f>VLOOKUP(Pag_Inicio_Corr_mas_casos[[#This Row],[Corregimiento]],Hoja3!$A$2:$D$676,4,0)</f>
        <v>80816</v>
      </c>
      <c r="E2926" s="153">
        <v>14</v>
      </c>
    </row>
    <row r="2927" spans="1:13" x14ac:dyDescent="0.25">
      <c r="A2927" s="151">
        <v>44117</v>
      </c>
      <c r="B2927" s="152">
        <v>44117</v>
      </c>
      <c r="C2927" s="153" t="s">
        <v>337</v>
      </c>
      <c r="D2927" s="154">
        <f>VLOOKUP(Pag_Inicio_Corr_mas_casos[[#This Row],[Corregimiento]],Hoja3!$A$2:$D$676,4,0)</f>
        <v>80806</v>
      </c>
      <c r="E2927" s="153">
        <v>13</v>
      </c>
    </row>
    <row r="2928" spans="1:13" x14ac:dyDescent="0.25">
      <c r="A2928" s="151">
        <v>44117</v>
      </c>
      <c r="B2928" s="152">
        <v>44117</v>
      </c>
      <c r="C2928" s="153" t="s">
        <v>331</v>
      </c>
      <c r="D2928" s="154">
        <f>VLOOKUP(Pag_Inicio_Corr_mas_casos[[#This Row],[Corregimiento]],Hoja3!$A$2:$D$676,4,0)</f>
        <v>80819</v>
      </c>
      <c r="E2928" s="153">
        <v>13</v>
      </c>
    </row>
    <row r="2929" spans="1:5" x14ac:dyDescent="0.25">
      <c r="A2929" s="151">
        <v>44117</v>
      </c>
      <c r="B2929" s="152">
        <v>44117</v>
      </c>
      <c r="C2929" s="153" t="s">
        <v>336</v>
      </c>
      <c r="D2929" s="154">
        <f>VLOOKUP(Pag_Inicio_Corr_mas_casos[[#This Row],[Corregimiento]],Hoja3!$A$2:$D$676,4,0)</f>
        <v>40601</v>
      </c>
      <c r="E2929" s="153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315</v>
      </c>
      <c r="B1" t="s">
        <v>78</v>
      </c>
      <c r="C1" t="s">
        <v>511</v>
      </c>
      <c r="D1" t="s">
        <v>512</v>
      </c>
    </row>
    <row r="2" spans="1:4" x14ac:dyDescent="0.25">
      <c r="A2" t="s">
        <v>323</v>
      </c>
      <c r="B2" t="s">
        <v>309</v>
      </c>
      <c r="C2" t="s">
        <v>309</v>
      </c>
      <c r="D2">
        <v>80821</v>
      </c>
    </row>
    <row r="3" spans="1:4" x14ac:dyDescent="0.25">
      <c r="A3" t="s">
        <v>513</v>
      </c>
      <c r="B3" t="s">
        <v>305</v>
      </c>
      <c r="C3" t="s">
        <v>514</v>
      </c>
      <c r="D3">
        <v>30202</v>
      </c>
    </row>
    <row r="4" spans="1:4" x14ac:dyDescent="0.25">
      <c r="A4" t="s">
        <v>515</v>
      </c>
      <c r="B4" t="s">
        <v>312</v>
      </c>
      <c r="C4" t="s">
        <v>312</v>
      </c>
      <c r="D4">
        <v>70313</v>
      </c>
    </row>
    <row r="5" spans="1:4" x14ac:dyDescent="0.25">
      <c r="A5" t="s">
        <v>516</v>
      </c>
      <c r="B5" t="s">
        <v>304</v>
      </c>
      <c r="C5" t="s">
        <v>517</v>
      </c>
      <c r="D5">
        <v>120502</v>
      </c>
    </row>
    <row r="6" spans="1:4" x14ac:dyDescent="0.25">
      <c r="A6" t="s">
        <v>518</v>
      </c>
      <c r="B6" t="s">
        <v>308</v>
      </c>
      <c r="C6" t="s">
        <v>519</v>
      </c>
      <c r="D6">
        <v>50313</v>
      </c>
    </row>
    <row r="7" spans="1:4" x14ac:dyDescent="0.25">
      <c r="A7" t="s">
        <v>387</v>
      </c>
      <c r="B7" t="s">
        <v>310</v>
      </c>
      <c r="C7" t="s">
        <v>520</v>
      </c>
      <c r="D7">
        <v>20101</v>
      </c>
    </row>
    <row r="8" spans="1:4" x14ac:dyDescent="0.25">
      <c r="A8" t="s">
        <v>418</v>
      </c>
      <c r="B8" t="s">
        <v>307</v>
      </c>
      <c r="C8" t="s">
        <v>307</v>
      </c>
      <c r="D8">
        <v>100102</v>
      </c>
    </row>
    <row r="9" spans="1:4" x14ac:dyDescent="0.25">
      <c r="A9" t="s">
        <v>385</v>
      </c>
      <c r="B9" t="s">
        <v>314</v>
      </c>
      <c r="C9" t="s">
        <v>521</v>
      </c>
      <c r="D9">
        <v>40101</v>
      </c>
    </row>
    <row r="10" spans="1:4" x14ac:dyDescent="0.25">
      <c r="A10" t="s">
        <v>328</v>
      </c>
      <c r="B10" t="s">
        <v>309</v>
      </c>
      <c r="C10" t="s">
        <v>309</v>
      </c>
      <c r="D10">
        <v>80822</v>
      </c>
    </row>
    <row r="11" spans="1:4" x14ac:dyDescent="0.25">
      <c r="A11" t="s">
        <v>391</v>
      </c>
      <c r="B11" t="s">
        <v>303</v>
      </c>
      <c r="C11" t="s">
        <v>522</v>
      </c>
      <c r="D11">
        <v>10401</v>
      </c>
    </row>
    <row r="12" spans="1:4" x14ac:dyDescent="0.25">
      <c r="A12" t="s">
        <v>523</v>
      </c>
      <c r="B12" t="s">
        <v>304</v>
      </c>
      <c r="C12" t="s">
        <v>524</v>
      </c>
      <c r="D12">
        <v>120902</v>
      </c>
    </row>
    <row r="13" spans="1:4" x14ac:dyDescent="0.25">
      <c r="A13" t="s">
        <v>439</v>
      </c>
      <c r="B13" t="s">
        <v>314</v>
      </c>
      <c r="C13" t="s">
        <v>525</v>
      </c>
      <c r="D13">
        <v>40404</v>
      </c>
    </row>
    <row r="14" spans="1:4" x14ac:dyDescent="0.25">
      <c r="A14" t="s">
        <v>425</v>
      </c>
      <c r="B14" t="s">
        <v>304</v>
      </c>
      <c r="C14" t="s">
        <v>526</v>
      </c>
      <c r="D14">
        <v>120302</v>
      </c>
    </row>
    <row r="15" spans="1:4" x14ac:dyDescent="0.25">
      <c r="A15" t="s">
        <v>527</v>
      </c>
      <c r="B15" t="s">
        <v>304</v>
      </c>
      <c r="C15" t="s">
        <v>517</v>
      </c>
      <c r="D15">
        <v>120503</v>
      </c>
    </row>
    <row r="16" spans="1:4" x14ac:dyDescent="0.25">
      <c r="A16" t="s">
        <v>528</v>
      </c>
      <c r="B16" t="s">
        <v>312</v>
      </c>
      <c r="C16" t="s">
        <v>529</v>
      </c>
      <c r="D16">
        <v>70702</v>
      </c>
    </row>
    <row r="17" spans="1:4" x14ac:dyDescent="0.25">
      <c r="A17" t="s">
        <v>488</v>
      </c>
      <c r="B17" t="s">
        <v>306</v>
      </c>
      <c r="C17" t="s">
        <v>530</v>
      </c>
      <c r="D17">
        <v>130703</v>
      </c>
    </row>
    <row r="18" spans="1:4" x14ac:dyDescent="0.25">
      <c r="A18" t="s">
        <v>330</v>
      </c>
      <c r="B18" t="s">
        <v>309</v>
      </c>
      <c r="C18" t="s">
        <v>531</v>
      </c>
      <c r="D18">
        <v>81001</v>
      </c>
    </row>
    <row r="19" spans="1:4" x14ac:dyDescent="0.25">
      <c r="A19" t="s">
        <v>371</v>
      </c>
      <c r="B19" t="s">
        <v>309</v>
      </c>
      <c r="C19" t="s">
        <v>309</v>
      </c>
      <c r="D19">
        <v>80814</v>
      </c>
    </row>
    <row r="20" spans="1:4" x14ac:dyDescent="0.25">
      <c r="A20" t="s">
        <v>463</v>
      </c>
      <c r="B20" t="s">
        <v>310</v>
      </c>
      <c r="C20" t="s">
        <v>532</v>
      </c>
      <c r="D20">
        <v>20201</v>
      </c>
    </row>
    <row r="21" spans="1:4" x14ac:dyDescent="0.25">
      <c r="A21" t="s">
        <v>533</v>
      </c>
      <c r="B21" t="s">
        <v>313</v>
      </c>
      <c r="C21" t="s">
        <v>534</v>
      </c>
      <c r="D21">
        <v>91202</v>
      </c>
    </row>
    <row r="22" spans="1:4" x14ac:dyDescent="0.25">
      <c r="A22" t="s">
        <v>333</v>
      </c>
      <c r="B22" t="s">
        <v>309</v>
      </c>
      <c r="C22" t="s">
        <v>531</v>
      </c>
      <c r="D22">
        <v>81006</v>
      </c>
    </row>
    <row r="23" spans="1:4" x14ac:dyDescent="0.25">
      <c r="A23" t="s">
        <v>535</v>
      </c>
      <c r="B23" t="s">
        <v>306</v>
      </c>
      <c r="C23" t="s">
        <v>530</v>
      </c>
      <c r="D23">
        <v>130704</v>
      </c>
    </row>
    <row r="24" spans="1:4" x14ac:dyDescent="0.25">
      <c r="A24" t="s">
        <v>318</v>
      </c>
      <c r="B24" t="s">
        <v>306</v>
      </c>
      <c r="C24" t="s">
        <v>536</v>
      </c>
      <c r="D24">
        <v>130101</v>
      </c>
    </row>
    <row r="25" spans="1:4" x14ac:dyDescent="0.25">
      <c r="A25" t="s">
        <v>460</v>
      </c>
      <c r="B25" t="s">
        <v>314</v>
      </c>
      <c r="C25" t="s">
        <v>389</v>
      </c>
      <c r="D25">
        <v>40502</v>
      </c>
    </row>
    <row r="26" spans="1:4" x14ac:dyDescent="0.25">
      <c r="A26" t="s">
        <v>491</v>
      </c>
      <c r="B26" t="s">
        <v>313</v>
      </c>
      <c r="C26" t="s">
        <v>537</v>
      </c>
      <c r="D26">
        <v>90101</v>
      </c>
    </row>
    <row r="27" spans="1:4" x14ac:dyDescent="0.25">
      <c r="A27" t="s">
        <v>466</v>
      </c>
      <c r="B27" t="s">
        <v>314</v>
      </c>
      <c r="C27" t="s">
        <v>361</v>
      </c>
      <c r="D27">
        <v>40204</v>
      </c>
    </row>
    <row r="28" spans="1:4" x14ac:dyDescent="0.25">
      <c r="A28" t="s">
        <v>538</v>
      </c>
      <c r="B28" t="s">
        <v>314</v>
      </c>
      <c r="C28" t="s">
        <v>539</v>
      </c>
      <c r="D28">
        <v>40302</v>
      </c>
    </row>
    <row r="29" spans="1:4" x14ac:dyDescent="0.25">
      <c r="A29" t="s">
        <v>540</v>
      </c>
      <c r="B29" t="s">
        <v>304</v>
      </c>
      <c r="C29" t="s">
        <v>396</v>
      </c>
      <c r="D29">
        <v>120702</v>
      </c>
    </row>
    <row r="30" spans="1:4" x14ac:dyDescent="0.25">
      <c r="A30" t="s">
        <v>420</v>
      </c>
      <c r="B30" t="s">
        <v>313</v>
      </c>
      <c r="C30" t="s">
        <v>541</v>
      </c>
      <c r="D30">
        <v>91102</v>
      </c>
    </row>
    <row r="31" spans="1:4" x14ac:dyDescent="0.25">
      <c r="A31" t="s">
        <v>420</v>
      </c>
      <c r="B31" t="s">
        <v>312</v>
      </c>
      <c r="C31" t="s">
        <v>542</v>
      </c>
      <c r="D31">
        <v>70402</v>
      </c>
    </row>
    <row r="32" spans="1:4" x14ac:dyDescent="0.25">
      <c r="A32" t="s">
        <v>543</v>
      </c>
      <c r="B32" t="s">
        <v>303</v>
      </c>
      <c r="C32" t="s">
        <v>544</v>
      </c>
      <c r="D32">
        <v>10306</v>
      </c>
    </row>
    <row r="33" spans="1:4" x14ac:dyDescent="0.25">
      <c r="A33" t="s">
        <v>545</v>
      </c>
      <c r="B33" t="s">
        <v>312</v>
      </c>
      <c r="C33" t="s">
        <v>416</v>
      </c>
      <c r="D33">
        <v>70202</v>
      </c>
    </row>
    <row r="34" spans="1:4" x14ac:dyDescent="0.25">
      <c r="A34" t="s">
        <v>546</v>
      </c>
      <c r="B34" t="s">
        <v>312</v>
      </c>
      <c r="C34" t="s">
        <v>542</v>
      </c>
      <c r="D34">
        <v>70403</v>
      </c>
    </row>
    <row r="35" spans="1:4" x14ac:dyDescent="0.25">
      <c r="A35" t="s">
        <v>435</v>
      </c>
      <c r="B35" t="s">
        <v>304</v>
      </c>
      <c r="C35" t="s">
        <v>526</v>
      </c>
      <c r="D35">
        <v>120303</v>
      </c>
    </row>
    <row r="36" spans="1:4" x14ac:dyDescent="0.25">
      <c r="A36" t="s">
        <v>547</v>
      </c>
      <c r="B36" t="s">
        <v>313</v>
      </c>
      <c r="C36" t="s">
        <v>548</v>
      </c>
      <c r="D36">
        <v>90202</v>
      </c>
    </row>
    <row r="37" spans="1:4" x14ac:dyDescent="0.25">
      <c r="A37" t="s">
        <v>549</v>
      </c>
      <c r="B37" t="s">
        <v>303</v>
      </c>
      <c r="C37" t="s">
        <v>550</v>
      </c>
      <c r="D37">
        <v>10213</v>
      </c>
    </row>
    <row r="38" spans="1:4" x14ac:dyDescent="0.25">
      <c r="A38" t="s">
        <v>415</v>
      </c>
      <c r="B38" t="s">
        <v>303</v>
      </c>
      <c r="C38" t="s">
        <v>522</v>
      </c>
      <c r="D38">
        <v>10403</v>
      </c>
    </row>
    <row r="39" spans="1:4" x14ac:dyDescent="0.25">
      <c r="A39" t="s">
        <v>367</v>
      </c>
      <c r="B39" t="s">
        <v>306</v>
      </c>
      <c r="C39" t="s">
        <v>530</v>
      </c>
      <c r="D39">
        <v>130701</v>
      </c>
    </row>
    <row r="40" spans="1:4" x14ac:dyDescent="0.25">
      <c r="A40" t="s">
        <v>335</v>
      </c>
      <c r="B40" t="s">
        <v>306</v>
      </c>
      <c r="C40" t="s">
        <v>530</v>
      </c>
      <c r="D40">
        <v>130702</v>
      </c>
    </row>
    <row r="41" spans="1:4" x14ac:dyDescent="0.25">
      <c r="A41" t="s">
        <v>551</v>
      </c>
      <c r="B41" t="s">
        <v>303</v>
      </c>
      <c r="C41" t="s">
        <v>522</v>
      </c>
      <c r="D41">
        <v>10402</v>
      </c>
    </row>
    <row r="42" spans="1:4" x14ac:dyDescent="0.25">
      <c r="A42" t="s">
        <v>401</v>
      </c>
      <c r="B42" t="s">
        <v>305</v>
      </c>
      <c r="C42" t="s">
        <v>305</v>
      </c>
      <c r="D42">
        <v>30101</v>
      </c>
    </row>
    <row r="43" spans="1:4" x14ac:dyDescent="0.25">
      <c r="A43" t="s">
        <v>552</v>
      </c>
      <c r="B43" t="s">
        <v>305</v>
      </c>
      <c r="C43" t="s">
        <v>305</v>
      </c>
      <c r="D43">
        <v>30102</v>
      </c>
    </row>
    <row r="44" spans="1:4" x14ac:dyDescent="0.25">
      <c r="A44" t="s">
        <v>553</v>
      </c>
      <c r="B44" t="s">
        <v>310</v>
      </c>
      <c r="C44" t="s">
        <v>520</v>
      </c>
      <c r="D44">
        <v>20105</v>
      </c>
    </row>
    <row r="45" spans="1:4" x14ac:dyDescent="0.25">
      <c r="A45" t="s">
        <v>554</v>
      </c>
      <c r="B45" t="s">
        <v>303</v>
      </c>
      <c r="C45" t="s">
        <v>303</v>
      </c>
      <c r="D45">
        <v>10102</v>
      </c>
    </row>
    <row r="46" spans="1:4" x14ac:dyDescent="0.25">
      <c r="A46" t="s">
        <v>555</v>
      </c>
      <c r="B46" t="s">
        <v>312</v>
      </c>
      <c r="C46" t="s">
        <v>416</v>
      </c>
      <c r="D46">
        <v>70203</v>
      </c>
    </row>
    <row r="47" spans="1:4" x14ac:dyDescent="0.25">
      <c r="A47" t="s">
        <v>556</v>
      </c>
      <c r="B47" t="s">
        <v>306</v>
      </c>
      <c r="C47" t="s">
        <v>557</v>
      </c>
      <c r="D47">
        <v>130402</v>
      </c>
    </row>
    <row r="48" spans="1:4" x14ac:dyDescent="0.25">
      <c r="A48" t="s">
        <v>324</v>
      </c>
      <c r="B48" t="s">
        <v>309</v>
      </c>
      <c r="C48" t="s">
        <v>531</v>
      </c>
      <c r="D48">
        <v>81007</v>
      </c>
    </row>
    <row r="49" spans="1:4" x14ac:dyDescent="0.25">
      <c r="A49" t="s">
        <v>319</v>
      </c>
      <c r="B49" t="s">
        <v>309</v>
      </c>
      <c r="C49" t="s">
        <v>531</v>
      </c>
      <c r="D49">
        <v>81002</v>
      </c>
    </row>
    <row r="50" spans="1:4" x14ac:dyDescent="0.25">
      <c r="A50" t="s">
        <v>370</v>
      </c>
      <c r="B50" t="s">
        <v>309</v>
      </c>
      <c r="C50" t="s">
        <v>309</v>
      </c>
      <c r="D50">
        <v>80807</v>
      </c>
    </row>
    <row r="51" spans="1:4" x14ac:dyDescent="0.25">
      <c r="A51" t="s">
        <v>370</v>
      </c>
      <c r="B51" t="s">
        <v>314</v>
      </c>
      <c r="C51" t="s">
        <v>558</v>
      </c>
      <c r="D51">
        <v>41302</v>
      </c>
    </row>
    <row r="52" spans="1:4" x14ac:dyDescent="0.25">
      <c r="A52" t="s">
        <v>337</v>
      </c>
      <c r="B52" t="s">
        <v>309</v>
      </c>
      <c r="C52" t="s">
        <v>309</v>
      </c>
      <c r="D52">
        <v>80806</v>
      </c>
    </row>
    <row r="53" spans="1:4" x14ac:dyDescent="0.25">
      <c r="A53" t="s">
        <v>559</v>
      </c>
      <c r="B53" t="s">
        <v>314</v>
      </c>
      <c r="C53" t="s">
        <v>453</v>
      </c>
      <c r="D53">
        <v>40602</v>
      </c>
    </row>
    <row r="54" spans="1:4" x14ac:dyDescent="0.25">
      <c r="A54" t="s">
        <v>392</v>
      </c>
      <c r="B54" t="s">
        <v>304</v>
      </c>
      <c r="C54" t="s">
        <v>345</v>
      </c>
      <c r="D54">
        <v>120601</v>
      </c>
    </row>
    <row r="55" spans="1:4" x14ac:dyDescent="0.25">
      <c r="A55" t="s">
        <v>457</v>
      </c>
      <c r="B55" t="s">
        <v>313</v>
      </c>
      <c r="C55" t="s">
        <v>507</v>
      </c>
      <c r="D55">
        <v>90402</v>
      </c>
    </row>
    <row r="56" spans="1:4" x14ac:dyDescent="0.25">
      <c r="A56" t="s">
        <v>560</v>
      </c>
      <c r="B56" t="s">
        <v>314</v>
      </c>
      <c r="C56" t="s">
        <v>561</v>
      </c>
      <c r="D56">
        <v>41202</v>
      </c>
    </row>
    <row r="57" spans="1:4" x14ac:dyDescent="0.25">
      <c r="A57" t="s">
        <v>487</v>
      </c>
      <c r="B57" t="s">
        <v>304</v>
      </c>
      <c r="C57" t="s">
        <v>562</v>
      </c>
      <c r="D57">
        <v>120102</v>
      </c>
    </row>
    <row r="58" spans="1:4" x14ac:dyDescent="0.25">
      <c r="A58" t="s">
        <v>388</v>
      </c>
      <c r="B58" t="s">
        <v>308</v>
      </c>
      <c r="C58" t="s">
        <v>376</v>
      </c>
      <c r="D58">
        <v>50202</v>
      </c>
    </row>
    <row r="59" spans="1:4" x14ac:dyDescent="0.25">
      <c r="A59" t="s">
        <v>563</v>
      </c>
      <c r="B59" t="s">
        <v>314</v>
      </c>
      <c r="C59" t="s">
        <v>561</v>
      </c>
      <c r="D59">
        <v>41203</v>
      </c>
    </row>
    <row r="60" spans="1:4" x14ac:dyDescent="0.25">
      <c r="A60" t="s">
        <v>417</v>
      </c>
      <c r="B60" t="s">
        <v>303</v>
      </c>
      <c r="C60" t="s">
        <v>303</v>
      </c>
      <c r="D60">
        <v>10101</v>
      </c>
    </row>
    <row r="61" spans="1:4" x14ac:dyDescent="0.25">
      <c r="A61" t="s">
        <v>440</v>
      </c>
      <c r="B61" t="s">
        <v>314</v>
      </c>
      <c r="C61" t="s">
        <v>539</v>
      </c>
      <c r="D61">
        <v>40301</v>
      </c>
    </row>
    <row r="62" spans="1:4" x14ac:dyDescent="0.25">
      <c r="A62" t="s">
        <v>497</v>
      </c>
      <c r="B62" t="s">
        <v>314</v>
      </c>
      <c r="C62" t="s">
        <v>525</v>
      </c>
      <c r="D62">
        <v>40401</v>
      </c>
    </row>
    <row r="63" spans="1:4" x14ac:dyDescent="0.25">
      <c r="A63" t="s">
        <v>564</v>
      </c>
      <c r="B63" t="s">
        <v>313</v>
      </c>
      <c r="C63" t="s">
        <v>507</v>
      </c>
      <c r="D63">
        <v>90403</v>
      </c>
    </row>
    <row r="64" spans="1:4" x14ac:dyDescent="0.25">
      <c r="A64" t="s">
        <v>565</v>
      </c>
      <c r="B64" t="s">
        <v>314</v>
      </c>
      <c r="C64" t="s">
        <v>566</v>
      </c>
      <c r="D64">
        <v>41002</v>
      </c>
    </row>
    <row r="65" spans="1:4" x14ac:dyDescent="0.25">
      <c r="A65" t="s">
        <v>567</v>
      </c>
      <c r="B65" t="s">
        <v>309</v>
      </c>
      <c r="C65" t="s">
        <v>568</v>
      </c>
      <c r="D65">
        <v>80602</v>
      </c>
    </row>
    <row r="66" spans="1:4" x14ac:dyDescent="0.25">
      <c r="A66" t="s">
        <v>402</v>
      </c>
      <c r="B66" t="s">
        <v>305</v>
      </c>
      <c r="C66" t="s">
        <v>305</v>
      </c>
      <c r="D66">
        <v>30103</v>
      </c>
    </row>
    <row r="67" spans="1:4" x14ac:dyDescent="0.25">
      <c r="A67" t="s">
        <v>569</v>
      </c>
      <c r="B67" t="s">
        <v>306</v>
      </c>
      <c r="C67" t="s">
        <v>557</v>
      </c>
      <c r="D67">
        <v>130403</v>
      </c>
    </row>
    <row r="68" spans="1:4" x14ac:dyDescent="0.25">
      <c r="A68" t="s">
        <v>570</v>
      </c>
      <c r="B68" t="s">
        <v>304</v>
      </c>
      <c r="C68" t="s">
        <v>517</v>
      </c>
      <c r="D68">
        <v>120501</v>
      </c>
    </row>
    <row r="69" spans="1:4" x14ac:dyDescent="0.25">
      <c r="A69" t="s">
        <v>389</v>
      </c>
      <c r="B69" t="s">
        <v>314</v>
      </c>
      <c r="C69" t="s">
        <v>389</v>
      </c>
      <c r="D69">
        <v>40503</v>
      </c>
    </row>
    <row r="70" spans="1:4" x14ac:dyDescent="0.25">
      <c r="A70" t="s">
        <v>571</v>
      </c>
      <c r="B70" t="s">
        <v>304</v>
      </c>
      <c r="C70" t="s">
        <v>572</v>
      </c>
      <c r="D70">
        <v>120802</v>
      </c>
    </row>
    <row r="71" spans="1:4" x14ac:dyDescent="0.25">
      <c r="A71" t="s">
        <v>332</v>
      </c>
      <c r="B71" t="s">
        <v>306</v>
      </c>
      <c r="C71" t="s">
        <v>536</v>
      </c>
      <c r="D71">
        <v>130107</v>
      </c>
    </row>
    <row r="72" spans="1:4" x14ac:dyDescent="0.25">
      <c r="A72" t="s">
        <v>573</v>
      </c>
      <c r="B72" t="s">
        <v>310</v>
      </c>
      <c r="C72" t="s">
        <v>532</v>
      </c>
      <c r="D72">
        <v>20210</v>
      </c>
    </row>
    <row r="73" spans="1:4" x14ac:dyDescent="0.25">
      <c r="A73" t="s">
        <v>574</v>
      </c>
      <c r="B73" t="s">
        <v>311</v>
      </c>
      <c r="C73" t="s">
        <v>575</v>
      </c>
      <c r="D73">
        <v>60502</v>
      </c>
    </row>
    <row r="74" spans="1:4" x14ac:dyDescent="0.25">
      <c r="A74" t="s">
        <v>574</v>
      </c>
      <c r="B74" t="s">
        <v>306</v>
      </c>
      <c r="C74" t="s">
        <v>557</v>
      </c>
      <c r="D74">
        <v>130404</v>
      </c>
    </row>
    <row r="75" spans="1:4" x14ac:dyDescent="0.25">
      <c r="A75" t="s">
        <v>574</v>
      </c>
      <c r="B75" t="s">
        <v>310</v>
      </c>
      <c r="C75" t="s">
        <v>532</v>
      </c>
      <c r="D75">
        <v>20202</v>
      </c>
    </row>
    <row r="76" spans="1:4" x14ac:dyDescent="0.25">
      <c r="A76" t="s">
        <v>576</v>
      </c>
      <c r="B76" t="s">
        <v>305</v>
      </c>
      <c r="C76" t="s">
        <v>577</v>
      </c>
      <c r="D76">
        <v>30402</v>
      </c>
    </row>
    <row r="77" spans="1:4" x14ac:dyDescent="0.25">
      <c r="A77" t="s">
        <v>349</v>
      </c>
      <c r="B77" t="s">
        <v>309</v>
      </c>
      <c r="C77" t="s">
        <v>309</v>
      </c>
      <c r="D77">
        <v>80815</v>
      </c>
    </row>
    <row r="78" spans="1:4" x14ac:dyDescent="0.25">
      <c r="A78" t="s">
        <v>578</v>
      </c>
      <c r="B78" t="s">
        <v>306</v>
      </c>
      <c r="C78" t="s">
        <v>579</v>
      </c>
      <c r="D78">
        <v>130302</v>
      </c>
    </row>
    <row r="79" spans="1:4" x14ac:dyDescent="0.25">
      <c r="A79" t="s">
        <v>580</v>
      </c>
      <c r="B79" t="s">
        <v>304</v>
      </c>
      <c r="C79" t="s">
        <v>345</v>
      </c>
      <c r="D79">
        <v>120610</v>
      </c>
    </row>
    <row r="80" spans="1:4" x14ac:dyDescent="0.25">
      <c r="A80" t="s">
        <v>581</v>
      </c>
      <c r="B80" t="s">
        <v>314</v>
      </c>
      <c r="C80" t="s">
        <v>525</v>
      </c>
      <c r="D80">
        <v>40402</v>
      </c>
    </row>
    <row r="81" spans="1:4" x14ac:dyDescent="0.25">
      <c r="A81" t="s">
        <v>582</v>
      </c>
      <c r="B81" t="s">
        <v>313</v>
      </c>
      <c r="C81" t="s">
        <v>541</v>
      </c>
      <c r="D81">
        <v>91103</v>
      </c>
    </row>
    <row r="82" spans="1:4" x14ac:dyDescent="0.25">
      <c r="A82" t="s">
        <v>583</v>
      </c>
      <c r="B82" t="s">
        <v>313</v>
      </c>
      <c r="C82" t="s">
        <v>548</v>
      </c>
      <c r="D82">
        <v>90201</v>
      </c>
    </row>
    <row r="83" spans="1:4" x14ac:dyDescent="0.25">
      <c r="A83" t="s">
        <v>584</v>
      </c>
      <c r="B83" t="s">
        <v>313</v>
      </c>
      <c r="C83" t="s">
        <v>519</v>
      </c>
      <c r="D83">
        <v>90902</v>
      </c>
    </row>
    <row r="84" spans="1:4" x14ac:dyDescent="0.25">
      <c r="A84" t="s">
        <v>585</v>
      </c>
      <c r="B84" t="s">
        <v>304</v>
      </c>
      <c r="C84" t="s">
        <v>562</v>
      </c>
      <c r="D84">
        <v>120103</v>
      </c>
    </row>
    <row r="85" spans="1:4" x14ac:dyDescent="0.25">
      <c r="A85" t="s">
        <v>586</v>
      </c>
      <c r="B85" t="s">
        <v>312</v>
      </c>
      <c r="C85" t="s">
        <v>529</v>
      </c>
      <c r="D85">
        <v>70710</v>
      </c>
    </row>
    <row r="86" spans="1:4" x14ac:dyDescent="0.25">
      <c r="A86" t="s">
        <v>587</v>
      </c>
      <c r="B86" t="s">
        <v>308</v>
      </c>
      <c r="C86" t="s">
        <v>588</v>
      </c>
      <c r="D86">
        <v>50102</v>
      </c>
    </row>
    <row r="87" spans="1:4" x14ac:dyDescent="0.25">
      <c r="A87" t="s">
        <v>589</v>
      </c>
      <c r="B87" t="s">
        <v>306</v>
      </c>
      <c r="C87" t="s">
        <v>579</v>
      </c>
      <c r="D87">
        <v>130303</v>
      </c>
    </row>
    <row r="88" spans="1:4" x14ac:dyDescent="0.25">
      <c r="A88" t="s">
        <v>590</v>
      </c>
      <c r="B88" t="s">
        <v>314</v>
      </c>
      <c r="C88" t="s">
        <v>521</v>
      </c>
      <c r="D88">
        <v>40108</v>
      </c>
    </row>
    <row r="89" spans="1:4" x14ac:dyDescent="0.25">
      <c r="A89" t="s">
        <v>508</v>
      </c>
      <c r="B89" t="s">
        <v>313</v>
      </c>
      <c r="C89" t="s">
        <v>591</v>
      </c>
      <c r="D89">
        <v>91007</v>
      </c>
    </row>
    <row r="90" spans="1:4" x14ac:dyDescent="0.25">
      <c r="A90" t="s">
        <v>592</v>
      </c>
      <c r="B90" t="s">
        <v>312</v>
      </c>
      <c r="C90" t="s">
        <v>529</v>
      </c>
      <c r="D90">
        <v>70703</v>
      </c>
    </row>
    <row r="91" spans="1:4" x14ac:dyDescent="0.25">
      <c r="A91" t="s">
        <v>593</v>
      </c>
      <c r="B91" t="s">
        <v>314</v>
      </c>
      <c r="C91" t="s">
        <v>566</v>
      </c>
      <c r="D91">
        <v>41003</v>
      </c>
    </row>
    <row r="92" spans="1:4" x14ac:dyDescent="0.25">
      <c r="A92" t="s">
        <v>594</v>
      </c>
      <c r="B92" t="s">
        <v>310</v>
      </c>
      <c r="C92" t="s">
        <v>595</v>
      </c>
      <c r="D92">
        <v>20602</v>
      </c>
    </row>
    <row r="93" spans="1:4" x14ac:dyDescent="0.25">
      <c r="A93" t="s">
        <v>594</v>
      </c>
      <c r="B93" t="s">
        <v>304</v>
      </c>
      <c r="C93" t="s">
        <v>396</v>
      </c>
      <c r="D93">
        <v>120708</v>
      </c>
    </row>
    <row r="94" spans="1:4" x14ac:dyDescent="0.25">
      <c r="A94" t="s">
        <v>421</v>
      </c>
      <c r="B94" t="s">
        <v>313</v>
      </c>
      <c r="C94" t="s">
        <v>596</v>
      </c>
      <c r="D94">
        <v>90301</v>
      </c>
    </row>
    <row r="95" spans="1:4" x14ac:dyDescent="0.25">
      <c r="A95" t="s">
        <v>407</v>
      </c>
      <c r="B95" t="s">
        <v>309</v>
      </c>
      <c r="C95" t="s">
        <v>597</v>
      </c>
      <c r="D95">
        <v>80502</v>
      </c>
    </row>
    <row r="96" spans="1:4" x14ac:dyDescent="0.25">
      <c r="A96" t="s">
        <v>598</v>
      </c>
      <c r="B96" t="s">
        <v>310</v>
      </c>
      <c r="C96" t="s">
        <v>599</v>
      </c>
      <c r="D96">
        <v>20402</v>
      </c>
    </row>
    <row r="97" spans="1:4" x14ac:dyDescent="0.25">
      <c r="A97" t="s">
        <v>384</v>
      </c>
      <c r="B97" t="s">
        <v>306</v>
      </c>
      <c r="C97" t="s">
        <v>579</v>
      </c>
      <c r="D97">
        <v>130301</v>
      </c>
    </row>
    <row r="98" spans="1:4" x14ac:dyDescent="0.25">
      <c r="A98" t="s">
        <v>600</v>
      </c>
      <c r="B98" t="s">
        <v>313</v>
      </c>
      <c r="C98" t="s">
        <v>591</v>
      </c>
      <c r="D98">
        <v>91009</v>
      </c>
    </row>
    <row r="99" spans="1:4" x14ac:dyDescent="0.25">
      <c r="A99" t="s">
        <v>601</v>
      </c>
      <c r="B99" t="s">
        <v>304</v>
      </c>
      <c r="C99" t="s">
        <v>602</v>
      </c>
      <c r="D99">
        <v>120202</v>
      </c>
    </row>
    <row r="100" spans="1:4" x14ac:dyDescent="0.25">
      <c r="A100" t="s">
        <v>366</v>
      </c>
      <c r="B100" t="s">
        <v>305</v>
      </c>
      <c r="C100" t="s">
        <v>305</v>
      </c>
      <c r="D100">
        <v>30104</v>
      </c>
    </row>
    <row r="101" spans="1:4" x14ac:dyDescent="0.25">
      <c r="A101" t="s">
        <v>603</v>
      </c>
      <c r="B101" t="s">
        <v>313</v>
      </c>
      <c r="C101" t="s">
        <v>541</v>
      </c>
      <c r="D101">
        <v>91104</v>
      </c>
    </row>
    <row r="102" spans="1:4" x14ac:dyDescent="0.25">
      <c r="A102" t="s">
        <v>604</v>
      </c>
      <c r="B102" t="s">
        <v>313</v>
      </c>
      <c r="C102" t="s">
        <v>605</v>
      </c>
      <c r="D102">
        <v>90705</v>
      </c>
    </row>
    <row r="103" spans="1:4" x14ac:dyDescent="0.25">
      <c r="A103" t="s">
        <v>606</v>
      </c>
      <c r="B103" t="s">
        <v>303</v>
      </c>
      <c r="C103" t="s">
        <v>303</v>
      </c>
      <c r="D103">
        <v>10103</v>
      </c>
    </row>
    <row r="104" spans="1:4" x14ac:dyDescent="0.25">
      <c r="A104" t="s">
        <v>607</v>
      </c>
      <c r="B104" t="s">
        <v>313</v>
      </c>
      <c r="C104" t="s">
        <v>608</v>
      </c>
      <c r="D104">
        <v>90606</v>
      </c>
    </row>
    <row r="105" spans="1:4" x14ac:dyDescent="0.25">
      <c r="A105" t="s">
        <v>609</v>
      </c>
      <c r="B105" t="s">
        <v>306</v>
      </c>
      <c r="C105" t="s">
        <v>579</v>
      </c>
      <c r="D105">
        <v>130304</v>
      </c>
    </row>
    <row r="106" spans="1:4" x14ac:dyDescent="0.25">
      <c r="A106" t="s">
        <v>610</v>
      </c>
      <c r="B106" t="s">
        <v>304</v>
      </c>
      <c r="C106" t="s">
        <v>562</v>
      </c>
      <c r="D106">
        <v>120104</v>
      </c>
    </row>
    <row r="107" spans="1:4" x14ac:dyDescent="0.25">
      <c r="A107" t="s">
        <v>611</v>
      </c>
      <c r="B107" t="s">
        <v>304</v>
      </c>
      <c r="C107" t="s">
        <v>526</v>
      </c>
      <c r="D107">
        <v>120304</v>
      </c>
    </row>
    <row r="108" spans="1:4" x14ac:dyDescent="0.25">
      <c r="A108" t="s">
        <v>612</v>
      </c>
      <c r="B108" t="s">
        <v>313</v>
      </c>
      <c r="C108" t="s">
        <v>456</v>
      </c>
      <c r="D108">
        <v>90502</v>
      </c>
    </row>
    <row r="109" spans="1:4" x14ac:dyDescent="0.25">
      <c r="A109" t="s">
        <v>613</v>
      </c>
      <c r="B109" t="s">
        <v>304</v>
      </c>
      <c r="C109" t="s">
        <v>562</v>
      </c>
      <c r="D109">
        <v>120105</v>
      </c>
    </row>
    <row r="110" spans="1:4" x14ac:dyDescent="0.25">
      <c r="A110" t="s">
        <v>614</v>
      </c>
      <c r="B110" t="s">
        <v>304</v>
      </c>
      <c r="C110" t="s">
        <v>615</v>
      </c>
      <c r="D110">
        <v>120401</v>
      </c>
    </row>
    <row r="111" spans="1:4" x14ac:dyDescent="0.25">
      <c r="A111" t="s">
        <v>616</v>
      </c>
      <c r="B111" t="s">
        <v>311</v>
      </c>
      <c r="C111" t="s">
        <v>617</v>
      </c>
      <c r="D111">
        <v>60402</v>
      </c>
    </row>
    <row r="112" spans="1:4" x14ac:dyDescent="0.25">
      <c r="A112" t="s">
        <v>393</v>
      </c>
      <c r="B112" t="s">
        <v>304</v>
      </c>
      <c r="C112" t="s">
        <v>517</v>
      </c>
      <c r="D112">
        <v>120504</v>
      </c>
    </row>
    <row r="113" spans="1:4" x14ac:dyDescent="0.25">
      <c r="A113" t="s">
        <v>618</v>
      </c>
      <c r="B113" t="s">
        <v>313</v>
      </c>
      <c r="C113" t="s">
        <v>596</v>
      </c>
      <c r="D113">
        <v>90302</v>
      </c>
    </row>
    <row r="114" spans="1:4" x14ac:dyDescent="0.25">
      <c r="A114" t="s">
        <v>619</v>
      </c>
      <c r="B114" t="s">
        <v>304</v>
      </c>
      <c r="C114" t="s">
        <v>526</v>
      </c>
      <c r="D114">
        <v>120305</v>
      </c>
    </row>
    <row r="115" spans="1:4" x14ac:dyDescent="0.25">
      <c r="A115" t="s">
        <v>404</v>
      </c>
      <c r="B115" t="s">
        <v>314</v>
      </c>
      <c r="C115" t="s">
        <v>620</v>
      </c>
      <c r="D115">
        <v>41402</v>
      </c>
    </row>
    <row r="116" spans="1:4" x14ac:dyDescent="0.25">
      <c r="A116" t="s">
        <v>338</v>
      </c>
      <c r="B116" t="s">
        <v>306</v>
      </c>
      <c r="C116" t="s">
        <v>536</v>
      </c>
      <c r="D116">
        <v>130108</v>
      </c>
    </row>
    <row r="117" spans="1:4" x14ac:dyDescent="0.25">
      <c r="A117" t="s">
        <v>621</v>
      </c>
      <c r="B117" t="s">
        <v>314</v>
      </c>
      <c r="C117" t="s">
        <v>558</v>
      </c>
      <c r="D117">
        <v>41303</v>
      </c>
    </row>
    <row r="118" spans="1:4" x14ac:dyDescent="0.25">
      <c r="A118" t="s">
        <v>622</v>
      </c>
      <c r="B118" t="s">
        <v>306</v>
      </c>
      <c r="C118" t="s">
        <v>557</v>
      </c>
      <c r="D118">
        <v>130401</v>
      </c>
    </row>
    <row r="119" spans="1:4" x14ac:dyDescent="0.25">
      <c r="A119" t="s">
        <v>342</v>
      </c>
      <c r="B119" t="s">
        <v>303</v>
      </c>
      <c r="C119" t="s">
        <v>550</v>
      </c>
      <c r="D119">
        <v>10201</v>
      </c>
    </row>
    <row r="120" spans="1:4" x14ac:dyDescent="0.25">
      <c r="A120" t="s">
        <v>588</v>
      </c>
      <c r="B120" t="s">
        <v>308</v>
      </c>
      <c r="C120" t="s">
        <v>588</v>
      </c>
      <c r="D120">
        <v>50103</v>
      </c>
    </row>
    <row r="121" spans="1:4" x14ac:dyDescent="0.25">
      <c r="A121" t="s">
        <v>597</v>
      </c>
      <c r="B121" t="s">
        <v>311</v>
      </c>
      <c r="C121" t="s">
        <v>623</v>
      </c>
      <c r="D121">
        <v>60202</v>
      </c>
    </row>
    <row r="122" spans="1:4" x14ac:dyDescent="0.25">
      <c r="A122" t="s">
        <v>346</v>
      </c>
      <c r="B122" t="s">
        <v>309</v>
      </c>
      <c r="C122" t="s">
        <v>597</v>
      </c>
      <c r="D122">
        <v>80501</v>
      </c>
    </row>
    <row r="123" spans="1:4" x14ac:dyDescent="0.25">
      <c r="A123" t="s">
        <v>624</v>
      </c>
      <c r="B123" t="s">
        <v>306</v>
      </c>
      <c r="C123" t="s">
        <v>557</v>
      </c>
      <c r="D123">
        <v>130405</v>
      </c>
    </row>
    <row r="124" spans="1:4" x14ac:dyDescent="0.25">
      <c r="A124" t="s">
        <v>397</v>
      </c>
      <c r="B124" t="s">
        <v>304</v>
      </c>
      <c r="C124" t="s">
        <v>526</v>
      </c>
      <c r="D124">
        <v>120301</v>
      </c>
    </row>
    <row r="125" spans="1:4" x14ac:dyDescent="0.25">
      <c r="A125" t="s">
        <v>625</v>
      </c>
      <c r="B125" t="s">
        <v>310</v>
      </c>
      <c r="C125" t="s">
        <v>595</v>
      </c>
      <c r="D125">
        <v>20604</v>
      </c>
    </row>
    <row r="126" spans="1:4" x14ac:dyDescent="0.25">
      <c r="A126" t="s">
        <v>444</v>
      </c>
      <c r="B126" t="s">
        <v>309</v>
      </c>
      <c r="C126" t="s">
        <v>568</v>
      </c>
      <c r="D126">
        <v>80601</v>
      </c>
    </row>
    <row r="127" spans="1:4" x14ac:dyDescent="0.25">
      <c r="A127" t="s">
        <v>314</v>
      </c>
      <c r="B127" t="s">
        <v>314</v>
      </c>
      <c r="C127" t="s">
        <v>453</v>
      </c>
      <c r="D127">
        <v>40604</v>
      </c>
    </row>
    <row r="128" spans="1:4" x14ac:dyDescent="0.25">
      <c r="A128" t="s">
        <v>626</v>
      </c>
      <c r="B128" t="s">
        <v>303</v>
      </c>
      <c r="C128" t="s">
        <v>544</v>
      </c>
      <c r="D128">
        <v>10301</v>
      </c>
    </row>
    <row r="129" spans="1:4" x14ac:dyDescent="0.25">
      <c r="A129" t="s">
        <v>627</v>
      </c>
      <c r="B129" t="s">
        <v>313</v>
      </c>
      <c r="C129" t="s">
        <v>548</v>
      </c>
      <c r="D129">
        <v>90203</v>
      </c>
    </row>
    <row r="130" spans="1:4" x14ac:dyDescent="0.25">
      <c r="A130" t="s">
        <v>482</v>
      </c>
      <c r="B130" t="s">
        <v>311</v>
      </c>
      <c r="C130" t="s">
        <v>628</v>
      </c>
      <c r="D130">
        <v>60101</v>
      </c>
    </row>
    <row r="131" spans="1:4" x14ac:dyDescent="0.25">
      <c r="A131" t="s">
        <v>629</v>
      </c>
      <c r="B131" t="s">
        <v>311</v>
      </c>
      <c r="C131" t="s">
        <v>623</v>
      </c>
      <c r="D131">
        <v>60203</v>
      </c>
    </row>
    <row r="132" spans="1:4" x14ac:dyDescent="0.25">
      <c r="A132" t="s">
        <v>630</v>
      </c>
      <c r="B132" t="s">
        <v>312</v>
      </c>
      <c r="C132" t="s">
        <v>542</v>
      </c>
      <c r="D132">
        <v>70405</v>
      </c>
    </row>
    <row r="133" spans="1:4" x14ac:dyDescent="0.25">
      <c r="A133" t="s">
        <v>631</v>
      </c>
      <c r="B133" t="s">
        <v>311</v>
      </c>
      <c r="C133" t="s">
        <v>632</v>
      </c>
      <c r="D133">
        <v>60702</v>
      </c>
    </row>
    <row r="134" spans="1:4" x14ac:dyDescent="0.25">
      <c r="A134" t="s">
        <v>633</v>
      </c>
      <c r="B134" t="s">
        <v>306</v>
      </c>
      <c r="C134" t="s">
        <v>579</v>
      </c>
      <c r="D134">
        <v>130305</v>
      </c>
    </row>
    <row r="135" spans="1:4" x14ac:dyDescent="0.25">
      <c r="A135" t="s">
        <v>634</v>
      </c>
      <c r="B135" t="s">
        <v>306</v>
      </c>
      <c r="C135" t="s">
        <v>579</v>
      </c>
      <c r="D135">
        <v>130306</v>
      </c>
    </row>
    <row r="136" spans="1:4" x14ac:dyDescent="0.25">
      <c r="A136" t="s">
        <v>635</v>
      </c>
      <c r="B136" t="s">
        <v>305</v>
      </c>
      <c r="C136" t="s">
        <v>305</v>
      </c>
      <c r="D136">
        <v>30105</v>
      </c>
    </row>
    <row r="137" spans="1:4" x14ac:dyDescent="0.25">
      <c r="A137" t="s">
        <v>386</v>
      </c>
      <c r="B137" t="s">
        <v>636</v>
      </c>
      <c r="C137" t="s">
        <v>637</v>
      </c>
      <c r="D137">
        <v>110101</v>
      </c>
    </row>
    <row r="138" spans="1:4" x14ac:dyDescent="0.25">
      <c r="A138" t="s">
        <v>638</v>
      </c>
      <c r="B138" t="s">
        <v>314</v>
      </c>
      <c r="C138" t="s">
        <v>453</v>
      </c>
      <c r="D138">
        <v>40603</v>
      </c>
    </row>
    <row r="139" spans="1:4" x14ac:dyDescent="0.25">
      <c r="A139" t="s">
        <v>639</v>
      </c>
      <c r="B139" t="s">
        <v>303</v>
      </c>
      <c r="C139" t="s">
        <v>550</v>
      </c>
      <c r="D139">
        <v>10208</v>
      </c>
    </row>
    <row r="140" spans="1:4" x14ac:dyDescent="0.25">
      <c r="A140" t="s">
        <v>310</v>
      </c>
      <c r="B140" t="s">
        <v>310</v>
      </c>
      <c r="C140" t="s">
        <v>595</v>
      </c>
      <c r="D140">
        <v>20603</v>
      </c>
    </row>
    <row r="141" spans="1:4" x14ac:dyDescent="0.25">
      <c r="A141" t="s">
        <v>640</v>
      </c>
      <c r="B141" t="s">
        <v>305</v>
      </c>
      <c r="C141" t="s">
        <v>641</v>
      </c>
      <c r="D141">
        <v>30302</v>
      </c>
    </row>
    <row r="142" spans="1:4" x14ac:dyDescent="0.25">
      <c r="A142" t="s">
        <v>642</v>
      </c>
      <c r="B142" t="s">
        <v>309</v>
      </c>
      <c r="C142" t="s">
        <v>597</v>
      </c>
      <c r="D142">
        <v>80507</v>
      </c>
    </row>
    <row r="143" spans="1:4" x14ac:dyDescent="0.25">
      <c r="A143" t="s">
        <v>643</v>
      </c>
      <c r="B143" t="s">
        <v>308</v>
      </c>
      <c r="C143" t="s">
        <v>376</v>
      </c>
      <c r="D143">
        <v>50209</v>
      </c>
    </row>
    <row r="144" spans="1:4" x14ac:dyDescent="0.25">
      <c r="A144" t="s">
        <v>644</v>
      </c>
      <c r="B144" t="s">
        <v>314</v>
      </c>
      <c r="C144" t="s">
        <v>539</v>
      </c>
      <c r="D144">
        <v>40303</v>
      </c>
    </row>
    <row r="145" spans="1:4" x14ac:dyDescent="0.25">
      <c r="A145" t="s">
        <v>645</v>
      </c>
      <c r="B145" t="s">
        <v>313</v>
      </c>
      <c r="C145" t="s">
        <v>456</v>
      </c>
      <c r="D145">
        <v>90503</v>
      </c>
    </row>
    <row r="146" spans="1:4" x14ac:dyDescent="0.25">
      <c r="A146" t="s">
        <v>645</v>
      </c>
      <c r="B146" t="s">
        <v>312</v>
      </c>
      <c r="C146" t="s">
        <v>542</v>
      </c>
      <c r="D146">
        <v>70404</v>
      </c>
    </row>
    <row r="147" spans="1:4" x14ac:dyDescent="0.25">
      <c r="A147" t="s">
        <v>646</v>
      </c>
      <c r="B147" t="s">
        <v>313</v>
      </c>
      <c r="C147" t="s">
        <v>359</v>
      </c>
      <c r="D147">
        <v>90802</v>
      </c>
    </row>
    <row r="148" spans="1:4" x14ac:dyDescent="0.25">
      <c r="A148" t="s">
        <v>647</v>
      </c>
      <c r="B148" t="s">
        <v>313</v>
      </c>
      <c r="C148" t="s">
        <v>608</v>
      </c>
      <c r="D148">
        <v>90607</v>
      </c>
    </row>
    <row r="149" spans="1:4" x14ac:dyDescent="0.25">
      <c r="A149" t="s">
        <v>340</v>
      </c>
      <c r="B149" t="s">
        <v>305</v>
      </c>
      <c r="C149" t="s">
        <v>305</v>
      </c>
      <c r="D149">
        <v>30107</v>
      </c>
    </row>
    <row r="150" spans="1:4" x14ac:dyDescent="0.25">
      <c r="A150" t="s">
        <v>395</v>
      </c>
      <c r="B150" t="s">
        <v>305</v>
      </c>
      <c r="C150" t="s">
        <v>305</v>
      </c>
      <c r="D150">
        <v>30115</v>
      </c>
    </row>
    <row r="151" spans="1:4" x14ac:dyDescent="0.25">
      <c r="A151" t="s">
        <v>648</v>
      </c>
      <c r="B151" t="s">
        <v>305</v>
      </c>
      <c r="C151" t="s">
        <v>649</v>
      </c>
      <c r="D151">
        <v>30502</v>
      </c>
    </row>
    <row r="152" spans="1:4" x14ac:dyDescent="0.25">
      <c r="A152" t="s">
        <v>650</v>
      </c>
      <c r="B152" t="s">
        <v>308</v>
      </c>
      <c r="C152" t="s">
        <v>519</v>
      </c>
      <c r="D152">
        <v>50314</v>
      </c>
    </row>
    <row r="153" spans="1:4" x14ac:dyDescent="0.25">
      <c r="A153" t="s">
        <v>651</v>
      </c>
      <c r="B153" t="s">
        <v>314</v>
      </c>
      <c r="C153" t="s">
        <v>620</v>
      </c>
      <c r="D153">
        <v>41403</v>
      </c>
    </row>
    <row r="154" spans="1:4" x14ac:dyDescent="0.25">
      <c r="A154" t="s">
        <v>362</v>
      </c>
      <c r="B154" t="s">
        <v>309</v>
      </c>
      <c r="C154" t="s">
        <v>309</v>
      </c>
      <c r="D154">
        <v>80805</v>
      </c>
    </row>
    <row r="155" spans="1:4" x14ac:dyDescent="0.25">
      <c r="A155" t="s">
        <v>336</v>
      </c>
      <c r="B155" t="s">
        <v>314</v>
      </c>
      <c r="C155" t="s">
        <v>453</v>
      </c>
      <c r="D155">
        <v>40601</v>
      </c>
    </row>
    <row r="156" spans="1:4" x14ac:dyDescent="0.25">
      <c r="A156" t="s">
        <v>398</v>
      </c>
      <c r="B156" t="s">
        <v>314</v>
      </c>
      <c r="C156" t="s">
        <v>453</v>
      </c>
      <c r="D156">
        <v>40611</v>
      </c>
    </row>
    <row r="157" spans="1:4" x14ac:dyDescent="0.25">
      <c r="A157" t="s">
        <v>438</v>
      </c>
      <c r="B157" t="s">
        <v>314</v>
      </c>
      <c r="C157" t="s">
        <v>453</v>
      </c>
      <c r="D157">
        <v>40612</v>
      </c>
    </row>
    <row r="158" spans="1:4" x14ac:dyDescent="0.25">
      <c r="A158" t="s">
        <v>652</v>
      </c>
      <c r="B158" t="s">
        <v>304</v>
      </c>
      <c r="C158" t="s">
        <v>526</v>
      </c>
      <c r="D158">
        <v>120313</v>
      </c>
    </row>
    <row r="159" spans="1:4" x14ac:dyDescent="0.25">
      <c r="A159" t="s">
        <v>653</v>
      </c>
      <c r="B159" t="s">
        <v>304</v>
      </c>
      <c r="C159" t="s">
        <v>526</v>
      </c>
      <c r="D159">
        <v>120315</v>
      </c>
    </row>
    <row r="160" spans="1:4" x14ac:dyDescent="0.25">
      <c r="A160" t="s">
        <v>654</v>
      </c>
      <c r="B160" t="s">
        <v>314</v>
      </c>
      <c r="C160" t="s">
        <v>521</v>
      </c>
      <c r="D160">
        <v>40102</v>
      </c>
    </row>
    <row r="161" spans="1:4" x14ac:dyDescent="0.25">
      <c r="A161" t="s">
        <v>403</v>
      </c>
      <c r="B161" t="s">
        <v>314</v>
      </c>
      <c r="C161" t="s">
        <v>655</v>
      </c>
      <c r="D161">
        <v>40701</v>
      </c>
    </row>
    <row r="162" spans="1:4" x14ac:dyDescent="0.25">
      <c r="A162" t="s">
        <v>656</v>
      </c>
      <c r="B162" t="s">
        <v>314</v>
      </c>
      <c r="C162" t="s">
        <v>566</v>
      </c>
      <c r="D162">
        <v>41007</v>
      </c>
    </row>
    <row r="163" spans="1:4" x14ac:dyDescent="0.25">
      <c r="A163" t="s">
        <v>354</v>
      </c>
      <c r="B163" t="s">
        <v>309</v>
      </c>
      <c r="C163" t="s">
        <v>309</v>
      </c>
      <c r="D163">
        <v>80826</v>
      </c>
    </row>
    <row r="164" spans="1:4" x14ac:dyDescent="0.25">
      <c r="A164" t="s">
        <v>657</v>
      </c>
      <c r="B164" t="s">
        <v>314</v>
      </c>
      <c r="C164" t="s">
        <v>655</v>
      </c>
      <c r="D164">
        <v>40702</v>
      </c>
    </row>
    <row r="165" spans="1:4" x14ac:dyDescent="0.25">
      <c r="A165" t="s">
        <v>658</v>
      </c>
      <c r="B165" t="s">
        <v>313</v>
      </c>
      <c r="C165" t="s">
        <v>591</v>
      </c>
      <c r="D165">
        <v>91010</v>
      </c>
    </row>
    <row r="166" spans="1:4" x14ac:dyDescent="0.25">
      <c r="A166" t="s">
        <v>659</v>
      </c>
      <c r="B166" t="s">
        <v>313</v>
      </c>
      <c r="C166" t="s">
        <v>519</v>
      </c>
      <c r="D166">
        <v>90903</v>
      </c>
    </row>
    <row r="167" spans="1:4" x14ac:dyDescent="0.25">
      <c r="A167" t="s">
        <v>436</v>
      </c>
      <c r="B167" t="s">
        <v>306</v>
      </c>
      <c r="C167" t="s">
        <v>530</v>
      </c>
      <c r="D167">
        <v>130705</v>
      </c>
    </row>
    <row r="168" spans="1:4" x14ac:dyDescent="0.25">
      <c r="A168" t="s">
        <v>660</v>
      </c>
      <c r="B168" t="s">
        <v>313</v>
      </c>
      <c r="C168" t="s">
        <v>596</v>
      </c>
      <c r="D168">
        <v>90307</v>
      </c>
    </row>
    <row r="169" spans="1:4" x14ac:dyDescent="0.25">
      <c r="A169" t="s">
        <v>661</v>
      </c>
      <c r="B169" t="s">
        <v>304</v>
      </c>
      <c r="C169" t="s">
        <v>517</v>
      </c>
      <c r="D169">
        <v>120505</v>
      </c>
    </row>
    <row r="170" spans="1:4" x14ac:dyDescent="0.25">
      <c r="A170" t="s">
        <v>498</v>
      </c>
      <c r="B170" t="s">
        <v>311</v>
      </c>
      <c r="C170" t="s">
        <v>662</v>
      </c>
      <c r="D170">
        <v>60604</v>
      </c>
    </row>
    <row r="171" spans="1:4" x14ac:dyDescent="0.25">
      <c r="A171" t="s">
        <v>663</v>
      </c>
      <c r="B171" t="s">
        <v>313</v>
      </c>
      <c r="C171" t="s">
        <v>537</v>
      </c>
      <c r="D171">
        <v>90102</v>
      </c>
    </row>
    <row r="172" spans="1:4" x14ac:dyDescent="0.25">
      <c r="A172" t="s">
        <v>664</v>
      </c>
      <c r="B172" t="s">
        <v>312</v>
      </c>
      <c r="C172" t="s">
        <v>529</v>
      </c>
      <c r="D172">
        <v>70704</v>
      </c>
    </row>
    <row r="173" spans="1:4" x14ac:dyDescent="0.25">
      <c r="A173" t="s">
        <v>464</v>
      </c>
      <c r="B173" t="s">
        <v>314</v>
      </c>
      <c r="C173" t="s">
        <v>389</v>
      </c>
      <c r="D173">
        <v>40513</v>
      </c>
    </row>
    <row r="174" spans="1:4" x14ac:dyDescent="0.25">
      <c r="A174" t="s">
        <v>665</v>
      </c>
      <c r="B174" t="s">
        <v>312</v>
      </c>
      <c r="C174" t="s">
        <v>529</v>
      </c>
      <c r="D174">
        <v>70705</v>
      </c>
    </row>
    <row r="175" spans="1:4" x14ac:dyDescent="0.25">
      <c r="A175" t="s">
        <v>665</v>
      </c>
      <c r="B175" t="s">
        <v>313</v>
      </c>
      <c r="C175" t="s">
        <v>534</v>
      </c>
      <c r="D175">
        <v>91203</v>
      </c>
    </row>
    <row r="176" spans="1:4" x14ac:dyDescent="0.25">
      <c r="A176" t="s">
        <v>665</v>
      </c>
      <c r="B176" t="s">
        <v>306</v>
      </c>
      <c r="C176" t="s">
        <v>579</v>
      </c>
      <c r="D176">
        <v>130307</v>
      </c>
    </row>
    <row r="177" spans="1:4" x14ac:dyDescent="0.25">
      <c r="A177" t="s">
        <v>666</v>
      </c>
      <c r="B177" t="s">
        <v>311</v>
      </c>
      <c r="C177" t="s">
        <v>667</v>
      </c>
      <c r="D177">
        <v>60303</v>
      </c>
    </row>
    <row r="178" spans="1:4" x14ac:dyDescent="0.25">
      <c r="A178" t="s">
        <v>668</v>
      </c>
      <c r="B178" t="s">
        <v>312</v>
      </c>
      <c r="C178" t="s">
        <v>669</v>
      </c>
      <c r="D178">
        <v>70602</v>
      </c>
    </row>
    <row r="179" spans="1:4" x14ac:dyDescent="0.25">
      <c r="A179" t="s">
        <v>670</v>
      </c>
      <c r="B179" t="s">
        <v>310</v>
      </c>
      <c r="C179" t="s">
        <v>599</v>
      </c>
      <c r="D179">
        <v>20403</v>
      </c>
    </row>
    <row r="180" spans="1:4" x14ac:dyDescent="0.25">
      <c r="A180" t="s">
        <v>671</v>
      </c>
      <c r="B180" t="s">
        <v>311</v>
      </c>
      <c r="C180" t="s">
        <v>667</v>
      </c>
      <c r="D180">
        <v>60302</v>
      </c>
    </row>
    <row r="181" spans="1:4" x14ac:dyDescent="0.25">
      <c r="A181" t="s">
        <v>672</v>
      </c>
      <c r="B181" t="s">
        <v>312</v>
      </c>
      <c r="C181" t="s">
        <v>416</v>
      </c>
      <c r="D181">
        <v>70204</v>
      </c>
    </row>
    <row r="182" spans="1:4" x14ac:dyDescent="0.25">
      <c r="A182" t="s">
        <v>673</v>
      </c>
      <c r="B182" t="s">
        <v>311</v>
      </c>
      <c r="C182" t="s">
        <v>667</v>
      </c>
      <c r="D182">
        <v>60304</v>
      </c>
    </row>
    <row r="183" spans="1:4" x14ac:dyDescent="0.25">
      <c r="A183" t="s">
        <v>673</v>
      </c>
      <c r="B183" t="s">
        <v>312</v>
      </c>
      <c r="C183" t="s">
        <v>542</v>
      </c>
      <c r="D183">
        <v>70406</v>
      </c>
    </row>
    <row r="184" spans="1:4" x14ac:dyDescent="0.25">
      <c r="A184" t="s">
        <v>674</v>
      </c>
      <c r="B184" t="s">
        <v>310</v>
      </c>
      <c r="C184" t="s">
        <v>532</v>
      </c>
      <c r="D184">
        <v>20203</v>
      </c>
    </row>
    <row r="185" spans="1:4" x14ac:dyDescent="0.25">
      <c r="A185" t="s">
        <v>321</v>
      </c>
      <c r="B185" t="s">
        <v>309</v>
      </c>
      <c r="C185" t="s">
        <v>309</v>
      </c>
      <c r="D185">
        <v>80802</v>
      </c>
    </row>
    <row r="186" spans="1:4" x14ac:dyDescent="0.25">
      <c r="A186" t="s">
        <v>675</v>
      </c>
      <c r="B186" t="s">
        <v>311</v>
      </c>
      <c r="C186" t="s">
        <v>662</v>
      </c>
      <c r="D186">
        <v>60606</v>
      </c>
    </row>
    <row r="187" spans="1:4" x14ac:dyDescent="0.25">
      <c r="A187" t="s">
        <v>676</v>
      </c>
      <c r="B187" t="s">
        <v>312</v>
      </c>
      <c r="C187" t="s">
        <v>416</v>
      </c>
      <c r="D187">
        <v>70205</v>
      </c>
    </row>
    <row r="188" spans="1:4" x14ac:dyDescent="0.25">
      <c r="A188" t="s">
        <v>677</v>
      </c>
      <c r="B188" t="s">
        <v>313</v>
      </c>
      <c r="C188" t="s">
        <v>548</v>
      </c>
      <c r="D188">
        <v>90204</v>
      </c>
    </row>
    <row r="189" spans="1:4" x14ac:dyDescent="0.25">
      <c r="A189" t="s">
        <v>374</v>
      </c>
      <c r="B189" t="s">
        <v>306</v>
      </c>
      <c r="C189" t="s">
        <v>530</v>
      </c>
      <c r="D189">
        <v>130706</v>
      </c>
    </row>
    <row r="190" spans="1:4" x14ac:dyDescent="0.25">
      <c r="A190" t="s">
        <v>374</v>
      </c>
      <c r="B190" t="s">
        <v>310</v>
      </c>
      <c r="C190" t="s">
        <v>595</v>
      </c>
      <c r="D190">
        <v>20605</v>
      </c>
    </row>
    <row r="191" spans="1:4" x14ac:dyDescent="0.25">
      <c r="A191" t="s">
        <v>678</v>
      </c>
      <c r="B191" t="s">
        <v>310</v>
      </c>
      <c r="C191" t="s">
        <v>679</v>
      </c>
      <c r="D191">
        <v>20502</v>
      </c>
    </row>
    <row r="192" spans="1:4" x14ac:dyDescent="0.25">
      <c r="A192" t="s">
        <v>680</v>
      </c>
      <c r="B192" t="s">
        <v>312</v>
      </c>
      <c r="C192" t="s">
        <v>529</v>
      </c>
      <c r="D192">
        <v>70706</v>
      </c>
    </row>
    <row r="193" spans="1:4" x14ac:dyDescent="0.25">
      <c r="A193" t="s">
        <v>681</v>
      </c>
      <c r="B193" t="s">
        <v>310</v>
      </c>
      <c r="C193" t="s">
        <v>520</v>
      </c>
      <c r="D193">
        <v>20102</v>
      </c>
    </row>
    <row r="194" spans="1:4" x14ac:dyDescent="0.25">
      <c r="A194" t="s">
        <v>681</v>
      </c>
      <c r="B194" t="s">
        <v>314</v>
      </c>
      <c r="C194" t="s">
        <v>558</v>
      </c>
      <c r="D194">
        <v>41304</v>
      </c>
    </row>
    <row r="195" spans="1:4" x14ac:dyDescent="0.25">
      <c r="A195" t="s">
        <v>682</v>
      </c>
      <c r="B195" t="s">
        <v>313</v>
      </c>
      <c r="C195" t="s">
        <v>519</v>
      </c>
      <c r="D195">
        <v>90904</v>
      </c>
    </row>
    <row r="196" spans="1:4" x14ac:dyDescent="0.25">
      <c r="A196" t="s">
        <v>683</v>
      </c>
      <c r="B196" t="s">
        <v>312</v>
      </c>
      <c r="C196" t="s">
        <v>312</v>
      </c>
      <c r="D196">
        <v>70315</v>
      </c>
    </row>
    <row r="197" spans="1:4" x14ac:dyDescent="0.25">
      <c r="A197" t="s">
        <v>400</v>
      </c>
      <c r="B197" t="s">
        <v>303</v>
      </c>
      <c r="C197" t="s">
        <v>550</v>
      </c>
      <c r="D197">
        <v>10206</v>
      </c>
    </row>
    <row r="198" spans="1:4" x14ac:dyDescent="0.25">
      <c r="A198" t="s">
        <v>684</v>
      </c>
      <c r="B198" t="s">
        <v>312</v>
      </c>
      <c r="C198" t="s">
        <v>685</v>
      </c>
      <c r="D198">
        <v>70102</v>
      </c>
    </row>
    <row r="199" spans="1:4" x14ac:dyDescent="0.25">
      <c r="A199" t="s">
        <v>686</v>
      </c>
      <c r="B199" t="s">
        <v>306</v>
      </c>
      <c r="C199" t="s">
        <v>687</v>
      </c>
      <c r="D199">
        <v>130902</v>
      </c>
    </row>
    <row r="200" spans="1:4" x14ac:dyDescent="0.25">
      <c r="A200" t="s">
        <v>448</v>
      </c>
      <c r="B200" t="s">
        <v>305</v>
      </c>
      <c r="C200" t="s">
        <v>514</v>
      </c>
      <c r="D200">
        <v>30203</v>
      </c>
    </row>
    <row r="201" spans="1:4" x14ac:dyDescent="0.25">
      <c r="A201" t="s">
        <v>688</v>
      </c>
      <c r="B201" t="s">
        <v>305</v>
      </c>
      <c r="C201" t="s">
        <v>641</v>
      </c>
      <c r="D201">
        <v>30303</v>
      </c>
    </row>
    <row r="202" spans="1:4" x14ac:dyDescent="0.25">
      <c r="A202" t="s">
        <v>688</v>
      </c>
      <c r="B202" t="s">
        <v>312</v>
      </c>
      <c r="C202" t="s">
        <v>312</v>
      </c>
      <c r="D202">
        <v>70302</v>
      </c>
    </row>
    <row r="203" spans="1:4" x14ac:dyDescent="0.25">
      <c r="A203" t="s">
        <v>689</v>
      </c>
      <c r="B203" t="s">
        <v>310</v>
      </c>
      <c r="C203" t="s">
        <v>690</v>
      </c>
      <c r="D203">
        <v>20302</v>
      </c>
    </row>
    <row r="204" spans="1:4" x14ac:dyDescent="0.25">
      <c r="A204" t="s">
        <v>691</v>
      </c>
      <c r="B204" t="s">
        <v>312</v>
      </c>
      <c r="C204" t="s">
        <v>685</v>
      </c>
      <c r="D204">
        <v>70109</v>
      </c>
    </row>
    <row r="205" spans="1:4" x14ac:dyDescent="0.25">
      <c r="A205" t="s">
        <v>692</v>
      </c>
      <c r="B205" t="s">
        <v>310</v>
      </c>
      <c r="C205" t="s">
        <v>520</v>
      </c>
      <c r="D205">
        <v>20108</v>
      </c>
    </row>
    <row r="206" spans="1:4" x14ac:dyDescent="0.25">
      <c r="A206" t="s">
        <v>478</v>
      </c>
      <c r="B206" t="s">
        <v>313</v>
      </c>
      <c r="C206" t="s">
        <v>507</v>
      </c>
      <c r="D206">
        <v>90407</v>
      </c>
    </row>
    <row r="207" spans="1:4" x14ac:dyDescent="0.25">
      <c r="A207" t="s">
        <v>478</v>
      </c>
      <c r="B207" t="s">
        <v>306</v>
      </c>
      <c r="C207" t="s">
        <v>687</v>
      </c>
      <c r="D207">
        <v>130903</v>
      </c>
    </row>
    <row r="208" spans="1:4" x14ac:dyDescent="0.25">
      <c r="A208" t="s">
        <v>693</v>
      </c>
      <c r="B208" t="s">
        <v>306</v>
      </c>
      <c r="C208" t="s">
        <v>557</v>
      </c>
      <c r="D208">
        <v>130406</v>
      </c>
    </row>
    <row r="209" spans="1:4" x14ac:dyDescent="0.25">
      <c r="A209" t="s">
        <v>694</v>
      </c>
      <c r="B209" t="s">
        <v>311</v>
      </c>
      <c r="C209" t="s">
        <v>632</v>
      </c>
      <c r="D209">
        <v>60704</v>
      </c>
    </row>
    <row r="210" spans="1:4" x14ac:dyDescent="0.25">
      <c r="A210" t="s">
        <v>695</v>
      </c>
      <c r="B210" t="s">
        <v>309</v>
      </c>
      <c r="C210" t="s">
        <v>597</v>
      </c>
      <c r="D210">
        <v>80504</v>
      </c>
    </row>
    <row r="211" spans="1:4" x14ac:dyDescent="0.25">
      <c r="A211" t="s">
        <v>696</v>
      </c>
      <c r="B211" t="s">
        <v>312</v>
      </c>
      <c r="C211" t="s">
        <v>685</v>
      </c>
      <c r="D211">
        <v>70103</v>
      </c>
    </row>
    <row r="212" spans="1:4" x14ac:dyDescent="0.25">
      <c r="A212" t="s">
        <v>697</v>
      </c>
      <c r="B212" t="s">
        <v>312</v>
      </c>
      <c r="C212" t="s">
        <v>416</v>
      </c>
      <c r="D212">
        <v>70206</v>
      </c>
    </row>
    <row r="213" spans="1:4" x14ac:dyDescent="0.25">
      <c r="A213" t="s">
        <v>698</v>
      </c>
      <c r="B213" t="s">
        <v>313</v>
      </c>
      <c r="C213" t="s">
        <v>541</v>
      </c>
      <c r="D213">
        <v>91105</v>
      </c>
    </row>
    <row r="214" spans="1:4" x14ac:dyDescent="0.25">
      <c r="A214" t="s">
        <v>699</v>
      </c>
      <c r="B214" t="s">
        <v>313</v>
      </c>
      <c r="C214" t="s">
        <v>456</v>
      </c>
      <c r="D214">
        <v>90504</v>
      </c>
    </row>
    <row r="215" spans="1:4" x14ac:dyDescent="0.25">
      <c r="A215" t="s">
        <v>700</v>
      </c>
      <c r="B215" t="s">
        <v>312</v>
      </c>
      <c r="C215" t="s">
        <v>416</v>
      </c>
      <c r="D215">
        <v>70207</v>
      </c>
    </row>
    <row r="216" spans="1:4" x14ac:dyDescent="0.25">
      <c r="A216" t="s">
        <v>701</v>
      </c>
      <c r="B216" t="s">
        <v>314</v>
      </c>
      <c r="C216" t="s">
        <v>702</v>
      </c>
      <c r="D216">
        <v>40902</v>
      </c>
    </row>
    <row r="217" spans="1:4" x14ac:dyDescent="0.25">
      <c r="A217" t="s">
        <v>703</v>
      </c>
      <c r="B217" t="s">
        <v>311</v>
      </c>
      <c r="C217" t="s">
        <v>662</v>
      </c>
      <c r="D217">
        <v>60603</v>
      </c>
    </row>
    <row r="218" spans="1:4" x14ac:dyDescent="0.25">
      <c r="A218" t="s">
        <v>704</v>
      </c>
      <c r="B218" t="s">
        <v>310</v>
      </c>
      <c r="C218" t="s">
        <v>679</v>
      </c>
      <c r="D218">
        <v>20503</v>
      </c>
    </row>
    <row r="219" spans="1:4" x14ac:dyDescent="0.25">
      <c r="A219" t="s">
        <v>705</v>
      </c>
      <c r="B219" t="s">
        <v>313</v>
      </c>
      <c r="C219" t="s">
        <v>519</v>
      </c>
      <c r="D219">
        <v>90905</v>
      </c>
    </row>
    <row r="220" spans="1:4" x14ac:dyDescent="0.25">
      <c r="A220" t="s">
        <v>706</v>
      </c>
      <c r="B220" t="s">
        <v>304</v>
      </c>
      <c r="C220" t="s">
        <v>517</v>
      </c>
      <c r="D220">
        <v>120506</v>
      </c>
    </row>
    <row r="221" spans="1:4" x14ac:dyDescent="0.25">
      <c r="A221" t="s">
        <v>707</v>
      </c>
      <c r="B221" t="s">
        <v>311</v>
      </c>
      <c r="C221" t="s">
        <v>662</v>
      </c>
      <c r="D221">
        <v>60605</v>
      </c>
    </row>
    <row r="222" spans="1:4" x14ac:dyDescent="0.25">
      <c r="A222" t="s">
        <v>707</v>
      </c>
      <c r="B222" t="s">
        <v>312</v>
      </c>
      <c r="C222" t="s">
        <v>416</v>
      </c>
      <c r="D222">
        <v>70208</v>
      </c>
    </row>
    <row r="223" spans="1:4" x14ac:dyDescent="0.25">
      <c r="A223" t="s">
        <v>503</v>
      </c>
      <c r="B223" t="s">
        <v>304</v>
      </c>
      <c r="C223" t="s">
        <v>517</v>
      </c>
      <c r="D223">
        <v>120510</v>
      </c>
    </row>
    <row r="224" spans="1:4" x14ac:dyDescent="0.25">
      <c r="A224" t="s">
        <v>708</v>
      </c>
      <c r="B224" t="s">
        <v>310</v>
      </c>
      <c r="C224" t="s">
        <v>679</v>
      </c>
      <c r="D224">
        <v>20504</v>
      </c>
    </row>
    <row r="225" spans="1:4" x14ac:dyDescent="0.25">
      <c r="A225" t="s">
        <v>709</v>
      </c>
      <c r="B225" t="s">
        <v>313</v>
      </c>
      <c r="C225" t="s">
        <v>596</v>
      </c>
      <c r="D225">
        <v>90303</v>
      </c>
    </row>
    <row r="226" spans="1:4" x14ac:dyDescent="0.25">
      <c r="A226" t="s">
        <v>408</v>
      </c>
      <c r="B226" t="s">
        <v>304</v>
      </c>
      <c r="C226" t="s">
        <v>517</v>
      </c>
      <c r="D226">
        <v>120507</v>
      </c>
    </row>
    <row r="227" spans="1:4" x14ac:dyDescent="0.25">
      <c r="A227" t="s">
        <v>710</v>
      </c>
      <c r="B227" t="s">
        <v>304</v>
      </c>
      <c r="C227" t="s">
        <v>517</v>
      </c>
      <c r="D227">
        <v>120511</v>
      </c>
    </row>
    <row r="228" spans="1:4" x14ac:dyDescent="0.25">
      <c r="A228" t="s">
        <v>711</v>
      </c>
      <c r="B228" t="s">
        <v>314</v>
      </c>
      <c r="C228" t="s">
        <v>702</v>
      </c>
      <c r="D228">
        <v>40903</v>
      </c>
    </row>
    <row r="229" spans="1:4" x14ac:dyDescent="0.25">
      <c r="A229" t="s">
        <v>712</v>
      </c>
      <c r="B229" t="s">
        <v>310</v>
      </c>
      <c r="C229" t="s">
        <v>690</v>
      </c>
      <c r="D229">
        <v>20303</v>
      </c>
    </row>
    <row r="230" spans="1:4" x14ac:dyDescent="0.25">
      <c r="A230" t="s">
        <v>712</v>
      </c>
      <c r="B230" t="s">
        <v>313</v>
      </c>
      <c r="C230" t="s">
        <v>548</v>
      </c>
      <c r="D230">
        <v>90205</v>
      </c>
    </row>
    <row r="231" spans="1:4" x14ac:dyDescent="0.25">
      <c r="A231" t="s">
        <v>713</v>
      </c>
      <c r="B231" t="s">
        <v>313</v>
      </c>
      <c r="C231" t="s">
        <v>456</v>
      </c>
      <c r="D231">
        <v>90505</v>
      </c>
    </row>
    <row r="232" spans="1:4" x14ac:dyDescent="0.25">
      <c r="A232" t="s">
        <v>714</v>
      </c>
      <c r="B232" t="s">
        <v>314</v>
      </c>
      <c r="C232" t="s">
        <v>702</v>
      </c>
      <c r="D232">
        <v>40904</v>
      </c>
    </row>
    <row r="233" spans="1:4" x14ac:dyDescent="0.25">
      <c r="A233" t="s">
        <v>715</v>
      </c>
      <c r="B233" t="s">
        <v>308</v>
      </c>
      <c r="C233" t="s">
        <v>376</v>
      </c>
      <c r="D233">
        <v>50201</v>
      </c>
    </row>
    <row r="234" spans="1:4" x14ac:dyDescent="0.25">
      <c r="A234" t="s">
        <v>716</v>
      </c>
      <c r="B234" t="s">
        <v>310</v>
      </c>
      <c r="C234" t="s">
        <v>532</v>
      </c>
      <c r="D234">
        <v>20204</v>
      </c>
    </row>
    <row r="235" spans="1:4" x14ac:dyDescent="0.25">
      <c r="A235" t="s">
        <v>496</v>
      </c>
      <c r="B235" t="s">
        <v>311</v>
      </c>
      <c r="C235" t="s">
        <v>632</v>
      </c>
      <c r="D235">
        <v>60703</v>
      </c>
    </row>
    <row r="236" spans="1:4" x14ac:dyDescent="0.25">
      <c r="A236" t="s">
        <v>496</v>
      </c>
      <c r="B236" t="s">
        <v>313</v>
      </c>
      <c r="C236" t="s">
        <v>456</v>
      </c>
      <c r="D236">
        <v>90506</v>
      </c>
    </row>
    <row r="237" spans="1:4" x14ac:dyDescent="0.25">
      <c r="A237" t="s">
        <v>717</v>
      </c>
      <c r="B237" t="s">
        <v>310</v>
      </c>
      <c r="C237" t="s">
        <v>520</v>
      </c>
      <c r="D237">
        <v>20103</v>
      </c>
    </row>
    <row r="238" spans="1:4" x14ac:dyDescent="0.25">
      <c r="A238" t="s">
        <v>718</v>
      </c>
      <c r="B238" t="s">
        <v>303</v>
      </c>
      <c r="C238" t="s">
        <v>550</v>
      </c>
      <c r="D238">
        <v>10214</v>
      </c>
    </row>
    <row r="239" spans="1:4" x14ac:dyDescent="0.25">
      <c r="A239" t="s">
        <v>719</v>
      </c>
      <c r="B239" t="s">
        <v>314</v>
      </c>
      <c r="C239" t="s">
        <v>521</v>
      </c>
      <c r="D239">
        <v>40103</v>
      </c>
    </row>
    <row r="240" spans="1:4" x14ac:dyDescent="0.25">
      <c r="A240" t="s">
        <v>476</v>
      </c>
      <c r="B240" t="s">
        <v>303</v>
      </c>
      <c r="C240" t="s">
        <v>550</v>
      </c>
      <c r="D240">
        <v>10204</v>
      </c>
    </row>
    <row r="241" spans="1:4" x14ac:dyDescent="0.25">
      <c r="A241" t="s">
        <v>720</v>
      </c>
      <c r="B241" t="s">
        <v>311</v>
      </c>
      <c r="C241" t="s">
        <v>617</v>
      </c>
      <c r="D241">
        <v>60406</v>
      </c>
    </row>
    <row r="242" spans="1:4" x14ac:dyDescent="0.25">
      <c r="A242" t="s">
        <v>721</v>
      </c>
      <c r="B242" t="s">
        <v>311</v>
      </c>
      <c r="C242" t="s">
        <v>623</v>
      </c>
      <c r="D242">
        <v>60204</v>
      </c>
    </row>
    <row r="243" spans="1:4" x14ac:dyDescent="0.25">
      <c r="A243" t="s">
        <v>459</v>
      </c>
      <c r="B243" t="s">
        <v>310</v>
      </c>
      <c r="C243" t="s">
        <v>532</v>
      </c>
      <c r="D243">
        <v>20205</v>
      </c>
    </row>
    <row r="244" spans="1:4" x14ac:dyDescent="0.25">
      <c r="A244" t="s">
        <v>722</v>
      </c>
      <c r="B244" t="s">
        <v>304</v>
      </c>
      <c r="C244" t="s">
        <v>562</v>
      </c>
      <c r="D244">
        <v>120106</v>
      </c>
    </row>
    <row r="245" spans="1:4" x14ac:dyDescent="0.25">
      <c r="A245" t="s">
        <v>723</v>
      </c>
      <c r="B245" t="s">
        <v>311</v>
      </c>
      <c r="C245" t="s">
        <v>617</v>
      </c>
      <c r="D245">
        <v>60408</v>
      </c>
    </row>
    <row r="246" spans="1:4" x14ac:dyDescent="0.25">
      <c r="A246" t="s">
        <v>329</v>
      </c>
      <c r="B246" t="s">
        <v>309</v>
      </c>
      <c r="C246" t="s">
        <v>309</v>
      </c>
      <c r="D246">
        <v>80823</v>
      </c>
    </row>
    <row r="247" spans="1:4" x14ac:dyDescent="0.25">
      <c r="A247" t="s">
        <v>724</v>
      </c>
      <c r="B247" t="s">
        <v>312</v>
      </c>
      <c r="C247" t="s">
        <v>542</v>
      </c>
      <c r="D247">
        <v>70407</v>
      </c>
    </row>
    <row r="248" spans="1:4" x14ac:dyDescent="0.25">
      <c r="A248" t="s">
        <v>725</v>
      </c>
      <c r="B248" t="s">
        <v>306</v>
      </c>
      <c r="C248" t="s">
        <v>530</v>
      </c>
      <c r="D248">
        <v>130707</v>
      </c>
    </row>
    <row r="249" spans="1:4" x14ac:dyDescent="0.25">
      <c r="A249" t="s">
        <v>726</v>
      </c>
      <c r="B249" t="s">
        <v>303</v>
      </c>
      <c r="C249" t="s">
        <v>550</v>
      </c>
      <c r="D249">
        <v>10216</v>
      </c>
    </row>
    <row r="250" spans="1:4" x14ac:dyDescent="0.25">
      <c r="A250" t="s">
        <v>727</v>
      </c>
      <c r="B250" t="s">
        <v>303</v>
      </c>
      <c r="C250" t="s">
        <v>550</v>
      </c>
      <c r="D250">
        <v>10215</v>
      </c>
    </row>
    <row r="251" spans="1:4" x14ac:dyDescent="0.25">
      <c r="A251" t="s">
        <v>728</v>
      </c>
      <c r="B251" t="s">
        <v>303</v>
      </c>
      <c r="C251" t="s">
        <v>550</v>
      </c>
      <c r="D251">
        <v>10217</v>
      </c>
    </row>
    <row r="252" spans="1:4" x14ac:dyDescent="0.25">
      <c r="A252" t="s">
        <v>729</v>
      </c>
      <c r="B252" t="s">
        <v>312</v>
      </c>
      <c r="C252" t="s">
        <v>529</v>
      </c>
      <c r="D252">
        <v>70707</v>
      </c>
    </row>
    <row r="253" spans="1:4" x14ac:dyDescent="0.25">
      <c r="A253" t="s">
        <v>449</v>
      </c>
      <c r="B253" t="s">
        <v>308</v>
      </c>
      <c r="C253" t="s">
        <v>588</v>
      </c>
      <c r="D253">
        <v>50104</v>
      </c>
    </row>
    <row r="254" spans="1:4" x14ac:dyDescent="0.25">
      <c r="A254" t="s">
        <v>730</v>
      </c>
      <c r="B254" t="s">
        <v>313</v>
      </c>
      <c r="C254" t="s">
        <v>519</v>
      </c>
      <c r="D254">
        <v>90906</v>
      </c>
    </row>
    <row r="255" spans="1:4" x14ac:dyDescent="0.25">
      <c r="A255" t="s">
        <v>731</v>
      </c>
      <c r="B255" t="s">
        <v>305</v>
      </c>
      <c r="C255" t="s">
        <v>641</v>
      </c>
      <c r="D255">
        <v>30304</v>
      </c>
    </row>
    <row r="256" spans="1:4" x14ac:dyDescent="0.25">
      <c r="A256" t="s">
        <v>732</v>
      </c>
      <c r="B256" t="s">
        <v>313</v>
      </c>
      <c r="C256" t="s">
        <v>608</v>
      </c>
      <c r="D256">
        <v>90602</v>
      </c>
    </row>
    <row r="257" spans="1:4" x14ac:dyDescent="0.25">
      <c r="A257" t="s">
        <v>733</v>
      </c>
      <c r="B257" t="s">
        <v>314</v>
      </c>
      <c r="C257" t="s">
        <v>389</v>
      </c>
      <c r="D257">
        <v>40505</v>
      </c>
    </row>
    <row r="258" spans="1:4" x14ac:dyDescent="0.25">
      <c r="A258" t="s">
        <v>734</v>
      </c>
      <c r="B258" t="s">
        <v>309</v>
      </c>
      <c r="C258" t="s">
        <v>568</v>
      </c>
      <c r="D258">
        <v>80603</v>
      </c>
    </row>
    <row r="259" spans="1:4" x14ac:dyDescent="0.25">
      <c r="A259" t="s">
        <v>735</v>
      </c>
      <c r="B259" t="s">
        <v>314</v>
      </c>
      <c r="C259" t="s">
        <v>539</v>
      </c>
      <c r="D259">
        <v>40304</v>
      </c>
    </row>
    <row r="260" spans="1:4" x14ac:dyDescent="0.25">
      <c r="A260" t="s">
        <v>458</v>
      </c>
      <c r="B260" t="s">
        <v>303</v>
      </c>
      <c r="C260" t="s">
        <v>550</v>
      </c>
      <c r="D260">
        <v>10203</v>
      </c>
    </row>
    <row r="261" spans="1:4" x14ac:dyDescent="0.25">
      <c r="A261" t="s">
        <v>736</v>
      </c>
      <c r="B261" t="s">
        <v>314</v>
      </c>
      <c r="C261" t="s">
        <v>453</v>
      </c>
      <c r="D261">
        <v>40605</v>
      </c>
    </row>
    <row r="262" spans="1:4" x14ac:dyDescent="0.25">
      <c r="A262" t="s">
        <v>353</v>
      </c>
      <c r="B262" t="s">
        <v>306</v>
      </c>
      <c r="C262" t="s">
        <v>530</v>
      </c>
      <c r="D262">
        <v>130708</v>
      </c>
    </row>
    <row r="263" spans="1:4" x14ac:dyDescent="0.25">
      <c r="A263" t="s">
        <v>412</v>
      </c>
      <c r="B263" t="s">
        <v>314</v>
      </c>
      <c r="C263" t="s">
        <v>412</v>
      </c>
      <c r="D263">
        <v>40801</v>
      </c>
    </row>
    <row r="264" spans="1:4" x14ac:dyDescent="0.25">
      <c r="A264" t="s">
        <v>737</v>
      </c>
      <c r="B264" t="s">
        <v>312</v>
      </c>
      <c r="C264" t="s">
        <v>529</v>
      </c>
      <c r="D264">
        <v>70708</v>
      </c>
    </row>
    <row r="265" spans="1:4" x14ac:dyDescent="0.25">
      <c r="A265" t="s">
        <v>738</v>
      </c>
      <c r="B265" t="s">
        <v>312</v>
      </c>
      <c r="C265" t="s">
        <v>685</v>
      </c>
      <c r="D265">
        <v>70101</v>
      </c>
    </row>
    <row r="266" spans="1:4" x14ac:dyDescent="0.25">
      <c r="A266" t="s">
        <v>739</v>
      </c>
      <c r="B266" t="s">
        <v>312</v>
      </c>
      <c r="C266" t="s">
        <v>685</v>
      </c>
      <c r="D266">
        <v>70104</v>
      </c>
    </row>
    <row r="267" spans="1:4" x14ac:dyDescent="0.25">
      <c r="A267" t="s">
        <v>740</v>
      </c>
      <c r="B267" t="s">
        <v>314</v>
      </c>
      <c r="C267" t="s">
        <v>521</v>
      </c>
      <c r="D267">
        <v>40104</v>
      </c>
    </row>
    <row r="268" spans="1:4" x14ac:dyDescent="0.25">
      <c r="A268" t="s">
        <v>740</v>
      </c>
      <c r="B268" t="s">
        <v>313</v>
      </c>
      <c r="C268" t="s">
        <v>541</v>
      </c>
      <c r="D268">
        <v>91106</v>
      </c>
    </row>
    <row r="269" spans="1:4" x14ac:dyDescent="0.25">
      <c r="A269" t="s">
        <v>741</v>
      </c>
      <c r="B269" t="s">
        <v>314</v>
      </c>
      <c r="C269" t="s">
        <v>539</v>
      </c>
      <c r="D269">
        <v>40305</v>
      </c>
    </row>
    <row r="270" spans="1:4" x14ac:dyDescent="0.25">
      <c r="A270" t="s">
        <v>742</v>
      </c>
      <c r="B270" t="s">
        <v>306</v>
      </c>
      <c r="C270" t="s">
        <v>687</v>
      </c>
      <c r="D270">
        <v>130904</v>
      </c>
    </row>
    <row r="271" spans="1:4" x14ac:dyDescent="0.25">
      <c r="A271" t="s">
        <v>742</v>
      </c>
      <c r="B271" t="s">
        <v>304</v>
      </c>
      <c r="C271" t="s">
        <v>517</v>
      </c>
      <c r="D271">
        <v>120508</v>
      </c>
    </row>
    <row r="272" spans="1:4" x14ac:dyDescent="0.25">
      <c r="A272" t="s">
        <v>743</v>
      </c>
      <c r="B272" t="s">
        <v>304</v>
      </c>
      <c r="C272" t="s">
        <v>517</v>
      </c>
      <c r="D272">
        <v>120509</v>
      </c>
    </row>
    <row r="273" spans="1:4" x14ac:dyDescent="0.25">
      <c r="A273" t="s">
        <v>744</v>
      </c>
      <c r="B273" t="s">
        <v>310</v>
      </c>
      <c r="C273" t="s">
        <v>599</v>
      </c>
      <c r="D273">
        <v>20404</v>
      </c>
    </row>
    <row r="274" spans="1:4" x14ac:dyDescent="0.25">
      <c r="A274" t="s">
        <v>745</v>
      </c>
      <c r="B274" t="s">
        <v>304</v>
      </c>
      <c r="C274" t="s">
        <v>572</v>
      </c>
      <c r="D274">
        <v>120803</v>
      </c>
    </row>
    <row r="275" spans="1:4" x14ac:dyDescent="0.25">
      <c r="A275" t="s">
        <v>746</v>
      </c>
      <c r="B275" t="s">
        <v>304</v>
      </c>
      <c r="C275" t="s">
        <v>345</v>
      </c>
      <c r="D275">
        <v>120604</v>
      </c>
    </row>
    <row r="276" spans="1:4" x14ac:dyDescent="0.25">
      <c r="A276" t="s">
        <v>426</v>
      </c>
      <c r="B276" t="s">
        <v>304</v>
      </c>
      <c r="C276" t="s">
        <v>615</v>
      </c>
      <c r="D276">
        <v>120402</v>
      </c>
    </row>
    <row r="277" spans="1:4" x14ac:dyDescent="0.25">
      <c r="A277" t="s">
        <v>747</v>
      </c>
      <c r="B277" t="s">
        <v>304</v>
      </c>
      <c r="C277" t="s">
        <v>602</v>
      </c>
      <c r="D277">
        <v>120203</v>
      </c>
    </row>
    <row r="278" spans="1:4" x14ac:dyDescent="0.25">
      <c r="A278" t="s">
        <v>748</v>
      </c>
      <c r="B278" t="s">
        <v>304</v>
      </c>
      <c r="C278" t="s">
        <v>602</v>
      </c>
      <c r="D278">
        <v>120204</v>
      </c>
    </row>
    <row r="279" spans="1:4" x14ac:dyDescent="0.25">
      <c r="A279" t="s">
        <v>749</v>
      </c>
      <c r="B279" t="s">
        <v>304</v>
      </c>
      <c r="C279" t="s">
        <v>602</v>
      </c>
      <c r="D279">
        <v>120205</v>
      </c>
    </row>
    <row r="280" spans="1:4" x14ac:dyDescent="0.25">
      <c r="A280" t="s">
        <v>750</v>
      </c>
      <c r="B280" t="s">
        <v>304</v>
      </c>
      <c r="C280" t="s">
        <v>602</v>
      </c>
      <c r="D280">
        <v>120206</v>
      </c>
    </row>
    <row r="281" spans="1:4" x14ac:dyDescent="0.25">
      <c r="A281" t="s">
        <v>751</v>
      </c>
      <c r="B281" t="s">
        <v>304</v>
      </c>
      <c r="C281" t="s">
        <v>602</v>
      </c>
      <c r="D281">
        <v>120201</v>
      </c>
    </row>
    <row r="282" spans="1:4" x14ac:dyDescent="0.25">
      <c r="A282" t="s">
        <v>311</v>
      </c>
      <c r="B282" t="s">
        <v>306</v>
      </c>
      <c r="C282" t="s">
        <v>530</v>
      </c>
      <c r="D282">
        <v>130709</v>
      </c>
    </row>
    <row r="283" spans="1:4" x14ac:dyDescent="0.25">
      <c r="A283" t="s">
        <v>752</v>
      </c>
      <c r="B283" t="s">
        <v>313</v>
      </c>
      <c r="C283" t="s">
        <v>541</v>
      </c>
      <c r="D283">
        <v>91111</v>
      </c>
    </row>
    <row r="284" spans="1:4" x14ac:dyDescent="0.25">
      <c r="A284" t="s">
        <v>753</v>
      </c>
      <c r="B284" t="s">
        <v>314</v>
      </c>
      <c r="C284" t="s">
        <v>561</v>
      </c>
      <c r="D284">
        <v>41201</v>
      </c>
    </row>
    <row r="285" spans="1:4" x14ac:dyDescent="0.25">
      <c r="A285" t="s">
        <v>754</v>
      </c>
      <c r="B285" t="s">
        <v>314</v>
      </c>
      <c r="C285" t="s">
        <v>412</v>
      </c>
      <c r="D285">
        <v>40802</v>
      </c>
    </row>
    <row r="286" spans="1:4" x14ac:dyDescent="0.25">
      <c r="A286" t="s">
        <v>755</v>
      </c>
      <c r="B286" t="s">
        <v>306</v>
      </c>
      <c r="C286" t="s">
        <v>530</v>
      </c>
      <c r="D286">
        <v>130710</v>
      </c>
    </row>
    <row r="287" spans="1:4" x14ac:dyDescent="0.25">
      <c r="A287" t="s">
        <v>756</v>
      </c>
      <c r="B287" t="s">
        <v>312</v>
      </c>
      <c r="C287" t="s">
        <v>529</v>
      </c>
      <c r="D287">
        <v>70711</v>
      </c>
    </row>
    <row r="288" spans="1:4" x14ac:dyDescent="0.25">
      <c r="A288" t="s">
        <v>757</v>
      </c>
      <c r="B288" t="s">
        <v>305</v>
      </c>
      <c r="C288" t="s">
        <v>577</v>
      </c>
      <c r="D288">
        <v>30404</v>
      </c>
    </row>
    <row r="289" spans="1:4" x14ac:dyDescent="0.25">
      <c r="A289" t="s">
        <v>758</v>
      </c>
      <c r="B289" t="s">
        <v>306</v>
      </c>
      <c r="C289" t="s">
        <v>530</v>
      </c>
      <c r="D289">
        <v>130711</v>
      </c>
    </row>
    <row r="290" spans="1:4" x14ac:dyDescent="0.25">
      <c r="A290" t="s">
        <v>759</v>
      </c>
      <c r="B290" t="s">
        <v>304</v>
      </c>
      <c r="C290" t="s">
        <v>615</v>
      </c>
      <c r="D290">
        <v>120403</v>
      </c>
    </row>
    <row r="291" spans="1:4" x14ac:dyDescent="0.25">
      <c r="A291" t="s">
        <v>451</v>
      </c>
      <c r="B291" t="s">
        <v>308</v>
      </c>
      <c r="C291" t="s">
        <v>588</v>
      </c>
      <c r="D291">
        <v>50105</v>
      </c>
    </row>
    <row r="292" spans="1:4" x14ac:dyDescent="0.25">
      <c r="A292" t="s">
        <v>760</v>
      </c>
      <c r="B292" t="s">
        <v>314</v>
      </c>
      <c r="C292" t="s">
        <v>525</v>
      </c>
      <c r="D292">
        <v>40405</v>
      </c>
    </row>
    <row r="293" spans="1:4" x14ac:dyDescent="0.25">
      <c r="A293" t="s">
        <v>493</v>
      </c>
      <c r="B293" t="s">
        <v>636</v>
      </c>
      <c r="C293" t="s">
        <v>494</v>
      </c>
      <c r="D293">
        <v>110202</v>
      </c>
    </row>
    <row r="294" spans="1:4" x14ac:dyDescent="0.25">
      <c r="A294" t="s">
        <v>364</v>
      </c>
      <c r="B294" t="s">
        <v>309</v>
      </c>
      <c r="C294" t="s">
        <v>531</v>
      </c>
      <c r="D294">
        <v>81003</v>
      </c>
    </row>
    <row r="295" spans="1:4" x14ac:dyDescent="0.25">
      <c r="A295" t="s">
        <v>322</v>
      </c>
      <c r="B295" t="s">
        <v>306</v>
      </c>
      <c r="C295" t="s">
        <v>536</v>
      </c>
      <c r="D295">
        <v>130102</v>
      </c>
    </row>
    <row r="296" spans="1:4" x14ac:dyDescent="0.25">
      <c r="A296" t="s">
        <v>334</v>
      </c>
      <c r="B296" t="s">
        <v>309</v>
      </c>
      <c r="C296" t="s">
        <v>309</v>
      </c>
      <c r="D296">
        <v>80812</v>
      </c>
    </row>
    <row r="297" spans="1:4" x14ac:dyDescent="0.25">
      <c r="A297" t="s">
        <v>334</v>
      </c>
      <c r="B297" t="s">
        <v>310</v>
      </c>
      <c r="C297" t="s">
        <v>532</v>
      </c>
      <c r="D297">
        <v>20206</v>
      </c>
    </row>
    <row r="298" spans="1:4" x14ac:dyDescent="0.25">
      <c r="A298" t="s">
        <v>761</v>
      </c>
      <c r="B298" t="s">
        <v>314</v>
      </c>
      <c r="C298" t="s">
        <v>762</v>
      </c>
      <c r="D298">
        <v>41102</v>
      </c>
    </row>
    <row r="299" spans="1:4" x14ac:dyDescent="0.25">
      <c r="A299" t="s">
        <v>763</v>
      </c>
      <c r="B299" t="s">
        <v>314</v>
      </c>
      <c r="C299" t="s">
        <v>558</v>
      </c>
      <c r="D299">
        <v>41305</v>
      </c>
    </row>
    <row r="300" spans="1:4" x14ac:dyDescent="0.25">
      <c r="A300" t="s">
        <v>345</v>
      </c>
      <c r="B300" t="s">
        <v>304</v>
      </c>
      <c r="C300" t="s">
        <v>345</v>
      </c>
      <c r="D300">
        <v>120605</v>
      </c>
    </row>
    <row r="301" spans="1:4" x14ac:dyDescent="0.25">
      <c r="A301" t="s">
        <v>764</v>
      </c>
      <c r="B301" t="s">
        <v>304</v>
      </c>
      <c r="C301" t="s">
        <v>526</v>
      </c>
      <c r="D301">
        <v>120306</v>
      </c>
    </row>
    <row r="302" spans="1:4" x14ac:dyDescent="0.25">
      <c r="A302" t="s">
        <v>396</v>
      </c>
      <c r="B302" t="s">
        <v>304</v>
      </c>
      <c r="C302" t="s">
        <v>396</v>
      </c>
      <c r="D302">
        <v>120701</v>
      </c>
    </row>
    <row r="303" spans="1:4" x14ac:dyDescent="0.25">
      <c r="A303" t="s">
        <v>483</v>
      </c>
      <c r="B303" t="s">
        <v>311</v>
      </c>
      <c r="C303" t="s">
        <v>628</v>
      </c>
      <c r="D303">
        <v>60102</v>
      </c>
    </row>
    <row r="304" spans="1:4" x14ac:dyDescent="0.25">
      <c r="A304" t="s">
        <v>483</v>
      </c>
      <c r="B304" t="s">
        <v>311</v>
      </c>
      <c r="C304" t="s">
        <v>667</v>
      </c>
      <c r="D304">
        <v>60305</v>
      </c>
    </row>
    <row r="305" spans="1:4" x14ac:dyDescent="0.25">
      <c r="A305" t="s">
        <v>765</v>
      </c>
      <c r="B305" t="s">
        <v>313</v>
      </c>
      <c r="C305" t="s">
        <v>537</v>
      </c>
      <c r="D305">
        <v>90104</v>
      </c>
    </row>
    <row r="306" spans="1:4" x14ac:dyDescent="0.25">
      <c r="A306" t="s">
        <v>766</v>
      </c>
      <c r="B306" t="s">
        <v>313</v>
      </c>
      <c r="C306" t="s">
        <v>591</v>
      </c>
      <c r="D306">
        <v>91002</v>
      </c>
    </row>
    <row r="307" spans="1:4" x14ac:dyDescent="0.25">
      <c r="A307" t="s">
        <v>766</v>
      </c>
      <c r="B307" t="s">
        <v>312</v>
      </c>
      <c r="C307" t="s">
        <v>312</v>
      </c>
      <c r="D307">
        <v>70303</v>
      </c>
    </row>
    <row r="308" spans="1:4" x14ac:dyDescent="0.25">
      <c r="A308" t="s">
        <v>428</v>
      </c>
      <c r="B308" t="s">
        <v>314</v>
      </c>
      <c r="C308" t="s">
        <v>389</v>
      </c>
      <c r="D308">
        <v>40501</v>
      </c>
    </row>
    <row r="309" spans="1:4" x14ac:dyDescent="0.25">
      <c r="A309" t="s">
        <v>767</v>
      </c>
      <c r="B309" t="s">
        <v>305</v>
      </c>
      <c r="C309" t="s">
        <v>514</v>
      </c>
      <c r="D309">
        <v>30204</v>
      </c>
    </row>
    <row r="310" spans="1:4" x14ac:dyDescent="0.25">
      <c r="A310" t="s">
        <v>768</v>
      </c>
      <c r="B310" t="s">
        <v>312</v>
      </c>
      <c r="C310" t="s">
        <v>685</v>
      </c>
      <c r="D310">
        <v>70105</v>
      </c>
    </row>
    <row r="311" spans="1:4" x14ac:dyDescent="0.25">
      <c r="A311" t="s">
        <v>769</v>
      </c>
      <c r="B311" t="s">
        <v>309</v>
      </c>
      <c r="C311" t="s">
        <v>770</v>
      </c>
      <c r="D311">
        <v>80202</v>
      </c>
    </row>
    <row r="312" spans="1:4" x14ac:dyDescent="0.25">
      <c r="A312" t="s">
        <v>771</v>
      </c>
      <c r="B312" t="s">
        <v>306</v>
      </c>
      <c r="C312" t="s">
        <v>687</v>
      </c>
      <c r="D312">
        <v>130905</v>
      </c>
    </row>
    <row r="313" spans="1:4" x14ac:dyDescent="0.25">
      <c r="A313" t="s">
        <v>772</v>
      </c>
      <c r="B313" t="s">
        <v>309</v>
      </c>
      <c r="C313" t="s">
        <v>770</v>
      </c>
      <c r="D313">
        <v>80203</v>
      </c>
    </row>
    <row r="314" spans="1:4" x14ac:dyDescent="0.25">
      <c r="A314" t="s">
        <v>773</v>
      </c>
      <c r="B314" t="s">
        <v>312</v>
      </c>
      <c r="C314" t="s">
        <v>312</v>
      </c>
      <c r="D314">
        <v>70304</v>
      </c>
    </row>
    <row r="315" spans="1:4" x14ac:dyDescent="0.25">
      <c r="A315" t="s">
        <v>774</v>
      </c>
      <c r="B315" t="s">
        <v>314</v>
      </c>
      <c r="C315" t="s">
        <v>389</v>
      </c>
      <c r="D315">
        <v>40506</v>
      </c>
    </row>
    <row r="316" spans="1:4" x14ac:dyDescent="0.25">
      <c r="A316" t="s">
        <v>368</v>
      </c>
      <c r="B316" t="s">
        <v>309</v>
      </c>
      <c r="C316" t="s">
        <v>309</v>
      </c>
      <c r="D316">
        <v>80804</v>
      </c>
    </row>
    <row r="317" spans="1:4" x14ac:dyDescent="0.25">
      <c r="A317" t="s">
        <v>775</v>
      </c>
      <c r="B317" t="s">
        <v>313</v>
      </c>
      <c r="C317" t="s">
        <v>608</v>
      </c>
      <c r="D317">
        <v>90603</v>
      </c>
    </row>
    <row r="318" spans="1:4" x14ac:dyDescent="0.25">
      <c r="A318" t="s">
        <v>776</v>
      </c>
      <c r="B318" t="s">
        <v>303</v>
      </c>
      <c r="C318" t="s">
        <v>550</v>
      </c>
      <c r="D318">
        <v>10209</v>
      </c>
    </row>
    <row r="319" spans="1:4" x14ac:dyDescent="0.25">
      <c r="A319" t="s">
        <v>777</v>
      </c>
      <c r="B319" t="s">
        <v>309</v>
      </c>
      <c r="C319" t="s">
        <v>770</v>
      </c>
      <c r="D319">
        <v>80204</v>
      </c>
    </row>
    <row r="320" spans="1:4" x14ac:dyDescent="0.25">
      <c r="A320" t="s">
        <v>778</v>
      </c>
      <c r="B320" t="s">
        <v>306</v>
      </c>
      <c r="C320" t="s">
        <v>687</v>
      </c>
      <c r="D320">
        <v>130906</v>
      </c>
    </row>
    <row r="321" spans="1:4" x14ac:dyDescent="0.25">
      <c r="A321" t="s">
        <v>778</v>
      </c>
      <c r="B321" t="s">
        <v>313</v>
      </c>
      <c r="C321" t="s">
        <v>548</v>
      </c>
      <c r="D321">
        <v>90206</v>
      </c>
    </row>
    <row r="322" spans="1:4" x14ac:dyDescent="0.25">
      <c r="A322" t="s">
        <v>779</v>
      </c>
      <c r="B322" t="s">
        <v>312</v>
      </c>
      <c r="C322" t="s">
        <v>416</v>
      </c>
      <c r="D322">
        <v>70209</v>
      </c>
    </row>
    <row r="323" spans="1:4" x14ac:dyDescent="0.25">
      <c r="A323" t="s">
        <v>507</v>
      </c>
      <c r="B323" t="s">
        <v>312</v>
      </c>
      <c r="C323" t="s">
        <v>542</v>
      </c>
      <c r="D323">
        <v>70408</v>
      </c>
    </row>
    <row r="324" spans="1:4" x14ac:dyDescent="0.25">
      <c r="A324" t="s">
        <v>479</v>
      </c>
      <c r="B324" t="s">
        <v>313</v>
      </c>
      <c r="C324" t="s">
        <v>507</v>
      </c>
      <c r="D324">
        <v>90401</v>
      </c>
    </row>
    <row r="325" spans="1:4" x14ac:dyDescent="0.25">
      <c r="A325" t="s">
        <v>780</v>
      </c>
      <c r="B325" t="s">
        <v>312</v>
      </c>
      <c r="C325" t="s">
        <v>416</v>
      </c>
      <c r="D325">
        <v>70210</v>
      </c>
    </row>
    <row r="326" spans="1:4" x14ac:dyDescent="0.25">
      <c r="A326" t="s">
        <v>781</v>
      </c>
      <c r="B326" t="s">
        <v>313</v>
      </c>
      <c r="C326" t="s">
        <v>537</v>
      </c>
      <c r="D326">
        <v>90103</v>
      </c>
    </row>
    <row r="327" spans="1:4" x14ac:dyDescent="0.25">
      <c r="A327" t="s">
        <v>475</v>
      </c>
      <c r="B327" t="s">
        <v>312</v>
      </c>
      <c r="C327" t="s">
        <v>416</v>
      </c>
      <c r="D327">
        <v>70211</v>
      </c>
    </row>
    <row r="328" spans="1:4" x14ac:dyDescent="0.25">
      <c r="A328" t="s">
        <v>782</v>
      </c>
      <c r="B328" t="s">
        <v>308</v>
      </c>
      <c r="C328" t="s">
        <v>588</v>
      </c>
      <c r="D328">
        <v>50101</v>
      </c>
    </row>
    <row r="329" spans="1:4" x14ac:dyDescent="0.25">
      <c r="A329" t="s">
        <v>783</v>
      </c>
      <c r="B329" t="s">
        <v>312</v>
      </c>
      <c r="C329" t="s">
        <v>685</v>
      </c>
      <c r="D329">
        <v>70106</v>
      </c>
    </row>
    <row r="330" spans="1:4" x14ac:dyDescent="0.25">
      <c r="A330" t="s">
        <v>784</v>
      </c>
      <c r="B330" t="s">
        <v>310</v>
      </c>
      <c r="C330" t="s">
        <v>679</v>
      </c>
      <c r="D330">
        <v>20505</v>
      </c>
    </row>
    <row r="331" spans="1:4" x14ac:dyDescent="0.25">
      <c r="A331" t="s">
        <v>470</v>
      </c>
      <c r="B331" t="s">
        <v>313</v>
      </c>
      <c r="C331" t="s">
        <v>591</v>
      </c>
      <c r="D331">
        <v>91003</v>
      </c>
    </row>
    <row r="332" spans="1:4" x14ac:dyDescent="0.25">
      <c r="A332" t="s">
        <v>785</v>
      </c>
      <c r="B332" t="s">
        <v>310</v>
      </c>
      <c r="C332" t="s">
        <v>690</v>
      </c>
      <c r="D332">
        <v>20301</v>
      </c>
    </row>
    <row r="333" spans="1:4" x14ac:dyDescent="0.25">
      <c r="A333" t="s">
        <v>786</v>
      </c>
      <c r="B333" t="s">
        <v>311</v>
      </c>
      <c r="C333" t="s">
        <v>667</v>
      </c>
      <c r="D333">
        <v>60306</v>
      </c>
    </row>
    <row r="334" spans="1:4" x14ac:dyDescent="0.25">
      <c r="A334" t="s">
        <v>787</v>
      </c>
      <c r="B334" t="s">
        <v>313</v>
      </c>
      <c r="C334" t="s">
        <v>548</v>
      </c>
      <c r="D334">
        <v>90207</v>
      </c>
    </row>
    <row r="335" spans="1:4" x14ac:dyDescent="0.25">
      <c r="A335" t="s">
        <v>788</v>
      </c>
      <c r="B335" t="s">
        <v>313</v>
      </c>
      <c r="C335" t="s">
        <v>591</v>
      </c>
      <c r="D335">
        <v>91004</v>
      </c>
    </row>
    <row r="336" spans="1:4" x14ac:dyDescent="0.25">
      <c r="A336" t="s">
        <v>789</v>
      </c>
      <c r="B336" t="s">
        <v>306</v>
      </c>
      <c r="C336" t="s">
        <v>530</v>
      </c>
      <c r="D336">
        <v>130712</v>
      </c>
    </row>
    <row r="337" spans="1:4" x14ac:dyDescent="0.25">
      <c r="A337" t="s">
        <v>504</v>
      </c>
      <c r="B337" t="s">
        <v>313</v>
      </c>
      <c r="C337" t="s">
        <v>541</v>
      </c>
      <c r="D337">
        <v>91107</v>
      </c>
    </row>
    <row r="338" spans="1:4" x14ac:dyDescent="0.25">
      <c r="A338" t="s">
        <v>790</v>
      </c>
      <c r="B338" t="s">
        <v>313</v>
      </c>
      <c r="C338" t="s">
        <v>548</v>
      </c>
      <c r="D338">
        <v>90208</v>
      </c>
    </row>
    <row r="339" spans="1:4" x14ac:dyDescent="0.25">
      <c r="A339" t="s">
        <v>791</v>
      </c>
      <c r="B339" t="s">
        <v>312</v>
      </c>
      <c r="C339" t="s">
        <v>416</v>
      </c>
      <c r="D339">
        <v>70212</v>
      </c>
    </row>
    <row r="340" spans="1:4" x14ac:dyDescent="0.25">
      <c r="A340" t="s">
        <v>505</v>
      </c>
      <c r="B340" t="s">
        <v>313</v>
      </c>
      <c r="C340" t="s">
        <v>541</v>
      </c>
      <c r="D340">
        <v>91112</v>
      </c>
    </row>
    <row r="341" spans="1:4" x14ac:dyDescent="0.25">
      <c r="A341" t="s">
        <v>792</v>
      </c>
      <c r="B341" t="s">
        <v>306</v>
      </c>
      <c r="C341" t="s">
        <v>579</v>
      </c>
      <c r="D341">
        <v>130308</v>
      </c>
    </row>
    <row r="342" spans="1:4" x14ac:dyDescent="0.25">
      <c r="A342" t="s">
        <v>793</v>
      </c>
      <c r="B342" t="s">
        <v>312</v>
      </c>
      <c r="C342" t="s">
        <v>529</v>
      </c>
      <c r="D342">
        <v>70709</v>
      </c>
    </row>
    <row r="343" spans="1:4" x14ac:dyDescent="0.25">
      <c r="A343" t="s">
        <v>794</v>
      </c>
      <c r="B343" t="s">
        <v>312</v>
      </c>
      <c r="C343" t="s">
        <v>312</v>
      </c>
      <c r="D343">
        <v>70301</v>
      </c>
    </row>
    <row r="344" spans="1:4" x14ac:dyDescent="0.25">
      <c r="A344" t="s">
        <v>795</v>
      </c>
      <c r="B344" t="s">
        <v>313</v>
      </c>
      <c r="C344" t="s">
        <v>548</v>
      </c>
      <c r="D344">
        <v>90209</v>
      </c>
    </row>
    <row r="345" spans="1:4" x14ac:dyDescent="0.25">
      <c r="A345" t="s">
        <v>796</v>
      </c>
      <c r="B345" t="s">
        <v>312</v>
      </c>
      <c r="C345" t="s">
        <v>669</v>
      </c>
      <c r="D345">
        <v>70603</v>
      </c>
    </row>
    <row r="346" spans="1:4" x14ac:dyDescent="0.25">
      <c r="A346" t="s">
        <v>797</v>
      </c>
      <c r="B346" t="s">
        <v>314</v>
      </c>
      <c r="C346" t="s">
        <v>762</v>
      </c>
      <c r="D346">
        <v>41103</v>
      </c>
    </row>
    <row r="347" spans="1:4" x14ac:dyDescent="0.25">
      <c r="A347" t="s">
        <v>350</v>
      </c>
      <c r="B347" t="s">
        <v>636</v>
      </c>
      <c r="C347" t="s">
        <v>637</v>
      </c>
      <c r="D347">
        <v>110102</v>
      </c>
    </row>
    <row r="348" spans="1:4" x14ac:dyDescent="0.25">
      <c r="A348" t="s">
        <v>798</v>
      </c>
      <c r="B348" t="s">
        <v>314</v>
      </c>
      <c r="C348" t="s">
        <v>558</v>
      </c>
      <c r="D348">
        <v>41306</v>
      </c>
    </row>
    <row r="349" spans="1:4" x14ac:dyDescent="0.25">
      <c r="A349" t="s">
        <v>799</v>
      </c>
      <c r="B349" t="s">
        <v>304</v>
      </c>
      <c r="C349" t="s">
        <v>615</v>
      </c>
      <c r="D349">
        <v>120404</v>
      </c>
    </row>
    <row r="350" spans="1:4" x14ac:dyDescent="0.25">
      <c r="A350" t="s">
        <v>800</v>
      </c>
      <c r="B350" t="s">
        <v>311</v>
      </c>
      <c r="C350" t="s">
        <v>662</v>
      </c>
      <c r="D350">
        <v>60602</v>
      </c>
    </row>
    <row r="351" spans="1:4" x14ac:dyDescent="0.25">
      <c r="A351" t="s">
        <v>801</v>
      </c>
      <c r="B351" t="s">
        <v>312</v>
      </c>
      <c r="C351" t="s">
        <v>312</v>
      </c>
      <c r="D351">
        <v>70305</v>
      </c>
    </row>
    <row r="352" spans="1:4" x14ac:dyDescent="0.25">
      <c r="A352" t="s">
        <v>801</v>
      </c>
      <c r="B352" t="s">
        <v>313</v>
      </c>
      <c r="C352" t="s">
        <v>596</v>
      </c>
      <c r="D352">
        <v>90308</v>
      </c>
    </row>
    <row r="353" spans="1:4" x14ac:dyDescent="0.25">
      <c r="A353" t="s">
        <v>326</v>
      </c>
      <c r="B353" t="s">
        <v>309</v>
      </c>
      <c r="C353" t="s">
        <v>309</v>
      </c>
      <c r="D353">
        <v>80816</v>
      </c>
    </row>
    <row r="354" spans="1:4" x14ac:dyDescent="0.25">
      <c r="A354" t="s">
        <v>802</v>
      </c>
      <c r="B354" t="s">
        <v>303</v>
      </c>
      <c r="C354" t="s">
        <v>550</v>
      </c>
      <c r="D354">
        <v>10210</v>
      </c>
    </row>
    <row r="355" spans="1:4" x14ac:dyDescent="0.25">
      <c r="A355" t="s">
        <v>803</v>
      </c>
      <c r="B355" t="s">
        <v>312</v>
      </c>
      <c r="C355" t="s">
        <v>312</v>
      </c>
      <c r="D355">
        <v>70306</v>
      </c>
    </row>
    <row r="356" spans="1:4" x14ac:dyDescent="0.25">
      <c r="A356" t="s">
        <v>804</v>
      </c>
      <c r="B356" t="s">
        <v>313</v>
      </c>
      <c r="C356" t="s">
        <v>548</v>
      </c>
      <c r="D356">
        <v>90210</v>
      </c>
    </row>
    <row r="357" spans="1:4" x14ac:dyDescent="0.25">
      <c r="A357" t="s">
        <v>805</v>
      </c>
      <c r="B357" t="s">
        <v>310</v>
      </c>
      <c r="C357" t="s">
        <v>599</v>
      </c>
      <c r="D357">
        <v>20405</v>
      </c>
    </row>
    <row r="358" spans="1:4" x14ac:dyDescent="0.25">
      <c r="A358" t="s">
        <v>805</v>
      </c>
      <c r="B358" t="s">
        <v>313</v>
      </c>
      <c r="C358" t="s">
        <v>605</v>
      </c>
      <c r="D358">
        <v>90702</v>
      </c>
    </row>
    <row r="359" spans="1:4" x14ac:dyDescent="0.25">
      <c r="A359" t="s">
        <v>806</v>
      </c>
      <c r="B359" t="s">
        <v>306</v>
      </c>
      <c r="C359" t="s">
        <v>557</v>
      </c>
      <c r="D359">
        <v>130407</v>
      </c>
    </row>
    <row r="360" spans="1:4" x14ac:dyDescent="0.25">
      <c r="A360" t="s">
        <v>806</v>
      </c>
      <c r="B360" t="s">
        <v>314</v>
      </c>
      <c r="C360" t="s">
        <v>762</v>
      </c>
      <c r="D360">
        <v>41101</v>
      </c>
    </row>
    <row r="361" spans="1:4" x14ac:dyDescent="0.25">
      <c r="A361" t="s">
        <v>807</v>
      </c>
      <c r="B361" t="s">
        <v>311</v>
      </c>
      <c r="C361" t="s">
        <v>667</v>
      </c>
      <c r="D361">
        <v>60309</v>
      </c>
    </row>
    <row r="362" spans="1:4" x14ac:dyDescent="0.25">
      <c r="A362" t="s">
        <v>422</v>
      </c>
      <c r="B362" t="s">
        <v>314</v>
      </c>
      <c r="C362" t="s">
        <v>453</v>
      </c>
      <c r="D362">
        <v>40606</v>
      </c>
    </row>
    <row r="363" spans="1:4" x14ac:dyDescent="0.25">
      <c r="A363" t="s">
        <v>422</v>
      </c>
      <c r="B363" t="s">
        <v>310</v>
      </c>
      <c r="C363" t="s">
        <v>690</v>
      </c>
      <c r="D363">
        <v>20306</v>
      </c>
    </row>
    <row r="364" spans="1:4" x14ac:dyDescent="0.25">
      <c r="A364" t="s">
        <v>348</v>
      </c>
      <c r="B364" t="s">
        <v>309</v>
      </c>
      <c r="C364" t="s">
        <v>309</v>
      </c>
      <c r="D364">
        <v>80820</v>
      </c>
    </row>
    <row r="365" spans="1:4" x14ac:dyDescent="0.25">
      <c r="A365" t="s">
        <v>372</v>
      </c>
      <c r="B365" t="s">
        <v>309</v>
      </c>
      <c r="C365" t="s">
        <v>597</v>
      </c>
      <c r="D365">
        <v>80505</v>
      </c>
    </row>
    <row r="366" spans="1:4" x14ac:dyDescent="0.25">
      <c r="A366" t="s">
        <v>808</v>
      </c>
      <c r="B366" t="s">
        <v>311</v>
      </c>
      <c r="C366" t="s">
        <v>623</v>
      </c>
      <c r="D366">
        <v>60201</v>
      </c>
    </row>
    <row r="367" spans="1:4" x14ac:dyDescent="0.25">
      <c r="A367" t="s">
        <v>809</v>
      </c>
      <c r="B367" t="s">
        <v>306</v>
      </c>
      <c r="C367" t="s">
        <v>579</v>
      </c>
      <c r="D367">
        <v>130309</v>
      </c>
    </row>
    <row r="368" spans="1:4" x14ac:dyDescent="0.25">
      <c r="A368" t="s">
        <v>456</v>
      </c>
      <c r="B368" t="s">
        <v>312</v>
      </c>
      <c r="C368" t="s">
        <v>542</v>
      </c>
      <c r="D368">
        <v>70409</v>
      </c>
    </row>
    <row r="369" spans="1:4" x14ac:dyDescent="0.25">
      <c r="A369" t="s">
        <v>810</v>
      </c>
      <c r="B369" t="s">
        <v>313</v>
      </c>
      <c r="C369" t="s">
        <v>456</v>
      </c>
      <c r="D369">
        <v>90501</v>
      </c>
    </row>
    <row r="370" spans="1:4" x14ac:dyDescent="0.25">
      <c r="A370" t="s">
        <v>811</v>
      </c>
      <c r="B370" t="s">
        <v>312</v>
      </c>
      <c r="C370" t="s">
        <v>416</v>
      </c>
      <c r="D370">
        <v>70213</v>
      </c>
    </row>
    <row r="371" spans="1:4" x14ac:dyDescent="0.25">
      <c r="A371" t="s">
        <v>416</v>
      </c>
      <c r="B371" t="s">
        <v>303</v>
      </c>
      <c r="C371" t="s">
        <v>550</v>
      </c>
      <c r="D371">
        <v>10207</v>
      </c>
    </row>
    <row r="372" spans="1:4" x14ac:dyDescent="0.25">
      <c r="A372" t="s">
        <v>812</v>
      </c>
      <c r="B372" t="s">
        <v>312</v>
      </c>
      <c r="C372" t="s">
        <v>416</v>
      </c>
      <c r="D372">
        <v>70201</v>
      </c>
    </row>
    <row r="373" spans="1:4" x14ac:dyDescent="0.25">
      <c r="A373" t="s">
        <v>813</v>
      </c>
      <c r="B373" t="s">
        <v>312</v>
      </c>
      <c r="C373" t="s">
        <v>416</v>
      </c>
      <c r="D373">
        <v>70214</v>
      </c>
    </row>
    <row r="374" spans="1:4" x14ac:dyDescent="0.25">
      <c r="A374" t="s">
        <v>814</v>
      </c>
      <c r="B374" t="s">
        <v>312</v>
      </c>
      <c r="C374" t="s">
        <v>685</v>
      </c>
      <c r="D374">
        <v>70107</v>
      </c>
    </row>
    <row r="375" spans="1:4" x14ac:dyDescent="0.25">
      <c r="A375" t="s">
        <v>815</v>
      </c>
      <c r="B375" t="s">
        <v>306</v>
      </c>
      <c r="C375" t="s">
        <v>687</v>
      </c>
      <c r="D375">
        <v>130907</v>
      </c>
    </row>
    <row r="376" spans="1:4" x14ac:dyDescent="0.25">
      <c r="A376" t="s">
        <v>816</v>
      </c>
      <c r="B376" t="s">
        <v>313</v>
      </c>
      <c r="C376" t="s">
        <v>608</v>
      </c>
      <c r="D376">
        <v>90604</v>
      </c>
    </row>
    <row r="377" spans="1:4" x14ac:dyDescent="0.25">
      <c r="A377" t="s">
        <v>816</v>
      </c>
      <c r="B377" t="s">
        <v>311</v>
      </c>
      <c r="C377" t="s">
        <v>623</v>
      </c>
      <c r="D377">
        <v>60205</v>
      </c>
    </row>
    <row r="378" spans="1:4" x14ac:dyDescent="0.25">
      <c r="A378" t="s">
        <v>467</v>
      </c>
      <c r="B378" t="s">
        <v>306</v>
      </c>
      <c r="C378" t="s">
        <v>579</v>
      </c>
      <c r="D378">
        <v>130310</v>
      </c>
    </row>
    <row r="379" spans="1:4" x14ac:dyDescent="0.25">
      <c r="A379" t="s">
        <v>817</v>
      </c>
      <c r="B379" t="s">
        <v>305</v>
      </c>
      <c r="C379" t="s">
        <v>305</v>
      </c>
      <c r="D379">
        <v>30108</v>
      </c>
    </row>
    <row r="380" spans="1:4" x14ac:dyDescent="0.25">
      <c r="A380" t="s">
        <v>818</v>
      </c>
      <c r="B380" t="s">
        <v>314</v>
      </c>
      <c r="C380" t="s">
        <v>361</v>
      </c>
      <c r="D380">
        <v>40202</v>
      </c>
    </row>
    <row r="381" spans="1:4" x14ac:dyDescent="0.25">
      <c r="A381" t="s">
        <v>819</v>
      </c>
      <c r="B381" t="s">
        <v>312</v>
      </c>
      <c r="C381" t="s">
        <v>685</v>
      </c>
      <c r="D381">
        <v>70108</v>
      </c>
    </row>
    <row r="382" spans="1:4" x14ac:dyDescent="0.25">
      <c r="A382" t="s">
        <v>820</v>
      </c>
      <c r="B382" t="s">
        <v>311</v>
      </c>
      <c r="C382" t="s">
        <v>628</v>
      </c>
      <c r="D382">
        <v>60104</v>
      </c>
    </row>
    <row r="383" spans="1:4" x14ac:dyDescent="0.25">
      <c r="A383" t="s">
        <v>821</v>
      </c>
      <c r="B383" t="s">
        <v>313</v>
      </c>
      <c r="C383" t="s">
        <v>534</v>
      </c>
      <c r="D383">
        <v>91201</v>
      </c>
    </row>
    <row r="384" spans="1:4" x14ac:dyDescent="0.25">
      <c r="A384" t="s">
        <v>822</v>
      </c>
      <c r="B384" t="s">
        <v>311</v>
      </c>
      <c r="C384" t="s">
        <v>575</v>
      </c>
      <c r="D384">
        <v>60504</v>
      </c>
    </row>
    <row r="385" spans="1:4" x14ac:dyDescent="0.25">
      <c r="A385" t="s">
        <v>823</v>
      </c>
      <c r="B385" t="s">
        <v>312</v>
      </c>
      <c r="C385" t="s">
        <v>542</v>
      </c>
      <c r="D385">
        <v>70410</v>
      </c>
    </row>
    <row r="386" spans="1:4" x14ac:dyDescent="0.25">
      <c r="A386" t="s">
        <v>824</v>
      </c>
      <c r="B386" t="s">
        <v>310</v>
      </c>
      <c r="C386" t="s">
        <v>690</v>
      </c>
      <c r="D386">
        <v>20304</v>
      </c>
    </row>
    <row r="387" spans="1:4" x14ac:dyDescent="0.25">
      <c r="A387" t="s">
        <v>824</v>
      </c>
      <c r="B387" t="s">
        <v>311</v>
      </c>
      <c r="C387" t="s">
        <v>617</v>
      </c>
      <c r="D387">
        <v>60404</v>
      </c>
    </row>
    <row r="388" spans="1:4" x14ac:dyDescent="0.25">
      <c r="A388" t="s">
        <v>824</v>
      </c>
      <c r="B388" t="s">
        <v>313</v>
      </c>
      <c r="C388" t="s">
        <v>507</v>
      </c>
      <c r="D388">
        <v>90404</v>
      </c>
    </row>
    <row r="389" spans="1:4" x14ac:dyDescent="0.25">
      <c r="A389" t="s">
        <v>825</v>
      </c>
      <c r="B389" t="s">
        <v>312</v>
      </c>
      <c r="C389" t="s">
        <v>312</v>
      </c>
      <c r="D389">
        <v>70309</v>
      </c>
    </row>
    <row r="390" spans="1:4" x14ac:dyDescent="0.25">
      <c r="A390" t="s">
        <v>826</v>
      </c>
      <c r="B390" t="s">
        <v>310</v>
      </c>
      <c r="C390" t="s">
        <v>690</v>
      </c>
      <c r="D390">
        <v>20307</v>
      </c>
    </row>
    <row r="391" spans="1:4" x14ac:dyDescent="0.25">
      <c r="A391" t="s">
        <v>827</v>
      </c>
      <c r="B391" t="s">
        <v>313</v>
      </c>
      <c r="C391" t="s">
        <v>456</v>
      </c>
      <c r="D391">
        <v>90507</v>
      </c>
    </row>
    <row r="392" spans="1:4" x14ac:dyDescent="0.25">
      <c r="A392" t="s">
        <v>828</v>
      </c>
      <c r="B392" t="s">
        <v>304</v>
      </c>
      <c r="C392" t="s">
        <v>524</v>
      </c>
      <c r="D392">
        <v>120903</v>
      </c>
    </row>
    <row r="393" spans="1:4" x14ac:dyDescent="0.25">
      <c r="A393" t="s">
        <v>429</v>
      </c>
      <c r="B393" t="s">
        <v>313</v>
      </c>
      <c r="C393" t="s">
        <v>591</v>
      </c>
      <c r="D393">
        <v>91008</v>
      </c>
    </row>
    <row r="394" spans="1:4" x14ac:dyDescent="0.25">
      <c r="A394" t="s">
        <v>429</v>
      </c>
      <c r="B394" t="s">
        <v>314</v>
      </c>
      <c r="C394" t="s">
        <v>655</v>
      </c>
      <c r="D394">
        <v>40708</v>
      </c>
    </row>
    <row r="395" spans="1:4" x14ac:dyDescent="0.25">
      <c r="A395" t="s">
        <v>829</v>
      </c>
      <c r="B395" t="s">
        <v>314</v>
      </c>
      <c r="C395" t="s">
        <v>655</v>
      </c>
      <c r="D395">
        <v>40703</v>
      </c>
    </row>
    <row r="396" spans="1:4" x14ac:dyDescent="0.25">
      <c r="A396" t="s">
        <v>830</v>
      </c>
      <c r="B396" t="s">
        <v>314</v>
      </c>
      <c r="C396" t="s">
        <v>412</v>
      </c>
      <c r="D396">
        <v>40803</v>
      </c>
    </row>
    <row r="397" spans="1:4" x14ac:dyDescent="0.25">
      <c r="A397" t="s">
        <v>830</v>
      </c>
      <c r="B397" t="s">
        <v>312</v>
      </c>
      <c r="C397" t="s">
        <v>312</v>
      </c>
      <c r="D397">
        <v>70307</v>
      </c>
    </row>
    <row r="398" spans="1:4" x14ac:dyDescent="0.25">
      <c r="A398" t="s">
        <v>831</v>
      </c>
      <c r="B398" t="s">
        <v>312</v>
      </c>
      <c r="C398" t="s">
        <v>832</v>
      </c>
      <c r="D398">
        <v>70502</v>
      </c>
    </row>
    <row r="399" spans="1:4" x14ac:dyDescent="0.25">
      <c r="A399" t="s">
        <v>833</v>
      </c>
      <c r="B399" t="s">
        <v>311</v>
      </c>
      <c r="C399" t="s">
        <v>632</v>
      </c>
      <c r="D399">
        <v>60705</v>
      </c>
    </row>
    <row r="400" spans="1:4" x14ac:dyDescent="0.25">
      <c r="A400" t="s">
        <v>834</v>
      </c>
      <c r="B400" t="s">
        <v>313</v>
      </c>
      <c r="C400" t="s">
        <v>605</v>
      </c>
      <c r="D400">
        <v>90703</v>
      </c>
    </row>
    <row r="401" spans="1:4" x14ac:dyDescent="0.25">
      <c r="A401" t="s">
        <v>834</v>
      </c>
      <c r="B401" t="s">
        <v>311</v>
      </c>
      <c r="C401" t="s">
        <v>575</v>
      </c>
      <c r="D401">
        <v>60503</v>
      </c>
    </row>
    <row r="402" spans="1:4" x14ac:dyDescent="0.25">
      <c r="A402" t="s">
        <v>835</v>
      </c>
      <c r="B402" t="s">
        <v>311</v>
      </c>
      <c r="C402" t="s">
        <v>667</v>
      </c>
      <c r="D402">
        <v>60307</v>
      </c>
    </row>
    <row r="403" spans="1:4" x14ac:dyDescent="0.25">
      <c r="A403" t="s">
        <v>836</v>
      </c>
      <c r="B403" t="s">
        <v>311</v>
      </c>
      <c r="C403" t="s">
        <v>667</v>
      </c>
      <c r="D403">
        <v>60308</v>
      </c>
    </row>
    <row r="404" spans="1:4" x14ac:dyDescent="0.25">
      <c r="A404" t="s">
        <v>837</v>
      </c>
      <c r="B404" t="s">
        <v>306</v>
      </c>
      <c r="C404" t="s">
        <v>530</v>
      </c>
      <c r="D404">
        <v>130713</v>
      </c>
    </row>
    <row r="405" spans="1:4" x14ac:dyDescent="0.25">
      <c r="A405" t="s">
        <v>838</v>
      </c>
      <c r="B405" t="s">
        <v>313</v>
      </c>
      <c r="C405" t="s">
        <v>359</v>
      </c>
      <c r="D405">
        <v>90803</v>
      </c>
    </row>
    <row r="406" spans="1:4" x14ac:dyDescent="0.25">
      <c r="A406" t="s">
        <v>839</v>
      </c>
      <c r="B406" t="s">
        <v>306</v>
      </c>
      <c r="C406" t="s">
        <v>687</v>
      </c>
      <c r="D406">
        <v>130908</v>
      </c>
    </row>
    <row r="407" spans="1:4" x14ac:dyDescent="0.25">
      <c r="A407" t="s">
        <v>840</v>
      </c>
      <c r="B407" t="s">
        <v>311</v>
      </c>
      <c r="C407" t="s">
        <v>617</v>
      </c>
      <c r="D407">
        <v>60403</v>
      </c>
    </row>
    <row r="408" spans="1:4" x14ac:dyDescent="0.25">
      <c r="A408" t="s">
        <v>841</v>
      </c>
      <c r="B408" t="s">
        <v>313</v>
      </c>
      <c r="C408" t="s">
        <v>507</v>
      </c>
      <c r="D408">
        <v>90406</v>
      </c>
    </row>
    <row r="409" spans="1:4" x14ac:dyDescent="0.25">
      <c r="A409" t="s">
        <v>454</v>
      </c>
      <c r="B409" t="s">
        <v>314</v>
      </c>
      <c r="C409" t="s">
        <v>525</v>
      </c>
      <c r="D409">
        <v>40406</v>
      </c>
    </row>
    <row r="410" spans="1:4" x14ac:dyDescent="0.25">
      <c r="A410" t="s">
        <v>842</v>
      </c>
      <c r="B410" t="s">
        <v>312</v>
      </c>
      <c r="C410" t="s">
        <v>312</v>
      </c>
      <c r="D410">
        <v>70308</v>
      </c>
    </row>
    <row r="411" spans="1:4" x14ac:dyDescent="0.25">
      <c r="A411" t="s">
        <v>843</v>
      </c>
      <c r="B411" t="s">
        <v>311</v>
      </c>
      <c r="C411" t="s">
        <v>667</v>
      </c>
      <c r="D411">
        <v>60301</v>
      </c>
    </row>
    <row r="412" spans="1:4" x14ac:dyDescent="0.25">
      <c r="A412" t="s">
        <v>844</v>
      </c>
      <c r="B412" t="s">
        <v>313</v>
      </c>
      <c r="C412" t="s">
        <v>596</v>
      </c>
      <c r="D412">
        <v>90304</v>
      </c>
    </row>
    <row r="413" spans="1:4" x14ac:dyDescent="0.25">
      <c r="A413" t="s">
        <v>845</v>
      </c>
      <c r="B413" t="s">
        <v>312</v>
      </c>
      <c r="C413" t="s">
        <v>542</v>
      </c>
      <c r="D413">
        <v>70401</v>
      </c>
    </row>
    <row r="414" spans="1:4" x14ac:dyDescent="0.25">
      <c r="A414" t="s">
        <v>846</v>
      </c>
      <c r="B414" t="s">
        <v>304</v>
      </c>
      <c r="C414" t="s">
        <v>572</v>
      </c>
      <c r="D414">
        <v>120804</v>
      </c>
    </row>
    <row r="415" spans="1:4" x14ac:dyDescent="0.25">
      <c r="A415" t="s">
        <v>847</v>
      </c>
      <c r="B415" t="s">
        <v>313</v>
      </c>
      <c r="C415" t="s">
        <v>456</v>
      </c>
      <c r="D415">
        <v>90513</v>
      </c>
    </row>
    <row r="416" spans="1:4" x14ac:dyDescent="0.25">
      <c r="A416" t="s">
        <v>848</v>
      </c>
      <c r="B416" t="s">
        <v>636</v>
      </c>
      <c r="C416" t="s">
        <v>637</v>
      </c>
      <c r="D416">
        <v>110103</v>
      </c>
    </row>
    <row r="417" spans="1:4" x14ac:dyDescent="0.25">
      <c r="A417" t="s">
        <v>849</v>
      </c>
      <c r="B417" t="s">
        <v>304</v>
      </c>
      <c r="C417" t="s">
        <v>526</v>
      </c>
      <c r="D417">
        <v>120307</v>
      </c>
    </row>
    <row r="418" spans="1:4" x14ac:dyDescent="0.25">
      <c r="A418" t="s">
        <v>437</v>
      </c>
      <c r="B418" t="s">
        <v>305</v>
      </c>
      <c r="C418" t="s">
        <v>577</v>
      </c>
      <c r="D418">
        <v>30405</v>
      </c>
    </row>
    <row r="419" spans="1:4" x14ac:dyDescent="0.25">
      <c r="A419" t="s">
        <v>850</v>
      </c>
      <c r="B419" t="s">
        <v>312</v>
      </c>
      <c r="C419" t="s">
        <v>832</v>
      </c>
      <c r="D419">
        <v>70503</v>
      </c>
    </row>
    <row r="420" spans="1:4" x14ac:dyDescent="0.25">
      <c r="A420" t="s">
        <v>394</v>
      </c>
      <c r="B420" t="s">
        <v>309</v>
      </c>
      <c r="C420" t="s">
        <v>531</v>
      </c>
      <c r="D420">
        <v>81004</v>
      </c>
    </row>
    <row r="421" spans="1:4" x14ac:dyDescent="0.25">
      <c r="A421" t="s">
        <v>851</v>
      </c>
      <c r="B421" t="s">
        <v>311</v>
      </c>
      <c r="C421" t="s">
        <v>617</v>
      </c>
      <c r="D421">
        <v>60407</v>
      </c>
    </row>
    <row r="422" spans="1:4" x14ac:dyDescent="0.25">
      <c r="A422" t="s">
        <v>852</v>
      </c>
      <c r="B422" t="s">
        <v>306</v>
      </c>
      <c r="C422" t="s">
        <v>530</v>
      </c>
      <c r="D422">
        <v>130714</v>
      </c>
    </row>
    <row r="423" spans="1:4" x14ac:dyDescent="0.25">
      <c r="A423" t="s">
        <v>355</v>
      </c>
      <c r="B423" t="s">
        <v>308</v>
      </c>
      <c r="C423" t="s">
        <v>376</v>
      </c>
      <c r="D423">
        <v>50208</v>
      </c>
    </row>
    <row r="424" spans="1:4" x14ac:dyDescent="0.25">
      <c r="A424" t="s">
        <v>853</v>
      </c>
      <c r="B424" t="s">
        <v>305</v>
      </c>
      <c r="C424" t="s">
        <v>641</v>
      </c>
      <c r="D424">
        <v>30301</v>
      </c>
    </row>
    <row r="425" spans="1:4" x14ac:dyDescent="0.25">
      <c r="A425" t="s">
        <v>854</v>
      </c>
      <c r="B425" t="s">
        <v>303</v>
      </c>
      <c r="C425" t="s">
        <v>544</v>
      </c>
      <c r="D425">
        <v>10302</v>
      </c>
    </row>
    <row r="426" spans="1:4" x14ac:dyDescent="0.25">
      <c r="A426" t="s">
        <v>854</v>
      </c>
      <c r="B426" t="s">
        <v>305</v>
      </c>
      <c r="C426" t="s">
        <v>649</v>
      </c>
      <c r="D426">
        <v>30503</v>
      </c>
    </row>
    <row r="427" spans="1:4" x14ac:dyDescent="0.25">
      <c r="A427" t="s">
        <v>855</v>
      </c>
      <c r="B427" t="s">
        <v>312</v>
      </c>
      <c r="C427" t="s">
        <v>542</v>
      </c>
      <c r="D427">
        <v>70411</v>
      </c>
    </row>
    <row r="428" spans="1:4" x14ac:dyDescent="0.25">
      <c r="A428" t="s">
        <v>484</v>
      </c>
      <c r="B428" t="s">
        <v>311</v>
      </c>
      <c r="C428" t="s">
        <v>628</v>
      </c>
      <c r="D428">
        <v>60103</v>
      </c>
    </row>
    <row r="429" spans="1:4" x14ac:dyDescent="0.25">
      <c r="A429" t="s">
        <v>856</v>
      </c>
      <c r="B429" t="s">
        <v>313</v>
      </c>
      <c r="C429" t="s">
        <v>548</v>
      </c>
      <c r="D429">
        <v>90211</v>
      </c>
    </row>
    <row r="430" spans="1:4" x14ac:dyDescent="0.25">
      <c r="A430" t="s">
        <v>857</v>
      </c>
      <c r="B430" t="s">
        <v>314</v>
      </c>
      <c r="C430" t="s">
        <v>566</v>
      </c>
      <c r="D430">
        <v>41004</v>
      </c>
    </row>
    <row r="431" spans="1:4" x14ac:dyDescent="0.25">
      <c r="A431" t="s">
        <v>858</v>
      </c>
      <c r="B431" t="s">
        <v>313</v>
      </c>
      <c r="C431" t="s">
        <v>608</v>
      </c>
      <c r="D431">
        <v>90601</v>
      </c>
    </row>
    <row r="432" spans="1:4" x14ac:dyDescent="0.25">
      <c r="A432" t="s">
        <v>859</v>
      </c>
      <c r="B432" t="s">
        <v>304</v>
      </c>
      <c r="C432" t="s">
        <v>526</v>
      </c>
      <c r="D432">
        <v>120316</v>
      </c>
    </row>
    <row r="433" spans="1:4" x14ac:dyDescent="0.25">
      <c r="A433" t="s">
        <v>471</v>
      </c>
      <c r="B433" t="s">
        <v>304</v>
      </c>
      <c r="C433" t="s">
        <v>345</v>
      </c>
      <c r="D433">
        <v>120606</v>
      </c>
    </row>
    <row r="434" spans="1:4" x14ac:dyDescent="0.25">
      <c r="A434" t="s">
        <v>860</v>
      </c>
      <c r="B434" t="s">
        <v>304</v>
      </c>
      <c r="C434" t="s">
        <v>562</v>
      </c>
      <c r="D434">
        <v>120107</v>
      </c>
    </row>
    <row r="435" spans="1:4" x14ac:dyDescent="0.25">
      <c r="A435" t="s">
        <v>861</v>
      </c>
      <c r="B435" t="s">
        <v>303</v>
      </c>
      <c r="C435" t="s">
        <v>522</v>
      </c>
      <c r="D435">
        <v>10404</v>
      </c>
    </row>
    <row r="436" spans="1:4" x14ac:dyDescent="0.25">
      <c r="A436" t="s">
        <v>379</v>
      </c>
      <c r="B436" t="s">
        <v>307</v>
      </c>
      <c r="C436" t="s">
        <v>307</v>
      </c>
      <c r="D436">
        <v>100101</v>
      </c>
    </row>
    <row r="437" spans="1:4" x14ac:dyDescent="0.25">
      <c r="A437" t="s">
        <v>492</v>
      </c>
      <c r="B437" t="s">
        <v>310</v>
      </c>
      <c r="C437" t="s">
        <v>599</v>
      </c>
      <c r="D437">
        <v>20401</v>
      </c>
    </row>
    <row r="438" spans="1:4" x14ac:dyDescent="0.25">
      <c r="A438" t="s">
        <v>862</v>
      </c>
      <c r="B438" t="s">
        <v>304</v>
      </c>
      <c r="C438" t="s">
        <v>562</v>
      </c>
      <c r="D438">
        <v>120108</v>
      </c>
    </row>
    <row r="439" spans="1:4" x14ac:dyDescent="0.25">
      <c r="A439" t="s">
        <v>863</v>
      </c>
      <c r="B439" t="s">
        <v>304</v>
      </c>
      <c r="C439" t="s">
        <v>526</v>
      </c>
      <c r="D439">
        <v>120308</v>
      </c>
    </row>
    <row r="440" spans="1:4" x14ac:dyDescent="0.25">
      <c r="A440" t="s">
        <v>864</v>
      </c>
      <c r="B440" t="s">
        <v>305</v>
      </c>
      <c r="C440" t="s">
        <v>649</v>
      </c>
      <c r="D440">
        <v>30504</v>
      </c>
    </row>
    <row r="441" spans="1:4" x14ac:dyDescent="0.25">
      <c r="A441" t="s">
        <v>865</v>
      </c>
      <c r="B441" t="s">
        <v>312</v>
      </c>
      <c r="C441" t="s">
        <v>416</v>
      </c>
      <c r="D441">
        <v>70215</v>
      </c>
    </row>
    <row r="442" spans="1:4" x14ac:dyDescent="0.25">
      <c r="A442" t="s">
        <v>866</v>
      </c>
      <c r="B442" t="s">
        <v>314</v>
      </c>
      <c r="C442" t="s">
        <v>620</v>
      </c>
      <c r="D442">
        <v>41404</v>
      </c>
    </row>
    <row r="443" spans="1:4" x14ac:dyDescent="0.25">
      <c r="A443" t="s">
        <v>867</v>
      </c>
      <c r="B443" t="s">
        <v>305</v>
      </c>
      <c r="C443" t="s">
        <v>868</v>
      </c>
      <c r="D443">
        <v>30602</v>
      </c>
    </row>
    <row r="444" spans="1:4" x14ac:dyDescent="0.25">
      <c r="A444" t="s">
        <v>869</v>
      </c>
      <c r="B444" t="s">
        <v>306</v>
      </c>
      <c r="C444" t="s">
        <v>557</v>
      </c>
      <c r="D444">
        <v>130408</v>
      </c>
    </row>
    <row r="445" spans="1:4" x14ac:dyDescent="0.25">
      <c r="A445" t="s">
        <v>870</v>
      </c>
      <c r="B445" t="s">
        <v>305</v>
      </c>
      <c r="C445" t="s">
        <v>305</v>
      </c>
      <c r="D445">
        <v>30109</v>
      </c>
    </row>
    <row r="446" spans="1:4" x14ac:dyDescent="0.25">
      <c r="A446" t="s">
        <v>871</v>
      </c>
      <c r="B446" t="s">
        <v>305</v>
      </c>
      <c r="C446" t="s">
        <v>514</v>
      </c>
      <c r="D446">
        <v>30201</v>
      </c>
    </row>
    <row r="447" spans="1:4" x14ac:dyDescent="0.25">
      <c r="A447" t="s">
        <v>489</v>
      </c>
      <c r="B447" t="s">
        <v>306</v>
      </c>
      <c r="C447" t="s">
        <v>536</v>
      </c>
      <c r="D447">
        <v>130103</v>
      </c>
    </row>
    <row r="448" spans="1:4" x14ac:dyDescent="0.25">
      <c r="A448" t="s">
        <v>872</v>
      </c>
      <c r="B448" t="s">
        <v>314</v>
      </c>
      <c r="C448" t="s">
        <v>521</v>
      </c>
      <c r="D448">
        <v>40109</v>
      </c>
    </row>
    <row r="449" spans="1:4" x14ac:dyDescent="0.25">
      <c r="A449" t="s">
        <v>411</v>
      </c>
      <c r="B449" t="s">
        <v>313</v>
      </c>
      <c r="C449" t="s">
        <v>591</v>
      </c>
      <c r="D449">
        <v>91014</v>
      </c>
    </row>
    <row r="450" spans="1:4" x14ac:dyDescent="0.25">
      <c r="A450" t="s">
        <v>873</v>
      </c>
      <c r="B450" t="s">
        <v>306</v>
      </c>
      <c r="C450" t="s">
        <v>530</v>
      </c>
      <c r="D450">
        <v>130715</v>
      </c>
    </row>
    <row r="451" spans="1:4" x14ac:dyDescent="0.25">
      <c r="A451" t="s">
        <v>874</v>
      </c>
      <c r="B451" t="s">
        <v>311</v>
      </c>
      <c r="C451" t="s">
        <v>617</v>
      </c>
      <c r="D451">
        <v>60401</v>
      </c>
    </row>
    <row r="452" spans="1:4" x14ac:dyDescent="0.25">
      <c r="A452" t="s">
        <v>875</v>
      </c>
      <c r="B452" t="s">
        <v>310</v>
      </c>
      <c r="C452" t="s">
        <v>679</v>
      </c>
      <c r="D452">
        <v>20501</v>
      </c>
    </row>
    <row r="453" spans="1:4" x14ac:dyDescent="0.25">
      <c r="A453" t="s">
        <v>325</v>
      </c>
      <c r="B453" t="s">
        <v>309</v>
      </c>
      <c r="C453" t="s">
        <v>531</v>
      </c>
      <c r="D453">
        <v>81008</v>
      </c>
    </row>
    <row r="454" spans="1:4" x14ac:dyDescent="0.25">
      <c r="A454" t="s">
        <v>876</v>
      </c>
      <c r="B454" t="s">
        <v>312</v>
      </c>
      <c r="C454" t="s">
        <v>832</v>
      </c>
      <c r="D454">
        <v>70505</v>
      </c>
    </row>
    <row r="455" spans="1:4" x14ac:dyDescent="0.25">
      <c r="A455" t="s">
        <v>877</v>
      </c>
      <c r="B455" t="s">
        <v>309</v>
      </c>
      <c r="C455" t="s">
        <v>878</v>
      </c>
      <c r="D455">
        <v>81102</v>
      </c>
    </row>
    <row r="456" spans="1:4" x14ac:dyDescent="0.25">
      <c r="A456" t="s">
        <v>879</v>
      </c>
      <c r="B456" t="s">
        <v>309</v>
      </c>
      <c r="C456" t="s">
        <v>878</v>
      </c>
      <c r="D456">
        <v>81103</v>
      </c>
    </row>
    <row r="457" spans="1:4" x14ac:dyDescent="0.25">
      <c r="A457" t="s">
        <v>327</v>
      </c>
      <c r="B457" t="s">
        <v>309</v>
      </c>
      <c r="C457" t="s">
        <v>309</v>
      </c>
      <c r="D457">
        <v>80817</v>
      </c>
    </row>
    <row r="458" spans="1:4" x14ac:dyDescent="0.25">
      <c r="A458" t="s">
        <v>880</v>
      </c>
      <c r="B458" t="s">
        <v>314</v>
      </c>
      <c r="C458" t="s">
        <v>412</v>
      </c>
      <c r="D458">
        <v>40804</v>
      </c>
    </row>
    <row r="459" spans="1:4" x14ac:dyDescent="0.25">
      <c r="A459" t="s">
        <v>423</v>
      </c>
      <c r="B459" t="s">
        <v>310</v>
      </c>
      <c r="C459" t="s">
        <v>595</v>
      </c>
      <c r="D459">
        <v>20606</v>
      </c>
    </row>
    <row r="460" spans="1:4" x14ac:dyDescent="0.25">
      <c r="A460" t="s">
        <v>881</v>
      </c>
      <c r="B460" t="s">
        <v>305</v>
      </c>
      <c r="C460" t="s">
        <v>649</v>
      </c>
      <c r="D460">
        <v>30501</v>
      </c>
    </row>
    <row r="461" spans="1:4" x14ac:dyDescent="0.25">
      <c r="A461" t="s">
        <v>882</v>
      </c>
      <c r="B461" t="s">
        <v>305</v>
      </c>
      <c r="C461" t="s">
        <v>514</v>
      </c>
      <c r="D461">
        <v>30205</v>
      </c>
    </row>
    <row r="462" spans="1:4" x14ac:dyDescent="0.25">
      <c r="A462" t="s">
        <v>469</v>
      </c>
      <c r="B462" t="s">
        <v>314</v>
      </c>
      <c r="C462" t="s">
        <v>525</v>
      </c>
      <c r="D462">
        <v>40403</v>
      </c>
    </row>
    <row r="463" spans="1:4" x14ac:dyDescent="0.25">
      <c r="A463" t="s">
        <v>469</v>
      </c>
      <c r="B463" t="s">
        <v>305</v>
      </c>
      <c r="C463" t="s">
        <v>649</v>
      </c>
      <c r="D463">
        <v>30505</v>
      </c>
    </row>
    <row r="464" spans="1:4" x14ac:dyDescent="0.25">
      <c r="A464" t="s">
        <v>469</v>
      </c>
      <c r="B464" t="s">
        <v>312</v>
      </c>
      <c r="C464" t="s">
        <v>416</v>
      </c>
      <c r="D464">
        <v>70216</v>
      </c>
    </row>
    <row r="465" spans="1:5" x14ac:dyDescent="0.25">
      <c r="A465" t="s">
        <v>883</v>
      </c>
      <c r="B465" t="s">
        <v>314</v>
      </c>
      <c r="C465" t="s">
        <v>521</v>
      </c>
      <c r="D465">
        <v>40105</v>
      </c>
    </row>
    <row r="466" spans="1:5" x14ac:dyDescent="0.25">
      <c r="A466" t="s">
        <v>884</v>
      </c>
      <c r="B466" t="s">
        <v>314</v>
      </c>
      <c r="C466" t="s">
        <v>539</v>
      </c>
      <c r="D466">
        <v>40306</v>
      </c>
    </row>
    <row r="467" spans="1:5" x14ac:dyDescent="0.25">
      <c r="A467" t="s">
        <v>884</v>
      </c>
      <c r="B467" t="s">
        <v>312</v>
      </c>
      <c r="C467" t="s">
        <v>669</v>
      </c>
      <c r="D467">
        <v>70604</v>
      </c>
    </row>
    <row r="468" spans="1:5" x14ac:dyDescent="0.25">
      <c r="A468" t="s">
        <v>885</v>
      </c>
      <c r="B468" t="s">
        <v>311</v>
      </c>
      <c r="C468" t="s">
        <v>575</v>
      </c>
      <c r="D468">
        <v>60505</v>
      </c>
    </row>
    <row r="469" spans="1:5" x14ac:dyDescent="0.25">
      <c r="A469" t="s">
        <v>886</v>
      </c>
      <c r="B469" t="s">
        <v>311</v>
      </c>
      <c r="C469" t="s">
        <v>575</v>
      </c>
      <c r="D469">
        <v>60501</v>
      </c>
    </row>
    <row r="470" spans="1:5" x14ac:dyDescent="0.25">
      <c r="A470" t="s">
        <v>887</v>
      </c>
      <c r="B470" t="s">
        <v>312</v>
      </c>
      <c r="C470" t="s">
        <v>669</v>
      </c>
      <c r="D470">
        <v>70605</v>
      </c>
    </row>
    <row r="471" spans="1:5" x14ac:dyDescent="0.25">
      <c r="A471" t="s">
        <v>339</v>
      </c>
      <c r="B471" t="s">
        <v>309</v>
      </c>
      <c r="C471" t="s">
        <v>309</v>
      </c>
      <c r="D471">
        <v>80810</v>
      </c>
    </row>
    <row r="472" spans="1:5" x14ac:dyDescent="0.25">
      <c r="A472" t="s">
        <v>888</v>
      </c>
      <c r="B472" t="s">
        <v>309</v>
      </c>
      <c r="C472" t="s">
        <v>568</v>
      </c>
      <c r="D472">
        <v>80604</v>
      </c>
    </row>
    <row r="473" spans="1:5" x14ac:dyDescent="0.25">
      <c r="A473" t="s">
        <v>406</v>
      </c>
      <c r="B473" t="s">
        <v>314</v>
      </c>
      <c r="C473" t="s">
        <v>620</v>
      </c>
      <c r="D473">
        <v>41405</v>
      </c>
    </row>
    <row r="474" spans="1:5" x14ac:dyDescent="0.25">
      <c r="A474" t="s">
        <v>889</v>
      </c>
      <c r="B474" t="s">
        <v>308</v>
      </c>
      <c r="C474" t="s">
        <v>376</v>
      </c>
      <c r="D474">
        <v>50203</v>
      </c>
    </row>
    <row r="475" spans="1:5" x14ac:dyDescent="0.25">
      <c r="A475" t="s">
        <v>890</v>
      </c>
      <c r="B475" t="s">
        <v>312</v>
      </c>
      <c r="C475" t="s">
        <v>832</v>
      </c>
      <c r="D475">
        <v>70501</v>
      </c>
    </row>
    <row r="476" spans="1:5" x14ac:dyDescent="0.2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 x14ac:dyDescent="0.2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 x14ac:dyDescent="0.25">
      <c r="A478" t="s">
        <v>344</v>
      </c>
      <c r="B478" t="s">
        <v>314</v>
      </c>
      <c r="C478" t="s">
        <v>539</v>
      </c>
      <c r="D478">
        <v>40307</v>
      </c>
    </row>
    <row r="479" spans="1:5" x14ac:dyDescent="0.25">
      <c r="A479" t="s">
        <v>891</v>
      </c>
      <c r="B479" t="s">
        <v>309</v>
      </c>
      <c r="C479" t="s">
        <v>770</v>
      </c>
      <c r="D479">
        <v>80205</v>
      </c>
    </row>
    <row r="480" spans="1:5" x14ac:dyDescent="0.25">
      <c r="A480" t="s">
        <v>377</v>
      </c>
      <c r="B480" t="s">
        <v>309</v>
      </c>
      <c r="C480" t="s">
        <v>309</v>
      </c>
      <c r="D480">
        <v>99999</v>
      </c>
    </row>
    <row r="481" spans="1:4" x14ac:dyDescent="0.25">
      <c r="A481" t="s">
        <v>390</v>
      </c>
      <c r="B481" t="s">
        <v>310</v>
      </c>
      <c r="C481" t="s">
        <v>595</v>
      </c>
      <c r="D481">
        <v>20601</v>
      </c>
    </row>
    <row r="482" spans="1:4" x14ac:dyDescent="0.25">
      <c r="A482" t="s">
        <v>434</v>
      </c>
      <c r="B482" t="s">
        <v>304</v>
      </c>
      <c r="C482" t="s">
        <v>526</v>
      </c>
      <c r="D482">
        <v>120309</v>
      </c>
    </row>
    <row r="483" spans="1:4" x14ac:dyDescent="0.25">
      <c r="A483" t="s">
        <v>434</v>
      </c>
      <c r="B483" t="s">
        <v>312</v>
      </c>
      <c r="C483" t="s">
        <v>416</v>
      </c>
      <c r="D483">
        <v>70217</v>
      </c>
    </row>
    <row r="484" spans="1:4" x14ac:dyDescent="0.25">
      <c r="A484" t="s">
        <v>892</v>
      </c>
      <c r="B484" t="s">
        <v>311</v>
      </c>
      <c r="C484" t="s">
        <v>617</v>
      </c>
      <c r="D484">
        <v>60405</v>
      </c>
    </row>
    <row r="485" spans="1:4" x14ac:dyDescent="0.25">
      <c r="A485" t="s">
        <v>893</v>
      </c>
      <c r="B485" t="s">
        <v>312</v>
      </c>
      <c r="C485" t="s">
        <v>685</v>
      </c>
      <c r="D485">
        <v>70110</v>
      </c>
    </row>
    <row r="486" spans="1:4" x14ac:dyDescent="0.25">
      <c r="A486" t="s">
        <v>894</v>
      </c>
      <c r="B486" t="s">
        <v>311</v>
      </c>
      <c r="C486" t="s">
        <v>662</v>
      </c>
      <c r="D486">
        <v>60601</v>
      </c>
    </row>
    <row r="487" spans="1:4" x14ac:dyDescent="0.25">
      <c r="A487" t="s">
        <v>895</v>
      </c>
      <c r="B487" t="s">
        <v>304</v>
      </c>
      <c r="C487" t="s">
        <v>345</v>
      </c>
      <c r="D487">
        <v>120607</v>
      </c>
    </row>
    <row r="488" spans="1:4" x14ac:dyDescent="0.25">
      <c r="A488" t="s">
        <v>445</v>
      </c>
      <c r="B488" t="s">
        <v>310</v>
      </c>
      <c r="C488" t="s">
        <v>690</v>
      </c>
      <c r="D488">
        <v>20305</v>
      </c>
    </row>
    <row r="489" spans="1:4" x14ac:dyDescent="0.25">
      <c r="A489" t="s">
        <v>896</v>
      </c>
      <c r="B489" t="s">
        <v>313</v>
      </c>
      <c r="C489" t="s">
        <v>608</v>
      </c>
      <c r="D489">
        <v>90605</v>
      </c>
    </row>
    <row r="490" spans="1:4" x14ac:dyDescent="0.25">
      <c r="A490" t="s">
        <v>376</v>
      </c>
      <c r="B490" t="s">
        <v>308</v>
      </c>
      <c r="C490" t="s">
        <v>376</v>
      </c>
      <c r="D490">
        <v>50204</v>
      </c>
    </row>
    <row r="491" spans="1:4" x14ac:dyDescent="0.25">
      <c r="A491" t="s">
        <v>897</v>
      </c>
      <c r="B491" t="s">
        <v>305</v>
      </c>
      <c r="C491" t="s">
        <v>514</v>
      </c>
      <c r="D491">
        <v>30206</v>
      </c>
    </row>
    <row r="492" spans="1:4" x14ac:dyDescent="0.25">
      <c r="A492" t="s">
        <v>898</v>
      </c>
      <c r="B492" t="s">
        <v>313</v>
      </c>
      <c r="C492" t="s">
        <v>456</v>
      </c>
      <c r="D492">
        <v>90508</v>
      </c>
    </row>
    <row r="493" spans="1:4" x14ac:dyDescent="0.25">
      <c r="A493" t="s">
        <v>899</v>
      </c>
      <c r="B493" t="s">
        <v>305</v>
      </c>
      <c r="C493" t="s">
        <v>649</v>
      </c>
      <c r="D493">
        <v>30506</v>
      </c>
    </row>
    <row r="494" spans="1:4" x14ac:dyDescent="0.25">
      <c r="A494" t="s">
        <v>382</v>
      </c>
      <c r="B494" t="s">
        <v>306</v>
      </c>
      <c r="C494" t="s">
        <v>530</v>
      </c>
      <c r="D494">
        <v>130716</v>
      </c>
    </row>
    <row r="495" spans="1:4" x14ac:dyDescent="0.25">
      <c r="A495" t="s">
        <v>900</v>
      </c>
      <c r="B495" t="s">
        <v>314</v>
      </c>
      <c r="C495" t="s">
        <v>566</v>
      </c>
      <c r="D495">
        <v>41005</v>
      </c>
    </row>
    <row r="496" spans="1:4" x14ac:dyDescent="0.25">
      <c r="A496" t="s">
        <v>669</v>
      </c>
      <c r="B496" t="s">
        <v>310</v>
      </c>
      <c r="C496" t="s">
        <v>520</v>
      </c>
      <c r="D496">
        <v>20104</v>
      </c>
    </row>
    <row r="497" spans="1:4" x14ac:dyDescent="0.25">
      <c r="A497" t="s">
        <v>901</v>
      </c>
      <c r="B497" t="s">
        <v>312</v>
      </c>
      <c r="C497" t="s">
        <v>669</v>
      </c>
      <c r="D497">
        <v>70601</v>
      </c>
    </row>
    <row r="498" spans="1:4" x14ac:dyDescent="0.25">
      <c r="A498" t="s">
        <v>902</v>
      </c>
      <c r="B498" t="s">
        <v>313</v>
      </c>
      <c r="C498" t="s">
        <v>591</v>
      </c>
      <c r="D498">
        <v>91005</v>
      </c>
    </row>
    <row r="499" spans="1:4" x14ac:dyDescent="0.25">
      <c r="A499" t="s">
        <v>903</v>
      </c>
      <c r="B499" t="s">
        <v>311</v>
      </c>
      <c r="C499" t="s">
        <v>575</v>
      </c>
      <c r="D499">
        <v>60506</v>
      </c>
    </row>
    <row r="500" spans="1:4" x14ac:dyDescent="0.25">
      <c r="A500" t="s">
        <v>430</v>
      </c>
      <c r="B500" t="s">
        <v>305</v>
      </c>
      <c r="C500" t="s">
        <v>577</v>
      </c>
      <c r="D500">
        <v>30401</v>
      </c>
    </row>
    <row r="501" spans="1:4" x14ac:dyDescent="0.25">
      <c r="A501" t="s">
        <v>904</v>
      </c>
      <c r="B501" t="s">
        <v>314</v>
      </c>
      <c r="C501" t="s">
        <v>655</v>
      </c>
      <c r="D501">
        <v>40704</v>
      </c>
    </row>
    <row r="502" spans="1:4" x14ac:dyDescent="0.25">
      <c r="A502" t="s">
        <v>905</v>
      </c>
      <c r="B502" t="s">
        <v>314</v>
      </c>
      <c r="C502" t="s">
        <v>655</v>
      </c>
      <c r="D502">
        <v>40705</v>
      </c>
    </row>
    <row r="503" spans="1:4" x14ac:dyDescent="0.25">
      <c r="A503" t="s">
        <v>906</v>
      </c>
      <c r="B503" t="s">
        <v>314</v>
      </c>
      <c r="C503" t="s">
        <v>558</v>
      </c>
      <c r="D503">
        <v>41307</v>
      </c>
    </row>
    <row r="504" spans="1:4" x14ac:dyDescent="0.25">
      <c r="A504" t="s">
        <v>907</v>
      </c>
      <c r="B504" t="s">
        <v>311</v>
      </c>
      <c r="C504" t="s">
        <v>575</v>
      </c>
      <c r="D504">
        <v>60507</v>
      </c>
    </row>
    <row r="505" spans="1:4" x14ac:dyDescent="0.25">
      <c r="A505" t="s">
        <v>405</v>
      </c>
      <c r="B505" t="s">
        <v>314</v>
      </c>
      <c r="C505" t="s">
        <v>361</v>
      </c>
      <c r="D505">
        <v>40203</v>
      </c>
    </row>
    <row r="506" spans="1:4" x14ac:dyDescent="0.25">
      <c r="A506" t="s">
        <v>908</v>
      </c>
      <c r="B506" t="s">
        <v>308</v>
      </c>
      <c r="C506" t="s">
        <v>376</v>
      </c>
      <c r="D506">
        <v>50205</v>
      </c>
    </row>
    <row r="507" spans="1:4" x14ac:dyDescent="0.25">
      <c r="A507" t="s">
        <v>347</v>
      </c>
      <c r="B507" t="s">
        <v>309</v>
      </c>
      <c r="C507" t="s">
        <v>309</v>
      </c>
      <c r="D507">
        <v>80808</v>
      </c>
    </row>
    <row r="508" spans="1:4" x14ac:dyDescent="0.25">
      <c r="A508" t="s">
        <v>909</v>
      </c>
      <c r="B508" t="s">
        <v>310</v>
      </c>
      <c r="C508" t="s">
        <v>520</v>
      </c>
      <c r="D508">
        <v>20106</v>
      </c>
    </row>
    <row r="509" spans="1:4" x14ac:dyDescent="0.25">
      <c r="A509" t="s">
        <v>360</v>
      </c>
      <c r="B509" t="s">
        <v>314</v>
      </c>
      <c r="C509" t="s">
        <v>361</v>
      </c>
      <c r="D509">
        <v>40201</v>
      </c>
    </row>
    <row r="510" spans="1:4" x14ac:dyDescent="0.25">
      <c r="A510" t="s">
        <v>363</v>
      </c>
      <c r="B510" t="s">
        <v>306</v>
      </c>
      <c r="C510" t="s">
        <v>530</v>
      </c>
      <c r="D510">
        <v>130717</v>
      </c>
    </row>
    <row r="511" spans="1:4" x14ac:dyDescent="0.25">
      <c r="A511" t="s">
        <v>910</v>
      </c>
      <c r="B511" t="s">
        <v>305</v>
      </c>
      <c r="C511" t="s">
        <v>577</v>
      </c>
      <c r="D511">
        <v>30403</v>
      </c>
    </row>
    <row r="512" spans="1:4" x14ac:dyDescent="0.25">
      <c r="A512" t="s">
        <v>911</v>
      </c>
      <c r="B512" t="s">
        <v>307</v>
      </c>
      <c r="C512" t="s">
        <v>307</v>
      </c>
      <c r="D512">
        <v>100103</v>
      </c>
    </row>
    <row r="513" spans="1:4" x14ac:dyDescent="0.25">
      <c r="A513" t="s">
        <v>409</v>
      </c>
      <c r="B513" t="s">
        <v>305</v>
      </c>
      <c r="C513" t="s">
        <v>305</v>
      </c>
      <c r="D513">
        <v>30110</v>
      </c>
    </row>
    <row r="514" spans="1:4" x14ac:dyDescent="0.25">
      <c r="A514" t="s">
        <v>442</v>
      </c>
      <c r="B514" t="s">
        <v>308</v>
      </c>
      <c r="C514" t="s">
        <v>588</v>
      </c>
      <c r="D514">
        <v>50106</v>
      </c>
    </row>
    <row r="515" spans="1:4" x14ac:dyDescent="0.25">
      <c r="A515" t="s">
        <v>509</v>
      </c>
      <c r="B515" t="s">
        <v>313</v>
      </c>
      <c r="C515" t="s">
        <v>456</v>
      </c>
      <c r="D515">
        <v>90509</v>
      </c>
    </row>
    <row r="516" spans="1:4" x14ac:dyDescent="0.25">
      <c r="A516" t="s">
        <v>912</v>
      </c>
      <c r="B516" t="s">
        <v>306</v>
      </c>
      <c r="C516" t="s">
        <v>557</v>
      </c>
      <c r="D516">
        <v>130409</v>
      </c>
    </row>
    <row r="517" spans="1:4" x14ac:dyDescent="0.25">
      <c r="A517" t="s">
        <v>913</v>
      </c>
      <c r="B517" t="s">
        <v>303</v>
      </c>
      <c r="C517" t="s">
        <v>303</v>
      </c>
      <c r="D517">
        <v>10104</v>
      </c>
    </row>
    <row r="518" spans="1:4" x14ac:dyDescent="0.25">
      <c r="A518" t="s">
        <v>914</v>
      </c>
      <c r="B518" t="s">
        <v>303</v>
      </c>
      <c r="C518" t="s">
        <v>544</v>
      </c>
      <c r="D518">
        <v>10303</v>
      </c>
    </row>
    <row r="519" spans="1:4" x14ac:dyDescent="0.25">
      <c r="A519" t="s">
        <v>915</v>
      </c>
      <c r="B519" t="s">
        <v>303</v>
      </c>
      <c r="C519" t="s">
        <v>544</v>
      </c>
      <c r="D519">
        <v>10304</v>
      </c>
    </row>
    <row r="520" spans="1:4" x14ac:dyDescent="0.25">
      <c r="A520" t="s">
        <v>916</v>
      </c>
      <c r="B520" t="s">
        <v>312</v>
      </c>
      <c r="C520" t="s">
        <v>832</v>
      </c>
      <c r="D520">
        <v>70504</v>
      </c>
    </row>
    <row r="521" spans="1:4" x14ac:dyDescent="0.25">
      <c r="A521" t="s">
        <v>917</v>
      </c>
      <c r="B521" t="s">
        <v>304</v>
      </c>
      <c r="C521" t="s">
        <v>602</v>
      </c>
      <c r="D521">
        <v>120207</v>
      </c>
    </row>
    <row r="522" spans="1:4" x14ac:dyDescent="0.25">
      <c r="A522" t="s">
        <v>918</v>
      </c>
      <c r="B522" t="s">
        <v>313</v>
      </c>
      <c r="C522" t="s">
        <v>541</v>
      </c>
      <c r="D522">
        <v>91108</v>
      </c>
    </row>
    <row r="523" spans="1:4" x14ac:dyDescent="0.25">
      <c r="A523" t="s">
        <v>481</v>
      </c>
      <c r="B523" t="s">
        <v>314</v>
      </c>
      <c r="C523" t="s">
        <v>558</v>
      </c>
      <c r="D523">
        <v>41308</v>
      </c>
    </row>
    <row r="524" spans="1:4" x14ac:dyDescent="0.25">
      <c r="A524" t="s">
        <v>919</v>
      </c>
      <c r="B524" t="s">
        <v>311</v>
      </c>
      <c r="C524" t="s">
        <v>623</v>
      </c>
      <c r="D524">
        <v>60206</v>
      </c>
    </row>
    <row r="525" spans="1:4" x14ac:dyDescent="0.25">
      <c r="A525" t="s">
        <v>920</v>
      </c>
      <c r="B525" t="s">
        <v>311</v>
      </c>
      <c r="C525" t="s">
        <v>623</v>
      </c>
      <c r="D525">
        <v>60207</v>
      </c>
    </row>
    <row r="526" spans="1:4" x14ac:dyDescent="0.25">
      <c r="A526" t="s">
        <v>921</v>
      </c>
      <c r="B526" t="s">
        <v>313</v>
      </c>
      <c r="C526" t="s">
        <v>534</v>
      </c>
      <c r="D526">
        <v>91204</v>
      </c>
    </row>
    <row r="527" spans="1:4" x14ac:dyDescent="0.25">
      <c r="A527" t="s">
        <v>922</v>
      </c>
      <c r="B527" t="s">
        <v>314</v>
      </c>
      <c r="C527" t="s">
        <v>521</v>
      </c>
      <c r="D527">
        <v>40106</v>
      </c>
    </row>
    <row r="528" spans="1:4" x14ac:dyDescent="0.25">
      <c r="A528" t="s">
        <v>432</v>
      </c>
      <c r="B528" t="s">
        <v>303</v>
      </c>
      <c r="C528" t="s">
        <v>544</v>
      </c>
      <c r="D528">
        <v>10305</v>
      </c>
    </row>
    <row r="529" spans="1:4" x14ac:dyDescent="0.25">
      <c r="A529" t="s">
        <v>450</v>
      </c>
      <c r="B529" t="s">
        <v>313</v>
      </c>
      <c r="C529" t="s">
        <v>359</v>
      </c>
      <c r="D529">
        <v>90804</v>
      </c>
    </row>
    <row r="530" spans="1:4" x14ac:dyDescent="0.25">
      <c r="A530" t="s">
        <v>923</v>
      </c>
      <c r="B530" t="s">
        <v>314</v>
      </c>
      <c r="C530" t="s">
        <v>702</v>
      </c>
      <c r="D530">
        <v>40901</v>
      </c>
    </row>
    <row r="531" spans="1:4" x14ac:dyDescent="0.25">
      <c r="A531" t="s">
        <v>924</v>
      </c>
      <c r="B531" t="s">
        <v>314</v>
      </c>
      <c r="C531" t="s">
        <v>412</v>
      </c>
      <c r="D531">
        <v>40805</v>
      </c>
    </row>
    <row r="532" spans="1:4" x14ac:dyDescent="0.25">
      <c r="A532" t="s">
        <v>925</v>
      </c>
      <c r="B532" t="s">
        <v>311</v>
      </c>
      <c r="C532" t="s">
        <v>662</v>
      </c>
      <c r="D532">
        <v>60608</v>
      </c>
    </row>
    <row r="533" spans="1:4" x14ac:dyDescent="0.25">
      <c r="A533" t="s">
        <v>351</v>
      </c>
      <c r="B533" t="s">
        <v>309</v>
      </c>
      <c r="C533" t="s">
        <v>309</v>
      </c>
      <c r="D533">
        <v>80811</v>
      </c>
    </row>
    <row r="534" spans="1:4" x14ac:dyDescent="0.25">
      <c r="A534" t="s">
        <v>490</v>
      </c>
      <c r="B534" t="s">
        <v>304</v>
      </c>
      <c r="C534" t="s">
        <v>396</v>
      </c>
      <c r="D534">
        <v>120705</v>
      </c>
    </row>
    <row r="535" spans="1:4" x14ac:dyDescent="0.25">
      <c r="A535" t="s">
        <v>926</v>
      </c>
      <c r="B535" t="s">
        <v>308</v>
      </c>
      <c r="C535" t="s">
        <v>519</v>
      </c>
      <c r="D535">
        <v>50307</v>
      </c>
    </row>
    <row r="536" spans="1:4" x14ac:dyDescent="0.25">
      <c r="A536" t="s">
        <v>927</v>
      </c>
      <c r="B536" t="s">
        <v>308</v>
      </c>
      <c r="C536" t="s">
        <v>519</v>
      </c>
      <c r="D536">
        <v>50315</v>
      </c>
    </row>
    <row r="537" spans="1:4" x14ac:dyDescent="0.25">
      <c r="A537" t="s">
        <v>928</v>
      </c>
      <c r="B537" t="s">
        <v>313</v>
      </c>
      <c r="C537" t="s">
        <v>605</v>
      </c>
      <c r="D537">
        <v>90701</v>
      </c>
    </row>
    <row r="538" spans="1:4" x14ac:dyDescent="0.25">
      <c r="A538" t="s">
        <v>929</v>
      </c>
      <c r="B538" t="s">
        <v>313</v>
      </c>
      <c r="C538" t="s">
        <v>541</v>
      </c>
      <c r="D538">
        <v>91109</v>
      </c>
    </row>
    <row r="539" spans="1:4" x14ac:dyDescent="0.25">
      <c r="A539" t="s">
        <v>929</v>
      </c>
      <c r="B539" t="s">
        <v>310</v>
      </c>
      <c r="C539" t="s">
        <v>595</v>
      </c>
      <c r="D539">
        <v>20607</v>
      </c>
    </row>
    <row r="540" spans="1:4" x14ac:dyDescent="0.25">
      <c r="A540" t="s">
        <v>383</v>
      </c>
      <c r="B540" t="s">
        <v>310</v>
      </c>
      <c r="C540" t="s">
        <v>532</v>
      </c>
      <c r="D540">
        <v>20207</v>
      </c>
    </row>
    <row r="541" spans="1:4" x14ac:dyDescent="0.25">
      <c r="A541" t="s">
        <v>930</v>
      </c>
      <c r="B541" t="s">
        <v>312</v>
      </c>
      <c r="C541" t="s">
        <v>416</v>
      </c>
      <c r="D541">
        <v>70218</v>
      </c>
    </row>
    <row r="542" spans="1:4" x14ac:dyDescent="0.25">
      <c r="A542" t="s">
        <v>931</v>
      </c>
      <c r="B542" t="s">
        <v>308</v>
      </c>
      <c r="C542" t="s">
        <v>519</v>
      </c>
      <c r="D542">
        <v>50308</v>
      </c>
    </row>
    <row r="543" spans="1:4" x14ac:dyDescent="0.25">
      <c r="A543" t="s">
        <v>932</v>
      </c>
      <c r="B543" t="s">
        <v>305</v>
      </c>
      <c r="C543" t="s">
        <v>641</v>
      </c>
      <c r="D543">
        <v>30305</v>
      </c>
    </row>
    <row r="544" spans="1:4" x14ac:dyDescent="0.25">
      <c r="A544" t="s">
        <v>932</v>
      </c>
      <c r="B544" t="s">
        <v>310</v>
      </c>
      <c r="C544" t="s">
        <v>595</v>
      </c>
      <c r="D544">
        <v>20608</v>
      </c>
    </row>
    <row r="545" spans="1:4" x14ac:dyDescent="0.25">
      <c r="A545" t="s">
        <v>933</v>
      </c>
      <c r="B545" t="s">
        <v>313</v>
      </c>
      <c r="C545" t="s">
        <v>519</v>
      </c>
      <c r="D545">
        <v>90907</v>
      </c>
    </row>
    <row r="546" spans="1:4" x14ac:dyDescent="0.25">
      <c r="A546" t="s">
        <v>468</v>
      </c>
      <c r="B546" t="s">
        <v>636</v>
      </c>
      <c r="C546" t="s">
        <v>494</v>
      </c>
      <c r="D546">
        <v>110201</v>
      </c>
    </row>
    <row r="547" spans="1:4" x14ac:dyDescent="0.25">
      <c r="A547" t="s">
        <v>934</v>
      </c>
      <c r="B547" t="s">
        <v>314</v>
      </c>
      <c r="C547" t="s">
        <v>566</v>
      </c>
      <c r="D547">
        <v>41001</v>
      </c>
    </row>
    <row r="548" spans="1:4" x14ac:dyDescent="0.25">
      <c r="A548" t="s">
        <v>935</v>
      </c>
      <c r="B548" t="s">
        <v>313</v>
      </c>
      <c r="C548" t="s">
        <v>541</v>
      </c>
      <c r="D548">
        <v>91110</v>
      </c>
    </row>
    <row r="549" spans="1:4" x14ac:dyDescent="0.25">
      <c r="A549" t="s">
        <v>477</v>
      </c>
      <c r="B549" t="s">
        <v>314</v>
      </c>
      <c r="C549" t="s">
        <v>361</v>
      </c>
      <c r="D549">
        <v>40205</v>
      </c>
    </row>
    <row r="550" spans="1:4" x14ac:dyDescent="0.25">
      <c r="A550" t="s">
        <v>936</v>
      </c>
      <c r="B550" t="s">
        <v>313</v>
      </c>
      <c r="C550" t="s">
        <v>591</v>
      </c>
      <c r="D550">
        <v>91013</v>
      </c>
    </row>
    <row r="551" spans="1:4" x14ac:dyDescent="0.25">
      <c r="A551" t="s">
        <v>506</v>
      </c>
      <c r="B551" t="s">
        <v>304</v>
      </c>
      <c r="C551" t="s">
        <v>526</v>
      </c>
      <c r="D551">
        <v>120310</v>
      </c>
    </row>
    <row r="552" spans="1:4" x14ac:dyDescent="0.25">
      <c r="A552" t="s">
        <v>441</v>
      </c>
      <c r="B552" t="s">
        <v>314</v>
      </c>
      <c r="C552" t="s">
        <v>655</v>
      </c>
      <c r="D552">
        <v>40706</v>
      </c>
    </row>
    <row r="553" spans="1:4" x14ac:dyDescent="0.25">
      <c r="A553" t="s">
        <v>937</v>
      </c>
      <c r="B553" t="s">
        <v>313</v>
      </c>
      <c r="C553" t="s">
        <v>519</v>
      </c>
      <c r="D553">
        <v>90908</v>
      </c>
    </row>
    <row r="554" spans="1:4" x14ac:dyDescent="0.25">
      <c r="A554" t="s">
        <v>365</v>
      </c>
      <c r="B554" t="s">
        <v>309</v>
      </c>
      <c r="C554" t="s">
        <v>531</v>
      </c>
      <c r="D554">
        <v>81009</v>
      </c>
    </row>
    <row r="555" spans="1:4" x14ac:dyDescent="0.25">
      <c r="A555" t="s">
        <v>938</v>
      </c>
      <c r="B555" t="s">
        <v>312</v>
      </c>
      <c r="C555" t="s">
        <v>312</v>
      </c>
      <c r="D555">
        <v>70310</v>
      </c>
    </row>
    <row r="556" spans="1:4" x14ac:dyDescent="0.25">
      <c r="A556" t="s">
        <v>938</v>
      </c>
      <c r="B556" t="s">
        <v>311</v>
      </c>
      <c r="C556" t="s">
        <v>662</v>
      </c>
      <c r="D556">
        <v>60607</v>
      </c>
    </row>
    <row r="557" spans="1:4" x14ac:dyDescent="0.25">
      <c r="A557" t="s">
        <v>373</v>
      </c>
      <c r="B557" t="s">
        <v>305</v>
      </c>
      <c r="C557" t="s">
        <v>305</v>
      </c>
      <c r="D557">
        <v>30111</v>
      </c>
    </row>
    <row r="558" spans="1:4" x14ac:dyDescent="0.25">
      <c r="A558" t="s">
        <v>939</v>
      </c>
      <c r="B558" t="s">
        <v>309</v>
      </c>
      <c r="C558" t="s">
        <v>770</v>
      </c>
      <c r="D558">
        <v>80206</v>
      </c>
    </row>
    <row r="559" spans="1:4" x14ac:dyDescent="0.25">
      <c r="A559" t="s">
        <v>940</v>
      </c>
      <c r="B559" t="s">
        <v>306</v>
      </c>
      <c r="C559" t="s">
        <v>557</v>
      </c>
      <c r="D559">
        <v>130410</v>
      </c>
    </row>
    <row r="560" spans="1:4" x14ac:dyDescent="0.25">
      <c r="A560" t="s">
        <v>941</v>
      </c>
      <c r="B560" t="s">
        <v>305</v>
      </c>
      <c r="C560" t="s">
        <v>305</v>
      </c>
      <c r="D560">
        <v>30112</v>
      </c>
    </row>
    <row r="561" spans="1:4" x14ac:dyDescent="0.25">
      <c r="A561" t="s">
        <v>942</v>
      </c>
      <c r="B561" t="s">
        <v>304</v>
      </c>
      <c r="C561" t="s">
        <v>602</v>
      </c>
      <c r="D561">
        <v>120208</v>
      </c>
    </row>
    <row r="562" spans="1:4" x14ac:dyDescent="0.25">
      <c r="A562" t="s">
        <v>943</v>
      </c>
      <c r="B562" t="s">
        <v>305</v>
      </c>
      <c r="C562" t="s">
        <v>514</v>
      </c>
      <c r="D562">
        <v>30207</v>
      </c>
    </row>
    <row r="563" spans="1:4" x14ac:dyDescent="0.25">
      <c r="A563" t="s">
        <v>399</v>
      </c>
      <c r="B563" t="s">
        <v>304</v>
      </c>
      <c r="C563" t="s">
        <v>572</v>
      </c>
      <c r="D563">
        <v>120801</v>
      </c>
    </row>
    <row r="564" spans="1:4" x14ac:dyDescent="0.25">
      <c r="A564" t="s">
        <v>494</v>
      </c>
      <c r="B564" t="s">
        <v>308</v>
      </c>
      <c r="C564" t="s">
        <v>588</v>
      </c>
      <c r="D564">
        <v>50109</v>
      </c>
    </row>
    <row r="565" spans="1:4" x14ac:dyDescent="0.25">
      <c r="A565" t="s">
        <v>944</v>
      </c>
      <c r="B565" t="s">
        <v>314</v>
      </c>
      <c r="C565" t="s">
        <v>389</v>
      </c>
      <c r="D565">
        <v>40507</v>
      </c>
    </row>
    <row r="566" spans="1:4" x14ac:dyDescent="0.25">
      <c r="A566" t="s">
        <v>945</v>
      </c>
      <c r="B566" t="s">
        <v>313</v>
      </c>
      <c r="C566" t="s">
        <v>537</v>
      </c>
      <c r="D566">
        <v>90105</v>
      </c>
    </row>
    <row r="567" spans="1:4" x14ac:dyDescent="0.25">
      <c r="A567" t="s">
        <v>946</v>
      </c>
      <c r="B567" t="s">
        <v>313</v>
      </c>
      <c r="C567" t="s">
        <v>507</v>
      </c>
      <c r="D567">
        <v>90405</v>
      </c>
    </row>
    <row r="568" spans="1:4" x14ac:dyDescent="0.25">
      <c r="A568" t="s">
        <v>687</v>
      </c>
      <c r="B568" t="s">
        <v>314</v>
      </c>
      <c r="C568" t="s">
        <v>453</v>
      </c>
      <c r="D568">
        <v>40608</v>
      </c>
    </row>
    <row r="569" spans="1:4" x14ac:dyDescent="0.25">
      <c r="A569" t="s">
        <v>947</v>
      </c>
      <c r="B569" t="s">
        <v>306</v>
      </c>
      <c r="C569" t="s">
        <v>687</v>
      </c>
      <c r="D569">
        <v>130901</v>
      </c>
    </row>
    <row r="570" spans="1:4" x14ac:dyDescent="0.25">
      <c r="A570" t="s">
        <v>948</v>
      </c>
      <c r="B570" t="s">
        <v>309</v>
      </c>
      <c r="C570" t="s">
        <v>309</v>
      </c>
      <c r="D570">
        <v>80801</v>
      </c>
    </row>
    <row r="571" spans="1:4" x14ac:dyDescent="0.25">
      <c r="A571" t="s">
        <v>762</v>
      </c>
      <c r="B571" t="s">
        <v>314</v>
      </c>
      <c r="C571" t="s">
        <v>762</v>
      </c>
      <c r="D571">
        <v>41104</v>
      </c>
    </row>
    <row r="572" spans="1:4" x14ac:dyDescent="0.25">
      <c r="A572" t="s">
        <v>359</v>
      </c>
      <c r="B572" t="s">
        <v>309</v>
      </c>
      <c r="C572" t="s">
        <v>309</v>
      </c>
      <c r="D572">
        <v>80809</v>
      </c>
    </row>
    <row r="573" spans="1:4" x14ac:dyDescent="0.25">
      <c r="A573" t="s">
        <v>949</v>
      </c>
      <c r="B573" t="s">
        <v>313</v>
      </c>
      <c r="C573" t="s">
        <v>359</v>
      </c>
      <c r="D573">
        <v>90801</v>
      </c>
    </row>
    <row r="574" spans="1:4" x14ac:dyDescent="0.25">
      <c r="A574" t="s">
        <v>950</v>
      </c>
      <c r="B574" t="s">
        <v>314</v>
      </c>
      <c r="C574" t="s">
        <v>389</v>
      </c>
      <c r="D574">
        <v>40515</v>
      </c>
    </row>
    <row r="575" spans="1:4" x14ac:dyDescent="0.25">
      <c r="A575" t="s">
        <v>951</v>
      </c>
      <c r="B575" t="s">
        <v>313</v>
      </c>
      <c r="C575" t="s">
        <v>596</v>
      </c>
      <c r="D575">
        <v>90305</v>
      </c>
    </row>
    <row r="576" spans="1:4" x14ac:dyDescent="0.25">
      <c r="A576" t="s">
        <v>951</v>
      </c>
      <c r="B576" t="s">
        <v>313</v>
      </c>
      <c r="C576" t="s">
        <v>548</v>
      </c>
      <c r="D576">
        <v>90212</v>
      </c>
    </row>
    <row r="577" spans="1:4" x14ac:dyDescent="0.25">
      <c r="A577" t="s">
        <v>951</v>
      </c>
      <c r="B577" t="s">
        <v>306</v>
      </c>
      <c r="C577" t="s">
        <v>687</v>
      </c>
      <c r="D577">
        <v>130909</v>
      </c>
    </row>
    <row r="578" spans="1:4" x14ac:dyDescent="0.25">
      <c r="A578" t="s">
        <v>951</v>
      </c>
      <c r="B578" t="s">
        <v>312</v>
      </c>
      <c r="C578" t="s">
        <v>416</v>
      </c>
      <c r="D578">
        <v>70219</v>
      </c>
    </row>
    <row r="579" spans="1:4" x14ac:dyDescent="0.25">
      <c r="A579" t="s">
        <v>951</v>
      </c>
      <c r="B579" t="s">
        <v>313</v>
      </c>
      <c r="C579" t="s">
        <v>359</v>
      </c>
      <c r="D579">
        <v>90806</v>
      </c>
    </row>
    <row r="580" spans="1:4" x14ac:dyDescent="0.25">
      <c r="A580" t="s">
        <v>952</v>
      </c>
      <c r="B580" t="s">
        <v>305</v>
      </c>
      <c r="C580" t="s">
        <v>868</v>
      </c>
      <c r="D580">
        <v>30601</v>
      </c>
    </row>
    <row r="581" spans="1:4" x14ac:dyDescent="0.25">
      <c r="A581" t="s">
        <v>341</v>
      </c>
      <c r="B581" t="s">
        <v>305</v>
      </c>
      <c r="C581" t="s">
        <v>305</v>
      </c>
      <c r="D581">
        <v>30113</v>
      </c>
    </row>
    <row r="582" spans="1:4" x14ac:dyDescent="0.25">
      <c r="A582" t="s">
        <v>341</v>
      </c>
      <c r="B582" t="s">
        <v>314</v>
      </c>
      <c r="C582" t="s">
        <v>561</v>
      </c>
      <c r="D582">
        <v>41204</v>
      </c>
    </row>
    <row r="583" spans="1:4" x14ac:dyDescent="0.25">
      <c r="A583" t="s">
        <v>341</v>
      </c>
      <c r="B583" t="s">
        <v>313</v>
      </c>
      <c r="C583" t="s">
        <v>359</v>
      </c>
      <c r="D583">
        <v>90805</v>
      </c>
    </row>
    <row r="584" spans="1:4" x14ac:dyDescent="0.25">
      <c r="A584" t="s">
        <v>446</v>
      </c>
      <c r="B584" t="s">
        <v>311</v>
      </c>
      <c r="C584" t="s">
        <v>628</v>
      </c>
      <c r="D584">
        <v>60105</v>
      </c>
    </row>
    <row r="585" spans="1:4" x14ac:dyDescent="0.25">
      <c r="A585" t="s">
        <v>953</v>
      </c>
      <c r="B585" t="s">
        <v>310</v>
      </c>
      <c r="C585" t="s">
        <v>532</v>
      </c>
      <c r="D585">
        <v>20208</v>
      </c>
    </row>
    <row r="586" spans="1:4" x14ac:dyDescent="0.25">
      <c r="A586" t="s">
        <v>954</v>
      </c>
      <c r="B586" t="s">
        <v>305</v>
      </c>
      <c r="C586" t="s">
        <v>868</v>
      </c>
      <c r="D586">
        <v>30603</v>
      </c>
    </row>
    <row r="587" spans="1:4" x14ac:dyDescent="0.25">
      <c r="A587" t="s">
        <v>561</v>
      </c>
      <c r="B587" t="s">
        <v>314</v>
      </c>
      <c r="C587" t="s">
        <v>561</v>
      </c>
      <c r="D587">
        <v>41205</v>
      </c>
    </row>
    <row r="588" spans="1:4" x14ac:dyDescent="0.25">
      <c r="A588" t="s">
        <v>955</v>
      </c>
      <c r="B588" t="s">
        <v>313</v>
      </c>
      <c r="C588" t="s">
        <v>596</v>
      </c>
      <c r="D588">
        <v>90306</v>
      </c>
    </row>
    <row r="589" spans="1:4" x14ac:dyDescent="0.25">
      <c r="A589" t="s">
        <v>380</v>
      </c>
      <c r="B589" t="s">
        <v>309</v>
      </c>
      <c r="C589" t="s">
        <v>309</v>
      </c>
      <c r="D589">
        <v>80818</v>
      </c>
    </row>
    <row r="590" spans="1:4" x14ac:dyDescent="0.25">
      <c r="A590" t="s">
        <v>495</v>
      </c>
      <c r="B590" t="s">
        <v>313</v>
      </c>
      <c r="C590" t="s">
        <v>591</v>
      </c>
      <c r="D590">
        <v>91011</v>
      </c>
    </row>
    <row r="591" spans="1:4" x14ac:dyDescent="0.25">
      <c r="A591" t="s">
        <v>495</v>
      </c>
      <c r="B591" t="s">
        <v>313</v>
      </c>
      <c r="C591" t="s">
        <v>456</v>
      </c>
      <c r="D591">
        <v>90510</v>
      </c>
    </row>
    <row r="592" spans="1:4" x14ac:dyDescent="0.25">
      <c r="A592" t="s">
        <v>510</v>
      </c>
      <c r="B592" t="s">
        <v>312</v>
      </c>
      <c r="C592" t="s">
        <v>416</v>
      </c>
      <c r="D592">
        <v>70220</v>
      </c>
    </row>
    <row r="593" spans="1:4" x14ac:dyDescent="0.25">
      <c r="A593" t="s">
        <v>956</v>
      </c>
      <c r="B593" t="s">
        <v>309</v>
      </c>
      <c r="C593" t="s">
        <v>770</v>
      </c>
      <c r="D593">
        <v>80201</v>
      </c>
    </row>
    <row r="594" spans="1:4" x14ac:dyDescent="0.25">
      <c r="A594" t="s">
        <v>957</v>
      </c>
      <c r="B594" t="s">
        <v>314</v>
      </c>
      <c r="C594" t="s">
        <v>453</v>
      </c>
      <c r="D594">
        <v>40609</v>
      </c>
    </row>
    <row r="595" spans="1:4" x14ac:dyDescent="0.25">
      <c r="A595" t="s">
        <v>433</v>
      </c>
      <c r="B595" t="s">
        <v>314</v>
      </c>
      <c r="C595" t="s">
        <v>453</v>
      </c>
      <c r="D595">
        <v>40610</v>
      </c>
    </row>
    <row r="596" spans="1:4" x14ac:dyDescent="0.25">
      <c r="A596" t="s">
        <v>958</v>
      </c>
      <c r="B596" t="s">
        <v>304</v>
      </c>
      <c r="C596" t="s">
        <v>524</v>
      </c>
      <c r="D596">
        <v>120904</v>
      </c>
    </row>
    <row r="597" spans="1:4" x14ac:dyDescent="0.25">
      <c r="A597" t="s">
        <v>959</v>
      </c>
      <c r="B597" t="s">
        <v>313</v>
      </c>
      <c r="C597" t="s">
        <v>591</v>
      </c>
      <c r="D597">
        <v>91006</v>
      </c>
    </row>
    <row r="598" spans="1:4" x14ac:dyDescent="0.25">
      <c r="A598" t="s">
        <v>356</v>
      </c>
      <c r="B598" t="s">
        <v>309</v>
      </c>
      <c r="C598" t="s">
        <v>309</v>
      </c>
      <c r="D598">
        <v>80803</v>
      </c>
    </row>
    <row r="599" spans="1:4" x14ac:dyDescent="0.25">
      <c r="A599" t="s">
        <v>356</v>
      </c>
      <c r="B599" t="s">
        <v>312</v>
      </c>
      <c r="C599" t="s">
        <v>312</v>
      </c>
      <c r="D599">
        <v>70311</v>
      </c>
    </row>
    <row r="600" spans="1:4" x14ac:dyDescent="0.25">
      <c r="A600" t="s">
        <v>378</v>
      </c>
      <c r="B600" t="s">
        <v>304</v>
      </c>
      <c r="C600" t="s">
        <v>524</v>
      </c>
      <c r="D600">
        <v>120901</v>
      </c>
    </row>
    <row r="601" spans="1:4" x14ac:dyDescent="0.25">
      <c r="A601" t="s">
        <v>486</v>
      </c>
      <c r="B601" t="s">
        <v>306</v>
      </c>
      <c r="C601" t="s">
        <v>536</v>
      </c>
      <c r="D601">
        <v>130104</v>
      </c>
    </row>
    <row r="602" spans="1:4" x14ac:dyDescent="0.25">
      <c r="A602" t="s">
        <v>486</v>
      </c>
      <c r="B602" t="s">
        <v>314</v>
      </c>
      <c r="C602" t="s">
        <v>566</v>
      </c>
      <c r="D602">
        <v>41008</v>
      </c>
    </row>
    <row r="603" spans="1:4" x14ac:dyDescent="0.25">
      <c r="A603" t="s">
        <v>960</v>
      </c>
      <c r="B603" t="s">
        <v>314</v>
      </c>
      <c r="C603" t="s">
        <v>566</v>
      </c>
      <c r="D603">
        <v>41006</v>
      </c>
    </row>
    <row r="604" spans="1:4" x14ac:dyDescent="0.25">
      <c r="A604" t="s">
        <v>960</v>
      </c>
      <c r="B604" t="s">
        <v>314</v>
      </c>
      <c r="C604" t="s">
        <v>762</v>
      </c>
      <c r="D604">
        <v>41105</v>
      </c>
    </row>
    <row r="605" spans="1:4" x14ac:dyDescent="0.25">
      <c r="A605" t="s">
        <v>961</v>
      </c>
      <c r="B605" t="s">
        <v>309</v>
      </c>
      <c r="C605" t="s">
        <v>597</v>
      </c>
      <c r="D605">
        <v>80506</v>
      </c>
    </row>
    <row r="606" spans="1:4" x14ac:dyDescent="0.25">
      <c r="A606" t="s">
        <v>352</v>
      </c>
      <c r="B606" t="s">
        <v>308</v>
      </c>
      <c r="C606" t="s">
        <v>519</v>
      </c>
      <c r="D606">
        <v>50316</v>
      </c>
    </row>
    <row r="607" spans="1:4" x14ac:dyDescent="0.25">
      <c r="A607" t="s">
        <v>352</v>
      </c>
      <c r="B607" t="s">
        <v>313</v>
      </c>
      <c r="C607" t="s">
        <v>519</v>
      </c>
      <c r="D607">
        <v>90901</v>
      </c>
    </row>
    <row r="608" spans="1:4" x14ac:dyDescent="0.25">
      <c r="A608" t="s">
        <v>649</v>
      </c>
      <c r="B608" t="s">
        <v>305</v>
      </c>
      <c r="C608" t="s">
        <v>649</v>
      </c>
      <c r="D608">
        <v>30507</v>
      </c>
    </row>
    <row r="609" spans="1:4" x14ac:dyDescent="0.25">
      <c r="A609" t="s">
        <v>465</v>
      </c>
      <c r="B609" t="s">
        <v>314</v>
      </c>
      <c r="C609" t="s">
        <v>702</v>
      </c>
      <c r="D609">
        <v>40905</v>
      </c>
    </row>
    <row r="610" spans="1:4" x14ac:dyDescent="0.25">
      <c r="A610" t="s">
        <v>962</v>
      </c>
      <c r="B610" t="s">
        <v>311</v>
      </c>
      <c r="C610" t="s">
        <v>632</v>
      </c>
      <c r="D610">
        <v>60701</v>
      </c>
    </row>
    <row r="611" spans="1:4" x14ac:dyDescent="0.25">
      <c r="A611" t="s">
        <v>963</v>
      </c>
      <c r="B611" t="s">
        <v>314</v>
      </c>
      <c r="C611" t="s">
        <v>389</v>
      </c>
      <c r="D611">
        <v>40508</v>
      </c>
    </row>
    <row r="612" spans="1:4" x14ac:dyDescent="0.25">
      <c r="A612" t="s">
        <v>964</v>
      </c>
      <c r="B612" t="s">
        <v>306</v>
      </c>
      <c r="C612" t="s">
        <v>530</v>
      </c>
      <c r="D612">
        <v>130718</v>
      </c>
    </row>
    <row r="613" spans="1:4" x14ac:dyDescent="0.25">
      <c r="A613" t="s">
        <v>964</v>
      </c>
      <c r="B613" t="s">
        <v>310</v>
      </c>
      <c r="C613" t="s">
        <v>532</v>
      </c>
      <c r="D613">
        <v>20209</v>
      </c>
    </row>
    <row r="614" spans="1:4" x14ac:dyDescent="0.25">
      <c r="A614" t="s">
        <v>965</v>
      </c>
      <c r="B614" t="s">
        <v>305</v>
      </c>
      <c r="C614" t="s">
        <v>305</v>
      </c>
      <c r="D614">
        <v>30114</v>
      </c>
    </row>
    <row r="615" spans="1:4" x14ac:dyDescent="0.25">
      <c r="A615" t="s">
        <v>965</v>
      </c>
      <c r="B615" t="s">
        <v>306</v>
      </c>
      <c r="C615" t="s">
        <v>579</v>
      </c>
      <c r="D615">
        <v>130313</v>
      </c>
    </row>
    <row r="616" spans="1:4" x14ac:dyDescent="0.25">
      <c r="A616" t="s">
        <v>965</v>
      </c>
      <c r="B616" t="s">
        <v>314</v>
      </c>
      <c r="C616" t="s">
        <v>389</v>
      </c>
      <c r="D616">
        <v>40509</v>
      </c>
    </row>
    <row r="617" spans="1:4" x14ac:dyDescent="0.25">
      <c r="A617" t="s">
        <v>375</v>
      </c>
      <c r="B617" t="s">
        <v>313</v>
      </c>
      <c r="C617" t="s">
        <v>591</v>
      </c>
      <c r="D617">
        <v>91001</v>
      </c>
    </row>
    <row r="618" spans="1:4" x14ac:dyDescent="0.25">
      <c r="A618" t="s">
        <v>966</v>
      </c>
      <c r="B618" t="s">
        <v>313</v>
      </c>
      <c r="C618" t="s">
        <v>591</v>
      </c>
      <c r="D618">
        <v>91015</v>
      </c>
    </row>
    <row r="619" spans="1:4" x14ac:dyDescent="0.25">
      <c r="A619" t="s">
        <v>967</v>
      </c>
      <c r="B619" t="s">
        <v>313</v>
      </c>
      <c r="C619" t="s">
        <v>591</v>
      </c>
      <c r="D619">
        <v>91016</v>
      </c>
    </row>
    <row r="620" spans="1:4" x14ac:dyDescent="0.25">
      <c r="A620" t="s">
        <v>447</v>
      </c>
      <c r="B620" t="s">
        <v>314</v>
      </c>
      <c r="C620" t="s">
        <v>389</v>
      </c>
      <c r="D620">
        <v>40510</v>
      </c>
    </row>
    <row r="621" spans="1:4" x14ac:dyDescent="0.25">
      <c r="A621" t="s">
        <v>447</v>
      </c>
      <c r="B621" t="s">
        <v>312</v>
      </c>
      <c r="C621" t="s">
        <v>416</v>
      </c>
      <c r="D621">
        <v>70221</v>
      </c>
    </row>
    <row r="622" spans="1:4" x14ac:dyDescent="0.25">
      <c r="A622" t="s">
        <v>968</v>
      </c>
      <c r="B622" t="s">
        <v>314</v>
      </c>
      <c r="C622" t="s">
        <v>521</v>
      </c>
      <c r="D622">
        <v>40107</v>
      </c>
    </row>
    <row r="623" spans="1:4" x14ac:dyDescent="0.25">
      <c r="A623" t="s">
        <v>969</v>
      </c>
      <c r="B623" t="s">
        <v>312</v>
      </c>
      <c r="C623" t="s">
        <v>416</v>
      </c>
      <c r="D623">
        <v>70222</v>
      </c>
    </row>
    <row r="624" spans="1:4" x14ac:dyDescent="0.25">
      <c r="A624" t="s">
        <v>970</v>
      </c>
      <c r="B624" t="s">
        <v>308</v>
      </c>
      <c r="C624" t="s">
        <v>588</v>
      </c>
      <c r="D624">
        <v>50110</v>
      </c>
    </row>
    <row r="625" spans="1:4" x14ac:dyDescent="0.25">
      <c r="A625" t="s">
        <v>971</v>
      </c>
      <c r="B625" t="s">
        <v>304</v>
      </c>
      <c r="C625" t="s">
        <v>526</v>
      </c>
      <c r="D625">
        <v>120311</v>
      </c>
    </row>
    <row r="626" spans="1:4" x14ac:dyDescent="0.25">
      <c r="A626" t="s">
        <v>472</v>
      </c>
      <c r="B626" t="s">
        <v>314</v>
      </c>
      <c r="C626" t="s">
        <v>389</v>
      </c>
      <c r="D626">
        <v>40514</v>
      </c>
    </row>
    <row r="627" spans="1:4" x14ac:dyDescent="0.25">
      <c r="A627" t="s">
        <v>462</v>
      </c>
      <c r="B627" t="s">
        <v>304</v>
      </c>
      <c r="C627" t="s">
        <v>562</v>
      </c>
      <c r="D627">
        <v>120101</v>
      </c>
    </row>
    <row r="628" spans="1:4" x14ac:dyDescent="0.25">
      <c r="A628" t="s">
        <v>455</v>
      </c>
      <c r="B628" t="s">
        <v>313</v>
      </c>
      <c r="C628" t="s">
        <v>541</v>
      </c>
      <c r="D628">
        <v>91101</v>
      </c>
    </row>
    <row r="629" spans="1:4" x14ac:dyDescent="0.25">
      <c r="A629" t="s">
        <v>972</v>
      </c>
      <c r="B629" t="s">
        <v>306</v>
      </c>
      <c r="C629" t="s">
        <v>557</v>
      </c>
      <c r="D629">
        <v>130411</v>
      </c>
    </row>
    <row r="630" spans="1:4" x14ac:dyDescent="0.25">
      <c r="A630" t="s">
        <v>973</v>
      </c>
      <c r="B630" t="s">
        <v>314</v>
      </c>
      <c r="C630" t="s">
        <v>389</v>
      </c>
      <c r="D630">
        <v>40511</v>
      </c>
    </row>
    <row r="631" spans="1:4" x14ac:dyDescent="0.25">
      <c r="A631" t="s">
        <v>480</v>
      </c>
      <c r="B631" t="s">
        <v>304</v>
      </c>
      <c r="C631" t="s">
        <v>615</v>
      </c>
      <c r="D631">
        <v>120405</v>
      </c>
    </row>
    <row r="632" spans="1:4" x14ac:dyDescent="0.25">
      <c r="A632" t="s">
        <v>419</v>
      </c>
      <c r="B632" t="s">
        <v>309</v>
      </c>
      <c r="C632" t="s">
        <v>878</v>
      </c>
      <c r="D632">
        <v>81101</v>
      </c>
    </row>
    <row r="633" spans="1:4" x14ac:dyDescent="0.25">
      <c r="A633" t="s">
        <v>974</v>
      </c>
      <c r="B633" t="s">
        <v>308</v>
      </c>
      <c r="C633" t="s">
        <v>588</v>
      </c>
      <c r="D633">
        <v>50111</v>
      </c>
    </row>
    <row r="634" spans="1:4" x14ac:dyDescent="0.25">
      <c r="A634" t="s">
        <v>975</v>
      </c>
      <c r="B634" t="s">
        <v>313</v>
      </c>
      <c r="C634" t="s">
        <v>534</v>
      </c>
      <c r="D634">
        <v>91205</v>
      </c>
    </row>
    <row r="635" spans="1:4" x14ac:dyDescent="0.25">
      <c r="A635" t="s">
        <v>431</v>
      </c>
      <c r="B635" t="s">
        <v>303</v>
      </c>
      <c r="C635" t="s">
        <v>303</v>
      </c>
      <c r="D635">
        <v>10105</v>
      </c>
    </row>
    <row r="636" spans="1:4" x14ac:dyDescent="0.25">
      <c r="A636" t="s">
        <v>976</v>
      </c>
      <c r="B636" t="s">
        <v>314</v>
      </c>
      <c r="C636" t="s">
        <v>539</v>
      </c>
      <c r="D636">
        <v>40308</v>
      </c>
    </row>
    <row r="637" spans="1:4" x14ac:dyDescent="0.25">
      <c r="A637" t="s">
        <v>977</v>
      </c>
      <c r="B637" t="s">
        <v>314</v>
      </c>
      <c r="C637" t="s">
        <v>655</v>
      </c>
      <c r="D637">
        <v>40707</v>
      </c>
    </row>
    <row r="638" spans="1:4" x14ac:dyDescent="0.25">
      <c r="A638" t="s">
        <v>358</v>
      </c>
      <c r="B638" t="s">
        <v>310</v>
      </c>
      <c r="C638" t="s">
        <v>595</v>
      </c>
      <c r="D638">
        <v>20609</v>
      </c>
    </row>
    <row r="639" spans="1:4" x14ac:dyDescent="0.25">
      <c r="A639" t="s">
        <v>978</v>
      </c>
      <c r="B639" t="s">
        <v>304</v>
      </c>
      <c r="C639" t="s">
        <v>396</v>
      </c>
      <c r="D639">
        <v>120706</v>
      </c>
    </row>
    <row r="640" spans="1:4" x14ac:dyDescent="0.25">
      <c r="A640" t="s">
        <v>331</v>
      </c>
      <c r="B640" t="s">
        <v>309</v>
      </c>
      <c r="C640" t="s">
        <v>309</v>
      </c>
      <c r="D640">
        <v>80819</v>
      </c>
    </row>
    <row r="641" spans="1:4" x14ac:dyDescent="0.25">
      <c r="A641" t="s">
        <v>474</v>
      </c>
      <c r="B641" t="s">
        <v>314</v>
      </c>
      <c r="C641" t="s">
        <v>558</v>
      </c>
      <c r="D641">
        <v>41301</v>
      </c>
    </row>
    <row r="642" spans="1:4" x14ac:dyDescent="0.25">
      <c r="A642" t="s">
        <v>979</v>
      </c>
      <c r="B642" t="s">
        <v>304</v>
      </c>
      <c r="C642" t="s">
        <v>345</v>
      </c>
      <c r="D642">
        <v>120611</v>
      </c>
    </row>
    <row r="643" spans="1:4" x14ac:dyDescent="0.25">
      <c r="A643" t="s">
        <v>980</v>
      </c>
      <c r="B643" t="s">
        <v>312</v>
      </c>
      <c r="C643" t="s">
        <v>529</v>
      </c>
      <c r="D643">
        <v>70701</v>
      </c>
    </row>
    <row r="644" spans="1:4" x14ac:dyDescent="0.25">
      <c r="A644" t="s">
        <v>369</v>
      </c>
      <c r="B644" t="s">
        <v>309</v>
      </c>
      <c r="C644" t="s">
        <v>597</v>
      </c>
      <c r="D644">
        <v>80508</v>
      </c>
    </row>
    <row r="645" spans="1:4" x14ac:dyDescent="0.25">
      <c r="A645" t="s">
        <v>981</v>
      </c>
      <c r="B645" t="s">
        <v>310</v>
      </c>
      <c r="C645" t="s">
        <v>599</v>
      </c>
      <c r="D645">
        <v>20406</v>
      </c>
    </row>
    <row r="646" spans="1:4" x14ac:dyDescent="0.25">
      <c r="A646" t="s">
        <v>982</v>
      </c>
      <c r="B646" t="s">
        <v>312</v>
      </c>
      <c r="C646" t="s">
        <v>312</v>
      </c>
      <c r="D646">
        <v>70312</v>
      </c>
    </row>
    <row r="647" spans="1:4" x14ac:dyDescent="0.25">
      <c r="A647" t="s">
        <v>410</v>
      </c>
      <c r="B647" t="s">
        <v>304</v>
      </c>
      <c r="C647" t="s">
        <v>572</v>
      </c>
      <c r="D647">
        <v>120805</v>
      </c>
    </row>
    <row r="648" spans="1:4" x14ac:dyDescent="0.25">
      <c r="A648" t="s">
        <v>427</v>
      </c>
      <c r="B648" t="s">
        <v>307</v>
      </c>
      <c r="C648" t="s">
        <v>307</v>
      </c>
      <c r="D648">
        <v>100104</v>
      </c>
    </row>
    <row r="649" spans="1:4" x14ac:dyDescent="0.25">
      <c r="A649" t="s">
        <v>983</v>
      </c>
      <c r="B649" t="s">
        <v>308</v>
      </c>
      <c r="C649" t="s">
        <v>588</v>
      </c>
      <c r="D649">
        <v>50112</v>
      </c>
    </row>
    <row r="650" spans="1:4" x14ac:dyDescent="0.25">
      <c r="A650" t="s">
        <v>984</v>
      </c>
      <c r="B650" t="s">
        <v>310</v>
      </c>
      <c r="C650" t="s">
        <v>595</v>
      </c>
      <c r="D650">
        <v>20610</v>
      </c>
    </row>
    <row r="651" spans="1:4" x14ac:dyDescent="0.25">
      <c r="A651" t="s">
        <v>985</v>
      </c>
      <c r="B651" t="s">
        <v>304</v>
      </c>
      <c r="C651" t="s">
        <v>526</v>
      </c>
      <c r="D651">
        <v>120312</v>
      </c>
    </row>
    <row r="652" spans="1:4" x14ac:dyDescent="0.25">
      <c r="A652" t="s">
        <v>986</v>
      </c>
      <c r="B652" t="s">
        <v>313</v>
      </c>
      <c r="C652" t="s">
        <v>608</v>
      </c>
      <c r="D652">
        <v>90608</v>
      </c>
    </row>
    <row r="653" spans="1:4" x14ac:dyDescent="0.25">
      <c r="A653" t="s">
        <v>987</v>
      </c>
      <c r="B653" t="s">
        <v>309</v>
      </c>
      <c r="C653" t="s">
        <v>568</v>
      </c>
      <c r="D653">
        <v>80605</v>
      </c>
    </row>
    <row r="654" spans="1:4" x14ac:dyDescent="0.25">
      <c r="A654" t="s">
        <v>988</v>
      </c>
      <c r="B654" t="s">
        <v>313</v>
      </c>
      <c r="C654" t="s">
        <v>591</v>
      </c>
      <c r="D654">
        <v>91012</v>
      </c>
    </row>
    <row r="655" spans="1:4" x14ac:dyDescent="0.25">
      <c r="A655" t="s">
        <v>989</v>
      </c>
      <c r="B655" t="s">
        <v>313</v>
      </c>
      <c r="C655" t="s">
        <v>605</v>
      </c>
      <c r="D655">
        <v>90704</v>
      </c>
    </row>
    <row r="656" spans="1:4" x14ac:dyDescent="0.25">
      <c r="A656" t="s">
        <v>990</v>
      </c>
      <c r="B656" t="s">
        <v>304</v>
      </c>
      <c r="C656" t="s">
        <v>524</v>
      </c>
      <c r="D656">
        <v>120905</v>
      </c>
    </row>
    <row r="657" spans="1:4" x14ac:dyDescent="0.25">
      <c r="A657" t="s">
        <v>991</v>
      </c>
      <c r="B657" t="s">
        <v>303</v>
      </c>
      <c r="C657" t="s">
        <v>522</v>
      </c>
      <c r="D657">
        <v>10405</v>
      </c>
    </row>
    <row r="658" spans="1:4" x14ac:dyDescent="0.25">
      <c r="A658" t="s">
        <v>992</v>
      </c>
      <c r="B658" t="s">
        <v>303</v>
      </c>
      <c r="C658" t="s">
        <v>522</v>
      </c>
      <c r="D658">
        <v>10406</v>
      </c>
    </row>
    <row r="659" spans="1:4" x14ac:dyDescent="0.25">
      <c r="A659" t="s">
        <v>993</v>
      </c>
      <c r="B659" t="s">
        <v>312</v>
      </c>
      <c r="C659" t="s">
        <v>416</v>
      </c>
      <c r="D659">
        <v>70223</v>
      </c>
    </row>
    <row r="660" spans="1:4" x14ac:dyDescent="0.25">
      <c r="A660" t="s">
        <v>994</v>
      </c>
      <c r="B660" t="s">
        <v>312</v>
      </c>
      <c r="C660" t="s">
        <v>416</v>
      </c>
      <c r="D660">
        <v>70224</v>
      </c>
    </row>
    <row r="661" spans="1:4" x14ac:dyDescent="0.25">
      <c r="A661" t="s">
        <v>995</v>
      </c>
      <c r="B661" t="s">
        <v>314</v>
      </c>
      <c r="C661" t="s">
        <v>558</v>
      </c>
      <c r="D661">
        <v>41309</v>
      </c>
    </row>
    <row r="662" spans="1:4" x14ac:dyDescent="0.25">
      <c r="A662" t="s">
        <v>357</v>
      </c>
      <c r="B662" t="s">
        <v>306</v>
      </c>
      <c r="C662" t="s">
        <v>536</v>
      </c>
      <c r="D662">
        <v>130105</v>
      </c>
    </row>
    <row r="663" spans="1:4" x14ac:dyDescent="0.25">
      <c r="A663" t="s">
        <v>381</v>
      </c>
      <c r="B663" t="s">
        <v>309</v>
      </c>
      <c r="C663" t="s">
        <v>531</v>
      </c>
      <c r="D663">
        <v>81005</v>
      </c>
    </row>
    <row r="664" spans="1:4" x14ac:dyDescent="0.25">
      <c r="A664" t="s">
        <v>996</v>
      </c>
      <c r="B664" t="s">
        <v>305</v>
      </c>
      <c r="C664" t="s">
        <v>649</v>
      </c>
      <c r="D664">
        <v>30508</v>
      </c>
    </row>
    <row r="665" spans="1:4" x14ac:dyDescent="0.25">
      <c r="A665" t="s">
        <v>997</v>
      </c>
      <c r="B665" t="s">
        <v>313</v>
      </c>
      <c r="C665" t="s">
        <v>456</v>
      </c>
      <c r="D665">
        <v>90511</v>
      </c>
    </row>
    <row r="666" spans="1:4" x14ac:dyDescent="0.25">
      <c r="A666" t="s">
        <v>998</v>
      </c>
      <c r="B666" t="s">
        <v>306</v>
      </c>
      <c r="C666" t="s">
        <v>579</v>
      </c>
      <c r="D666">
        <v>130311</v>
      </c>
    </row>
    <row r="667" spans="1:4" x14ac:dyDescent="0.25">
      <c r="A667" t="s">
        <v>999</v>
      </c>
      <c r="B667" t="s">
        <v>312</v>
      </c>
      <c r="C667" t="s">
        <v>312</v>
      </c>
      <c r="D667">
        <v>70314</v>
      </c>
    </row>
    <row r="668" spans="1:4" x14ac:dyDescent="0.25">
      <c r="A668" t="s">
        <v>1000</v>
      </c>
      <c r="B668" t="s">
        <v>306</v>
      </c>
      <c r="C668" t="s">
        <v>579</v>
      </c>
      <c r="D668">
        <v>130312</v>
      </c>
    </row>
    <row r="669" spans="1:4" x14ac:dyDescent="0.25">
      <c r="A669" t="s">
        <v>1001</v>
      </c>
      <c r="B669" t="s">
        <v>310</v>
      </c>
      <c r="C669" t="s">
        <v>599</v>
      </c>
      <c r="D669">
        <v>20407</v>
      </c>
    </row>
    <row r="670" spans="1:4" x14ac:dyDescent="0.25">
      <c r="A670" t="s">
        <v>461</v>
      </c>
      <c r="B670" t="s">
        <v>310</v>
      </c>
      <c r="C670" t="s">
        <v>520</v>
      </c>
      <c r="D670">
        <v>20107</v>
      </c>
    </row>
    <row r="671" spans="1:4" x14ac:dyDescent="0.25">
      <c r="A671" t="s">
        <v>320</v>
      </c>
      <c r="B671" t="s">
        <v>306</v>
      </c>
      <c r="C671" t="s">
        <v>536</v>
      </c>
      <c r="D671">
        <v>130106</v>
      </c>
    </row>
    <row r="672" spans="1:4" x14ac:dyDescent="0.25">
      <c r="A672" t="s">
        <v>424</v>
      </c>
      <c r="B672" t="s">
        <v>314</v>
      </c>
      <c r="C672" t="s">
        <v>620</v>
      </c>
      <c r="D672">
        <v>41401</v>
      </c>
    </row>
    <row r="673" spans="1:4" x14ac:dyDescent="0.25">
      <c r="A673" t="s">
        <v>1002</v>
      </c>
      <c r="B673" t="s">
        <v>308</v>
      </c>
      <c r="C673" t="s">
        <v>376</v>
      </c>
      <c r="D673">
        <v>50206</v>
      </c>
    </row>
    <row r="674" spans="1:4" x14ac:dyDescent="0.25">
      <c r="A674" t="s">
        <v>343</v>
      </c>
      <c r="B674" t="s">
        <v>308</v>
      </c>
      <c r="C674" t="s">
        <v>376</v>
      </c>
      <c r="D674">
        <v>50207</v>
      </c>
    </row>
    <row r="675" spans="1:4" x14ac:dyDescent="0.25">
      <c r="A675" t="s">
        <v>473</v>
      </c>
      <c r="B675" t="s">
        <v>308</v>
      </c>
      <c r="C675" t="s">
        <v>519</v>
      </c>
      <c r="D675">
        <v>50317</v>
      </c>
    </row>
    <row r="676" spans="1:4" x14ac:dyDescent="0.25">
      <c r="A676" t="s">
        <v>1003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2020-10-14T01:10:56Z</dcterms:modified>
  <cp:category/>
  <cp:contentStatus/>
</cp:coreProperties>
</file>