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ATA INTELLIGENCE Dropbox\Diseño DATA's\LOGOS-DATA\Marcas Motos\"/>
    </mc:Choice>
  </mc:AlternateContent>
  <xr:revisionPtr revIDLastSave="0" documentId="13_ncr:1_{056F081D-2A68-4DF5-AC1C-CFC3F3DE5ECA}" xr6:coauthVersionLast="47" xr6:coauthVersionMax="47" xr10:uidLastSave="{00000000-0000-0000-0000-000000000000}"/>
  <bookViews>
    <workbookView xWindow="-120" yWindow="-120" windowWidth="20730" windowHeight="11160" activeTab="3" xr2:uid="{ED26C233-8E14-4286-B48F-437428073D44}"/>
  </bookViews>
  <sheets>
    <sheet name="Hoja2" sheetId="2" r:id="rId1"/>
    <sheet name="Hoja3" sheetId="3" r:id="rId2"/>
    <sheet name="Hoja4" sheetId="4" r:id="rId3"/>
    <sheet name="Hoja1" sheetId="1" r:id="rId4"/>
    <sheet name="Hoja3 (2)" sheetId="5" r:id="rId5"/>
  </sheets>
  <definedNames>
    <definedName name="_xlnm._FilterDatabase" localSheetId="3" hidden="1">Hoja1!$A$1:$E$253</definedName>
  </definedNames>
  <calcPr calcId="181029"/>
  <pivotCaches>
    <pivotCache cacheId="5" r:id="rId6"/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1" l="1"/>
  <c r="D59" i="1"/>
  <c r="D60" i="1"/>
  <c r="D61" i="1"/>
  <c r="D57" i="1"/>
  <c r="D56" i="1"/>
  <c r="D55" i="1"/>
  <c r="D54" i="1"/>
  <c r="D53" i="1"/>
  <c r="D52" i="1"/>
  <c r="D51" i="1"/>
  <c r="D5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D95" i="1"/>
  <c r="D103" i="1"/>
  <c r="D107" i="1"/>
  <c r="D243" i="1"/>
  <c r="D247" i="1"/>
  <c r="D251" i="1"/>
  <c r="D63" i="1"/>
  <c r="D67" i="1"/>
  <c r="D71" i="1"/>
  <c r="D75" i="1"/>
  <c r="D79" i="1"/>
  <c r="D83" i="1"/>
  <c r="D87" i="1"/>
  <c r="D91" i="1"/>
  <c r="D111" i="1"/>
  <c r="D123" i="1"/>
  <c r="D127" i="1"/>
  <c r="D131" i="1"/>
  <c r="D139" i="1"/>
  <c r="D143" i="1"/>
  <c r="D151" i="1"/>
  <c r="D155" i="1"/>
  <c r="D159" i="1"/>
  <c r="D163" i="1"/>
  <c r="D167" i="1"/>
  <c r="D171" i="1"/>
  <c r="D175" i="1"/>
  <c r="D179" i="1"/>
  <c r="D183" i="1"/>
  <c r="D187" i="1"/>
  <c r="D3" i="1"/>
  <c r="D7" i="1"/>
  <c r="D11" i="1"/>
  <c r="D15" i="1"/>
  <c r="D19" i="1"/>
  <c r="D23" i="1"/>
  <c r="D191" i="1"/>
  <c r="D195" i="1"/>
  <c r="D199" i="1"/>
  <c r="D203" i="1"/>
  <c r="D27" i="1"/>
  <c r="D29" i="1"/>
  <c r="D31" i="1"/>
  <c r="D33" i="1"/>
  <c r="D35" i="1"/>
  <c r="D39" i="1"/>
  <c r="D43" i="1"/>
  <c r="D47" i="1"/>
  <c r="D49" i="1"/>
  <c r="D207" i="1"/>
  <c r="D209" i="1"/>
  <c r="D211" i="1"/>
  <c r="D215" i="1"/>
  <c r="D217" i="1"/>
  <c r="D219" i="1"/>
  <c r="D221" i="1"/>
  <c r="D223" i="1"/>
  <c r="D225" i="1"/>
  <c r="D227" i="1"/>
  <c r="D231" i="1"/>
  <c r="D233" i="1"/>
  <c r="D235" i="1"/>
  <c r="D236" i="1"/>
  <c r="F5" i="2"/>
  <c r="D239" i="1" s="1"/>
  <c r="F6" i="2"/>
  <c r="D240" i="1" s="1"/>
  <c r="F7" i="2"/>
  <c r="D64" i="1" s="1"/>
  <c r="F8" i="2"/>
  <c r="D96" i="1" s="1"/>
  <c r="F9" i="2"/>
  <c r="D81" i="1" s="1"/>
  <c r="F10" i="2"/>
  <c r="D97" i="1" s="1"/>
  <c r="F11" i="2"/>
  <c r="D244" i="1" s="1"/>
  <c r="F12" i="2"/>
  <c r="D132" i="1" s="1"/>
  <c r="F13" i="2"/>
  <c r="D84" i="1" s="1"/>
  <c r="F14" i="2"/>
  <c r="D246" i="1" s="1"/>
  <c r="F15" i="2"/>
  <c r="D100" i="1" s="1"/>
  <c r="F16" i="2"/>
  <c r="D12" i="1" s="1"/>
  <c r="F17" i="2"/>
  <c r="D248" i="1" s="1"/>
  <c r="F18" i="2"/>
  <c r="D72" i="1" s="1"/>
  <c r="F19" i="2"/>
  <c r="D14" i="1" s="1"/>
  <c r="F20" i="2"/>
  <c r="D168" i="1" s="1"/>
  <c r="F21" i="2"/>
  <c r="D88" i="1" s="1"/>
  <c r="F22" i="2"/>
  <c r="D104" i="1" s="1"/>
  <c r="F23" i="2"/>
  <c r="D18" i="1" s="1"/>
  <c r="F24" i="2"/>
  <c r="D252" i="1" s="1"/>
  <c r="F25" i="2"/>
  <c r="D20" i="1" s="1"/>
  <c r="F26" i="2"/>
  <c r="D21" i="1" s="1"/>
  <c r="F27" i="2"/>
  <c r="D76" i="1" s="1"/>
  <c r="F28" i="2"/>
  <c r="D140" i="1" s="1"/>
  <c r="F29" i="2"/>
  <c r="D108" i="1" s="1"/>
  <c r="F30" i="2"/>
  <c r="D109" i="1" s="1"/>
  <c r="F4" i="2"/>
  <c r="D238" i="1" s="1"/>
  <c r="D147" i="1" l="1"/>
  <c r="D135" i="1"/>
  <c r="D119" i="1"/>
  <c r="D94" i="1"/>
  <c r="D234" i="1"/>
  <c r="D230" i="1"/>
  <c r="D226" i="1"/>
  <c r="D222" i="1"/>
  <c r="D218" i="1"/>
  <c r="D214" i="1"/>
  <c r="D210" i="1"/>
  <c r="D206" i="1"/>
  <c r="D46" i="1"/>
  <c r="D42" i="1"/>
  <c r="D38" i="1"/>
  <c r="D34" i="1"/>
  <c r="D30" i="1"/>
  <c r="D26" i="1"/>
  <c r="D202" i="1"/>
  <c r="D198" i="1"/>
  <c r="D194" i="1"/>
  <c r="D190" i="1"/>
  <c r="D22" i="1"/>
  <c r="D10" i="1"/>
  <c r="D6" i="1"/>
  <c r="D2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90" i="1"/>
  <c r="D86" i="1"/>
  <c r="D82" i="1"/>
  <c r="D78" i="1"/>
  <c r="D74" i="1"/>
  <c r="D70" i="1"/>
  <c r="D66" i="1"/>
  <c r="D62" i="1"/>
  <c r="D250" i="1"/>
  <c r="D242" i="1"/>
  <c r="D106" i="1"/>
  <c r="D102" i="1"/>
  <c r="D98" i="1"/>
  <c r="D115" i="1"/>
  <c r="D213" i="1"/>
  <c r="D45" i="1"/>
  <c r="D41" i="1"/>
  <c r="D37" i="1"/>
  <c r="D205" i="1"/>
  <c r="D201" i="1"/>
  <c r="D197" i="1"/>
  <c r="D193" i="1"/>
  <c r="D25" i="1"/>
  <c r="D17" i="1"/>
  <c r="D13" i="1"/>
  <c r="D9" i="1"/>
  <c r="D5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93" i="1"/>
  <c r="D89" i="1"/>
  <c r="D85" i="1"/>
  <c r="D77" i="1"/>
  <c r="D73" i="1"/>
  <c r="D69" i="1"/>
  <c r="D65" i="1"/>
  <c r="D253" i="1"/>
  <c r="D249" i="1"/>
  <c r="D245" i="1"/>
  <c r="D241" i="1"/>
  <c r="D105" i="1"/>
  <c r="D101" i="1"/>
  <c r="D99" i="1"/>
  <c r="D237" i="1"/>
  <c r="D229" i="1"/>
  <c r="D232" i="1"/>
  <c r="D228" i="1"/>
  <c r="D224" i="1"/>
  <c r="D220" i="1"/>
  <c r="D216" i="1"/>
  <c r="D212" i="1"/>
  <c r="D208" i="1"/>
  <c r="D48" i="1"/>
  <c r="D44" i="1"/>
  <c r="D40" i="1"/>
  <c r="D36" i="1"/>
  <c r="D32" i="1"/>
  <c r="D28" i="1"/>
  <c r="D204" i="1"/>
  <c r="D200" i="1"/>
  <c r="D196" i="1"/>
  <c r="D192" i="1"/>
  <c r="D24" i="1"/>
  <c r="D16" i="1"/>
  <c r="D8" i="1"/>
  <c r="D4" i="1"/>
  <c r="D188" i="1"/>
  <c r="D184" i="1"/>
  <c r="D180" i="1"/>
  <c r="D176" i="1"/>
  <c r="D172" i="1"/>
  <c r="D164" i="1"/>
  <c r="D160" i="1"/>
  <c r="D156" i="1"/>
  <c r="D152" i="1"/>
  <c r="D148" i="1"/>
  <c r="D144" i="1"/>
  <c r="D136" i="1"/>
  <c r="D128" i="1"/>
  <c r="D124" i="1"/>
  <c r="D120" i="1"/>
  <c r="D116" i="1"/>
  <c r="D112" i="1"/>
  <c r="D92" i="1"/>
  <c r="D80" i="1"/>
  <c r="D68" i="1"/>
</calcChain>
</file>

<file path=xl/sharedStrings.xml><?xml version="1.0" encoding="utf-8"?>
<sst xmlns="http://schemas.openxmlformats.org/spreadsheetml/2006/main" count="757" uniqueCount="103">
  <si>
    <t>Marca</t>
  </si>
  <si>
    <t>Fecha</t>
  </si>
  <si>
    <t>Unidades Vendidas</t>
  </si>
  <si>
    <t>Bajaj</t>
  </si>
  <si>
    <t>Benelli</t>
  </si>
  <si>
    <t>BMW</t>
  </si>
  <si>
    <t>Euromot</t>
  </si>
  <si>
    <t>Haojue</t>
  </si>
  <si>
    <t>Harley Davidson</t>
  </si>
  <si>
    <t>Honda</t>
  </si>
  <si>
    <t>Husqvarna</t>
  </si>
  <si>
    <t>Indian</t>
  </si>
  <si>
    <t>Kawasaki</t>
  </si>
  <si>
    <t>Keeway</t>
  </si>
  <si>
    <t>KTM</t>
  </si>
  <si>
    <t>Kymco</t>
  </si>
  <si>
    <t>Loncin</t>
  </si>
  <si>
    <t>Otros</t>
  </si>
  <si>
    <t>Polaris</t>
  </si>
  <si>
    <t>Regal-Raptor</t>
  </si>
  <si>
    <t>Royal Enfield</t>
  </si>
  <si>
    <t>Suzuki</t>
  </si>
  <si>
    <t>Swim</t>
  </si>
  <si>
    <t>Takasaki</t>
  </si>
  <si>
    <t>TM</t>
  </si>
  <si>
    <t>Triumph</t>
  </si>
  <si>
    <t>Voge</t>
  </si>
  <si>
    <t>Yamaha</t>
  </si>
  <si>
    <t>Zongshen</t>
  </si>
  <si>
    <t>Zontes</t>
  </si>
  <si>
    <t>01/01/2021</t>
  </si>
  <si>
    <t>01/10/2021</t>
  </si>
  <si>
    <t>01/11/2020</t>
  </si>
  <si>
    <t>01/12/2020</t>
  </si>
  <si>
    <t>01/02/2021</t>
  </si>
  <si>
    <t>01/03/2021</t>
  </si>
  <si>
    <t>01/04/2021</t>
  </si>
  <si>
    <t>01/05/2021</t>
  </si>
  <si>
    <t>01/06/2021</t>
  </si>
  <si>
    <t>01/07/2021</t>
  </si>
  <si>
    <t>01/07/2020</t>
  </si>
  <si>
    <t>01/08/2020</t>
  </si>
  <si>
    <t>01/08/2021</t>
  </si>
  <si>
    <t>01/09/2021</t>
  </si>
  <si>
    <t>Etiquetas de fila</t>
  </si>
  <si>
    <t>Total general</t>
  </si>
  <si>
    <t>https://raw.githubusercontent.com/Sud-Austral/LOGOS-DATA/main/Motos%20New/takasaki.png</t>
  </si>
  <si>
    <t>https://raw.githubusercontent.com/Sud-Austral/LOGOS-DATA/main/Motos%20New/tm.png</t>
  </si>
  <si>
    <t>https://raw.githubusercontent.com/Sud-Austral/LOGOS-DATA/main/Motos%20New/voge.png</t>
  </si>
  <si>
    <t>https://raw.githubusercontent.com/Sud-Austral/LOGOS-DATA/main/Motos%20New/yamaha.png</t>
  </si>
  <si>
    <t>https://raw.githubusercontent.com/Sud-Austral/LOGOS-DATA/main/Motos%20New/zontes.png</t>
  </si>
  <si>
    <t>https://raw.githubusercontent.com/Sud-Austral/LOGOS-DATA/main/Motos%20New/</t>
  </si>
  <si>
    <t>takasaki</t>
  </si>
  <si>
    <t>tm</t>
  </si>
  <si>
    <t>voge</t>
  </si>
  <si>
    <t>yamaha</t>
  </si>
  <si>
    <t>zontes</t>
  </si>
  <si>
    <t>.png</t>
  </si>
  <si>
    <t>bajaj</t>
  </si>
  <si>
    <t>benelli</t>
  </si>
  <si>
    <t>haojue</t>
  </si>
  <si>
    <t>husqvarna</t>
  </si>
  <si>
    <t>kawasaki</t>
  </si>
  <si>
    <t>kymco</t>
  </si>
  <si>
    <t>harley</t>
  </si>
  <si>
    <t>generico</t>
  </si>
  <si>
    <t>zonzeng</t>
  </si>
  <si>
    <t>regalraptor</t>
  </si>
  <si>
    <t>royalenfield</t>
  </si>
  <si>
    <t>sym</t>
  </si>
  <si>
    <t>loncinz</t>
  </si>
  <si>
    <t>logosmotos</t>
  </si>
  <si>
    <t>Imagen</t>
  </si>
  <si>
    <t>https://raw.githubusercontent.com/Sud-Austral/LOGOS-DATA/main/Motos%20New/bajaj.png</t>
  </si>
  <si>
    <t>https://raw.githubusercontent.com/Sud-Austral/LOGOS-DATA/main/Motos%20New/benelli.png</t>
  </si>
  <si>
    <t>https://raw.githubusercontent.com/Sud-Austral/LOGOS-DATA/main/Motos%20New/BMW.png</t>
  </si>
  <si>
    <t>https://raw.githubusercontent.com/Sud-Austral/LOGOS-DATA/main/Motos%20New/Euromot.png</t>
  </si>
  <si>
    <t>https://raw.githubusercontent.com/Sud-Austral/LOGOS-DATA/main/Motos%20New/haojue.png</t>
  </si>
  <si>
    <t>https://raw.githubusercontent.com/Sud-Austral/LOGOS-DATA/main/Motos%20New/harley.png</t>
  </si>
  <si>
    <t>https://raw.githubusercontent.com/Sud-Austral/LOGOS-DATA/main/Motos%20New/Honda.png</t>
  </si>
  <si>
    <t>https://raw.githubusercontent.com/Sud-Austral/LOGOS-DATA/main/Motos%20New/husqvarna.png</t>
  </si>
  <si>
    <t>https://raw.githubusercontent.com/Sud-Austral/LOGOS-DATA/main/Motos%20New/logosmotos.png</t>
  </si>
  <si>
    <t>https://raw.githubusercontent.com/Sud-Austral/LOGOS-DATA/main/Motos%20New/kawasaki.png</t>
  </si>
  <si>
    <t>https://raw.githubusercontent.com/Sud-Austral/LOGOS-DATA/main/Motos%20New/Keeway.png</t>
  </si>
  <si>
    <t>https://raw.githubusercontent.com/Sud-Austral/LOGOS-DATA/main/Motos%20New/KTM.png</t>
  </si>
  <si>
    <t>https://raw.githubusercontent.com/Sud-Austral/LOGOS-DATA/main/Motos%20New/kymco.png</t>
  </si>
  <si>
    <t>https://raw.githubusercontent.com/Sud-Austral/LOGOS-DATA/main/Motos%20New/loncinz.png</t>
  </si>
  <si>
    <t>https://raw.githubusercontent.com/Sud-Austral/LOGOS-DATA/main/Motos%20New/generico.png</t>
  </si>
  <si>
    <t>https://raw.githubusercontent.com/Sud-Austral/LOGOS-DATA/main/Motos%20New/Polaris.png</t>
  </si>
  <si>
    <t>https://raw.githubusercontent.com/Sud-Austral/LOGOS-DATA/main/Motos%20New/regalraptor.png</t>
  </si>
  <si>
    <t>https://raw.githubusercontent.com/Sud-Austral/LOGOS-DATA/main/Motos%20New/royalenfield.png</t>
  </si>
  <si>
    <t>https://raw.githubusercontent.com/Sud-Austral/LOGOS-DATA/main/Motos%20New/Suzuki.png</t>
  </si>
  <si>
    <t>https://raw.githubusercontent.com/Sud-Austral/LOGOS-DATA/main/Motos%20New/sym.png</t>
  </si>
  <si>
    <t>https://raw.githubusercontent.com/Sud-Austral/LOGOS-DATA/main/Motos%20New/Triumph.png</t>
  </si>
  <si>
    <t>https://raw.githubusercontent.com/Sud-Austral/LOGOS-DATA/main/Motos%20New/zonzeng.png</t>
  </si>
  <si>
    <t>Suma de Unidades Vendidas</t>
  </si>
  <si>
    <t>id</t>
  </si>
  <si>
    <t>(Todas)</t>
  </si>
  <si>
    <t>Promedio de Unidades Vendidas</t>
  </si>
  <si>
    <t>Valores</t>
  </si>
  <si>
    <t>Mín. de Unidades Vendidas</t>
  </si>
  <si>
    <t>Máx. de Unidades Vendidas</t>
  </si>
  <si>
    <t>01/09/2020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</si>
</sst>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1"/>
    <xf numFmtId="0" fontId="0" fillId="0" borderId="0" xfId="0" applyNumberFormat="1"/>
    <xf numFmtId="0" fontId="0" fillId="0" borderId="1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37.710831018521" createdVersion="7" refreshedVersion="7" minRefreshableVersion="3" recordCount="240" xr:uid="{86DD1E20-B222-4047-97F4-9C8AB8BF6F24}">
  <cacheSource type="worksheet">
    <worksheetSource ref="A1:D253" sheet="Hoja1"/>
  </cacheSource>
  <cacheFields count="4">
    <cacheField name="Marca" numFmtId="0">
      <sharedItems count="27">
        <s v="Bajaj"/>
        <s v="BMW"/>
        <s v="Haojue"/>
        <s v="Honda"/>
        <s v="Husqvarna"/>
        <s v="Kawasaki"/>
        <s v="KTM"/>
        <s v="Loncin"/>
        <s v="Otros"/>
        <s v="Regal-Raptor"/>
        <s v="Suzuki"/>
        <s v="Takasaki"/>
        <s v="Triumph"/>
        <s v="Yamaha"/>
        <s v="Zongshen"/>
        <s v="Zontes"/>
        <s v="Benelli"/>
        <s v="Euromot"/>
        <s v="Keeway"/>
        <s v="Royal Enfield"/>
        <s v="Harley Davidson"/>
        <s v="Kymco"/>
        <s v="Voge"/>
        <s v="Indian"/>
        <s v="Polaris"/>
        <s v="Swim"/>
        <s v="TM"/>
      </sharedItems>
    </cacheField>
    <cacheField name="Fecha" numFmtId="0">
      <sharedItems count="14">
        <s v="01/01/2021"/>
        <s v="01/10/2021"/>
        <s v="01/11/2020"/>
        <s v="01/12/2020"/>
        <s v="01/02/2021"/>
        <s v="01/03/2021"/>
        <s v="01/04/2021"/>
        <s v="01/05/2021"/>
        <s v="01/06/2021"/>
        <s v="01/07/2020"/>
        <s v="01/07/2021"/>
        <s v="01/08/2020"/>
        <s v="01/08/2021"/>
        <s v="01/09/2021"/>
      </sharedItems>
    </cacheField>
    <cacheField name="Unidades Vendidas" numFmtId="0">
      <sharedItems containsSemiMixedTypes="0" containsString="0" containsNumber="1" containsInteger="1" minValue="0" maxValue="2011"/>
    </cacheField>
    <cacheField name="Imagen" numFmtId="0">
      <sharedItems count="27">
        <s v="https://raw.githubusercontent.com/Sud-Austral/LOGOS-DATA/main/Motos%20New/bajaj.png"/>
        <s v="https://raw.githubusercontent.com/Sud-Austral/LOGOS-DATA/main/Motos%20New/BMW.png"/>
        <s v="https://raw.githubusercontent.com/Sud-Austral/LOGOS-DATA/main/Motos%20New/haojue.png"/>
        <s v="https://raw.githubusercontent.com/Sud-Austral/LOGOS-DATA/main/Motos%20New/Honda.png"/>
        <s v="https://raw.githubusercontent.com/Sud-Austral/LOGOS-DATA/main/Motos%20New/husqvarna.png"/>
        <s v="https://raw.githubusercontent.com/Sud-Austral/LOGOS-DATA/main/Motos%20New/kawasaki.png"/>
        <s v="https://raw.githubusercontent.com/Sud-Austral/LOGOS-DATA/main/Motos%20New/KTM.png"/>
        <s v="https://raw.githubusercontent.com/Sud-Austral/LOGOS-DATA/main/Motos%20New/loncinz.png"/>
        <s v="https://raw.githubusercontent.com/Sud-Austral/LOGOS-DATA/main/Motos%20New/generico.png"/>
        <s v="https://raw.githubusercontent.com/Sud-Austral/LOGOS-DATA/main/Motos%20New/regalraptor.png"/>
        <s v="https://raw.githubusercontent.com/Sud-Austral/LOGOS-DATA/main/Motos%20New/Suzuki.png"/>
        <s v="https://raw.githubusercontent.com/Sud-Austral/LOGOS-DATA/main/Motos%20New/takasaki.png"/>
        <s v="https://raw.githubusercontent.com/Sud-Austral/LOGOS-DATA/main/Motos%20New/Triumph.png"/>
        <s v="https://raw.githubusercontent.com/Sud-Austral/LOGOS-DATA/main/Motos%20New/yamaha.png"/>
        <s v="https://raw.githubusercontent.com/Sud-Austral/LOGOS-DATA/main/Motos%20New/zonzeng.png"/>
        <s v="https://raw.githubusercontent.com/Sud-Austral/LOGOS-DATA/main/Motos%20New/zontes.png"/>
        <s v="https://raw.githubusercontent.com/Sud-Austral/LOGOS-DATA/main/Motos%20New/benelli.png"/>
        <s v="https://raw.githubusercontent.com/Sud-Austral/LOGOS-DATA/main/Motos%20New/Euromot.png"/>
        <s v="https://raw.githubusercontent.com/Sud-Austral/LOGOS-DATA/main/Motos%20New/Keeway.png"/>
        <s v="https://raw.githubusercontent.com/Sud-Austral/LOGOS-DATA/main/Motos%20New/royalenfield.png"/>
        <s v="https://raw.githubusercontent.com/Sud-Austral/LOGOS-DATA/main/Motos%20New/harley.png"/>
        <s v="https://raw.githubusercontent.com/Sud-Austral/LOGOS-DATA/main/Motos%20New/kymco.png"/>
        <s v="https://raw.githubusercontent.com/Sud-Austral/LOGOS-DATA/main/Motos%20New/voge.png"/>
        <s v="https://raw.githubusercontent.com/Sud-Austral/LOGOS-DATA/main/Motos%20New/logosmotos.png"/>
        <s v="https://raw.githubusercontent.com/Sud-Austral/LOGOS-DATA/main/Motos%20New/Polaris.png"/>
        <s v="https://raw.githubusercontent.com/Sud-Austral/LOGOS-DATA/main/Motos%20New/sym.png"/>
        <s v="https://raw.githubusercontent.com/Sud-Austral/LOGOS-DATA/main/Motos%20New/tm.p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37.71101979167" createdVersion="7" refreshedVersion="7" minRefreshableVersion="3" recordCount="240" xr:uid="{AA614C6D-6819-4B37-B18F-8DDABB659155}">
  <cacheSource type="worksheet">
    <worksheetSource ref="A1:E253" sheet="Hoja1"/>
  </cacheSource>
  <cacheFields count="5">
    <cacheField name="Marca" numFmtId="0">
      <sharedItems count="27">
        <s v="Bajaj"/>
        <s v="BMW"/>
        <s v="Haojue"/>
        <s v="Honda"/>
        <s v="Husqvarna"/>
        <s v="Kawasaki"/>
        <s v="KTM"/>
        <s v="Loncin"/>
        <s v="Otros"/>
        <s v="Regal-Raptor"/>
        <s v="Suzuki"/>
        <s v="Takasaki"/>
        <s v="Triumph"/>
        <s v="Yamaha"/>
        <s v="Zongshen"/>
        <s v="Zontes"/>
        <s v="Benelli"/>
        <s v="Euromot"/>
        <s v="Keeway"/>
        <s v="Royal Enfield"/>
        <s v="Harley Davidson"/>
        <s v="Kymco"/>
        <s v="Voge"/>
        <s v="Indian"/>
        <s v="Polaris"/>
        <s v="Swim"/>
        <s v="TM"/>
      </sharedItems>
    </cacheField>
    <cacheField name="Fecha" numFmtId="0">
      <sharedItems count="14">
        <s v="01/01/2021"/>
        <s v="01/10/2021"/>
        <s v="01/11/2020"/>
        <s v="01/12/2020"/>
        <s v="01/02/2021"/>
        <s v="01/03/2021"/>
        <s v="01/04/2021"/>
        <s v="01/05/2021"/>
        <s v="01/06/2021"/>
        <s v="01/07/2020"/>
        <s v="01/07/2021"/>
        <s v="01/08/2020"/>
        <s v="01/08/2021"/>
        <s v="01/09/2021"/>
      </sharedItems>
    </cacheField>
    <cacheField name="Unidades Vendidas" numFmtId="0">
      <sharedItems containsSemiMixedTypes="0" containsString="0" containsNumber="1" containsInteger="1" minValue="0" maxValue="2011"/>
    </cacheField>
    <cacheField name="Imagen" numFmtId="0">
      <sharedItems count="27">
        <s v="https://raw.githubusercontent.com/Sud-Austral/LOGOS-DATA/main/Motos%20New/bajaj.png"/>
        <s v="https://raw.githubusercontent.com/Sud-Austral/LOGOS-DATA/main/Motos%20New/BMW.png"/>
        <s v="https://raw.githubusercontent.com/Sud-Austral/LOGOS-DATA/main/Motos%20New/haojue.png"/>
        <s v="https://raw.githubusercontent.com/Sud-Austral/LOGOS-DATA/main/Motos%20New/Honda.png"/>
        <s v="https://raw.githubusercontent.com/Sud-Austral/LOGOS-DATA/main/Motos%20New/husqvarna.png"/>
        <s v="https://raw.githubusercontent.com/Sud-Austral/LOGOS-DATA/main/Motos%20New/kawasaki.png"/>
        <s v="https://raw.githubusercontent.com/Sud-Austral/LOGOS-DATA/main/Motos%20New/KTM.png"/>
        <s v="https://raw.githubusercontent.com/Sud-Austral/LOGOS-DATA/main/Motos%20New/loncinz.png"/>
        <s v="https://raw.githubusercontent.com/Sud-Austral/LOGOS-DATA/main/Motos%20New/generico.png"/>
        <s v="https://raw.githubusercontent.com/Sud-Austral/LOGOS-DATA/main/Motos%20New/regalraptor.png"/>
        <s v="https://raw.githubusercontent.com/Sud-Austral/LOGOS-DATA/main/Motos%20New/Suzuki.png"/>
        <s v="https://raw.githubusercontent.com/Sud-Austral/LOGOS-DATA/main/Motos%20New/takasaki.png"/>
        <s v="https://raw.githubusercontent.com/Sud-Austral/LOGOS-DATA/main/Motos%20New/Triumph.png"/>
        <s v="https://raw.githubusercontent.com/Sud-Austral/LOGOS-DATA/main/Motos%20New/yamaha.png"/>
        <s v="https://raw.githubusercontent.com/Sud-Austral/LOGOS-DATA/main/Motos%20New/zonzeng.png"/>
        <s v="https://raw.githubusercontent.com/Sud-Austral/LOGOS-DATA/main/Motos%20New/zontes.png"/>
        <s v="https://raw.githubusercontent.com/Sud-Austral/LOGOS-DATA/main/Motos%20New/benelli.png"/>
        <s v="https://raw.githubusercontent.com/Sud-Austral/LOGOS-DATA/main/Motos%20New/Euromot.png"/>
        <s v="https://raw.githubusercontent.com/Sud-Austral/LOGOS-DATA/main/Motos%20New/Keeway.png"/>
        <s v="https://raw.githubusercontent.com/Sud-Austral/LOGOS-DATA/main/Motos%20New/royalenfield.png"/>
        <s v="https://raw.githubusercontent.com/Sud-Austral/LOGOS-DATA/main/Motos%20New/harley.png"/>
        <s v="https://raw.githubusercontent.com/Sud-Austral/LOGOS-DATA/main/Motos%20New/kymco.png"/>
        <s v="https://raw.githubusercontent.com/Sud-Austral/LOGOS-DATA/main/Motos%20New/voge.png"/>
        <s v="https://raw.githubusercontent.com/Sud-Austral/LOGOS-DATA/main/Motos%20New/logosmotos.png"/>
        <s v="https://raw.githubusercontent.com/Sud-Austral/LOGOS-DATA/main/Motos%20New/Polaris.png"/>
        <s v="https://raw.githubusercontent.com/Sud-Austral/LOGOS-DATA/main/Motos%20New/sym.png"/>
        <s v="https://raw.githubusercontent.com/Sud-Austral/LOGOS-DATA/main/Motos%20New/tm.png"/>
      </sharedItems>
    </cacheField>
    <cacheField name="id" numFmtId="0">
      <sharedItems containsSemiMixedTypes="0" containsString="0" containsNumber="1" containsInteger="1" minValue="1" maxValue="14" count="14">
        <n v="5"/>
        <n v="14"/>
        <n v="3"/>
        <n v="4"/>
        <n v="6"/>
        <n v="7"/>
        <n v="8"/>
        <n v="9"/>
        <n v="10"/>
        <n v="1"/>
        <n v="11"/>
        <n v="2"/>
        <n v="12"/>
        <n v="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n v="271"/>
    <x v="0"/>
  </r>
  <r>
    <x v="1"/>
    <x v="0"/>
    <n v="102"/>
    <x v="1"/>
  </r>
  <r>
    <x v="2"/>
    <x v="0"/>
    <n v="277"/>
    <x v="2"/>
  </r>
  <r>
    <x v="3"/>
    <x v="0"/>
    <n v="535"/>
    <x v="3"/>
  </r>
  <r>
    <x v="4"/>
    <x v="0"/>
    <n v="40"/>
    <x v="4"/>
  </r>
  <r>
    <x v="5"/>
    <x v="0"/>
    <n v="29"/>
    <x v="5"/>
  </r>
  <r>
    <x v="6"/>
    <x v="0"/>
    <n v="189"/>
    <x v="6"/>
  </r>
  <r>
    <x v="7"/>
    <x v="0"/>
    <n v="121"/>
    <x v="7"/>
  </r>
  <r>
    <x v="8"/>
    <x v="0"/>
    <n v="18"/>
    <x v="8"/>
  </r>
  <r>
    <x v="9"/>
    <x v="0"/>
    <n v="23"/>
    <x v="9"/>
  </r>
  <r>
    <x v="10"/>
    <x v="0"/>
    <n v="285"/>
    <x v="10"/>
  </r>
  <r>
    <x v="11"/>
    <x v="0"/>
    <n v="379"/>
    <x v="11"/>
  </r>
  <r>
    <x v="12"/>
    <x v="0"/>
    <n v="34"/>
    <x v="12"/>
  </r>
  <r>
    <x v="13"/>
    <x v="0"/>
    <n v="661"/>
    <x v="13"/>
  </r>
  <r>
    <x v="14"/>
    <x v="0"/>
    <n v="73"/>
    <x v="14"/>
  </r>
  <r>
    <x v="15"/>
    <x v="0"/>
    <n v="48"/>
    <x v="15"/>
  </r>
  <r>
    <x v="0"/>
    <x v="1"/>
    <n v="1007"/>
    <x v="0"/>
  </r>
  <r>
    <x v="16"/>
    <x v="1"/>
    <n v="99"/>
    <x v="16"/>
  </r>
  <r>
    <x v="1"/>
    <x v="1"/>
    <n v="108"/>
    <x v="1"/>
  </r>
  <r>
    <x v="17"/>
    <x v="1"/>
    <n v="298"/>
    <x v="17"/>
  </r>
  <r>
    <x v="2"/>
    <x v="1"/>
    <n v="343"/>
    <x v="2"/>
  </r>
  <r>
    <x v="3"/>
    <x v="1"/>
    <n v="1029"/>
    <x v="3"/>
  </r>
  <r>
    <x v="4"/>
    <x v="1"/>
    <n v="148"/>
    <x v="4"/>
  </r>
  <r>
    <x v="5"/>
    <x v="1"/>
    <n v="101"/>
    <x v="5"/>
  </r>
  <r>
    <x v="18"/>
    <x v="1"/>
    <n v="100"/>
    <x v="18"/>
  </r>
  <r>
    <x v="6"/>
    <x v="1"/>
    <n v="162"/>
    <x v="6"/>
  </r>
  <r>
    <x v="7"/>
    <x v="1"/>
    <n v="204"/>
    <x v="7"/>
  </r>
  <r>
    <x v="8"/>
    <x v="1"/>
    <n v="364"/>
    <x v="8"/>
  </r>
  <r>
    <x v="19"/>
    <x v="1"/>
    <n v="120"/>
    <x v="19"/>
  </r>
  <r>
    <x v="10"/>
    <x v="1"/>
    <n v="322"/>
    <x v="10"/>
  </r>
  <r>
    <x v="11"/>
    <x v="1"/>
    <n v="218"/>
    <x v="11"/>
  </r>
  <r>
    <x v="13"/>
    <x v="1"/>
    <n v="1514"/>
    <x v="13"/>
  </r>
  <r>
    <x v="0"/>
    <x v="2"/>
    <n v="135"/>
    <x v="0"/>
  </r>
  <r>
    <x v="1"/>
    <x v="2"/>
    <n v="96"/>
    <x v="1"/>
  </r>
  <r>
    <x v="17"/>
    <x v="2"/>
    <n v="48"/>
    <x v="17"/>
  </r>
  <r>
    <x v="2"/>
    <x v="2"/>
    <n v="166"/>
    <x v="2"/>
  </r>
  <r>
    <x v="20"/>
    <x v="2"/>
    <n v="26"/>
    <x v="20"/>
  </r>
  <r>
    <x v="3"/>
    <x v="2"/>
    <n v="412"/>
    <x v="3"/>
  </r>
  <r>
    <x v="4"/>
    <x v="2"/>
    <n v="67"/>
    <x v="4"/>
  </r>
  <r>
    <x v="5"/>
    <x v="2"/>
    <n v="38"/>
    <x v="5"/>
  </r>
  <r>
    <x v="6"/>
    <x v="2"/>
    <n v="152"/>
    <x v="6"/>
  </r>
  <r>
    <x v="21"/>
    <x v="2"/>
    <n v="25"/>
    <x v="21"/>
  </r>
  <r>
    <x v="8"/>
    <x v="2"/>
    <n v="46"/>
    <x v="8"/>
  </r>
  <r>
    <x v="10"/>
    <x v="2"/>
    <n v="209"/>
    <x v="10"/>
  </r>
  <r>
    <x v="11"/>
    <x v="2"/>
    <n v="237"/>
    <x v="11"/>
  </r>
  <r>
    <x v="12"/>
    <x v="2"/>
    <n v="43"/>
    <x v="12"/>
  </r>
  <r>
    <x v="22"/>
    <x v="2"/>
    <n v="43"/>
    <x v="22"/>
  </r>
  <r>
    <x v="13"/>
    <x v="2"/>
    <n v="417"/>
    <x v="13"/>
  </r>
  <r>
    <x v="0"/>
    <x v="3"/>
    <n v="178"/>
    <x v="0"/>
  </r>
  <r>
    <x v="1"/>
    <x v="3"/>
    <n v="135"/>
    <x v="1"/>
  </r>
  <r>
    <x v="2"/>
    <x v="3"/>
    <n v="48"/>
    <x v="2"/>
  </r>
  <r>
    <x v="20"/>
    <x v="3"/>
    <n v="13"/>
    <x v="20"/>
  </r>
  <r>
    <x v="3"/>
    <x v="3"/>
    <n v="863"/>
    <x v="3"/>
  </r>
  <r>
    <x v="4"/>
    <x v="3"/>
    <n v="44"/>
    <x v="4"/>
  </r>
  <r>
    <x v="5"/>
    <x v="3"/>
    <n v="57"/>
    <x v="5"/>
  </r>
  <r>
    <x v="6"/>
    <x v="3"/>
    <n v="92"/>
    <x v="6"/>
  </r>
  <r>
    <x v="7"/>
    <x v="3"/>
    <n v="169"/>
    <x v="7"/>
  </r>
  <r>
    <x v="8"/>
    <x v="3"/>
    <n v="23"/>
    <x v="8"/>
  </r>
  <r>
    <x v="19"/>
    <x v="3"/>
    <n v="26"/>
    <x v="19"/>
  </r>
  <r>
    <x v="10"/>
    <x v="3"/>
    <n v="196"/>
    <x v="10"/>
  </r>
  <r>
    <x v="11"/>
    <x v="3"/>
    <n v="89"/>
    <x v="11"/>
  </r>
  <r>
    <x v="12"/>
    <x v="3"/>
    <n v="32"/>
    <x v="12"/>
  </r>
  <r>
    <x v="22"/>
    <x v="3"/>
    <n v="18"/>
    <x v="22"/>
  </r>
  <r>
    <x v="13"/>
    <x v="3"/>
    <n v="511"/>
    <x v="13"/>
  </r>
  <r>
    <x v="0"/>
    <x v="4"/>
    <n v="230"/>
    <x v="0"/>
  </r>
  <r>
    <x v="1"/>
    <x v="4"/>
    <n v="73"/>
    <x v="1"/>
  </r>
  <r>
    <x v="17"/>
    <x v="4"/>
    <n v="173"/>
    <x v="17"/>
  </r>
  <r>
    <x v="2"/>
    <x v="4"/>
    <n v="332"/>
    <x v="2"/>
  </r>
  <r>
    <x v="3"/>
    <x v="4"/>
    <n v="1132"/>
    <x v="3"/>
  </r>
  <r>
    <x v="5"/>
    <x v="4"/>
    <n v="70"/>
    <x v="5"/>
  </r>
  <r>
    <x v="6"/>
    <x v="4"/>
    <n v="51"/>
    <x v="6"/>
  </r>
  <r>
    <x v="7"/>
    <x v="4"/>
    <n v="122"/>
    <x v="7"/>
  </r>
  <r>
    <x v="8"/>
    <x v="4"/>
    <n v="69"/>
    <x v="8"/>
  </r>
  <r>
    <x v="19"/>
    <x v="4"/>
    <n v="68"/>
    <x v="19"/>
  </r>
  <r>
    <x v="10"/>
    <x v="4"/>
    <n v="180"/>
    <x v="10"/>
  </r>
  <r>
    <x v="11"/>
    <x v="4"/>
    <n v="379"/>
    <x v="11"/>
  </r>
  <r>
    <x v="12"/>
    <x v="4"/>
    <n v="60"/>
    <x v="12"/>
  </r>
  <r>
    <x v="13"/>
    <x v="4"/>
    <n v="834"/>
    <x v="13"/>
  </r>
  <r>
    <x v="14"/>
    <x v="4"/>
    <n v="65"/>
    <x v="14"/>
  </r>
  <r>
    <x v="15"/>
    <x v="4"/>
    <n v="172"/>
    <x v="15"/>
  </r>
  <r>
    <x v="0"/>
    <x v="5"/>
    <n v="432"/>
    <x v="0"/>
  </r>
  <r>
    <x v="1"/>
    <x v="5"/>
    <n v="112"/>
    <x v="1"/>
  </r>
  <r>
    <x v="17"/>
    <x v="5"/>
    <n v="218"/>
    <x v="17"/>
  </r>
  <r>
    <x v="2"/>
    <x v="5"/>
    <n v="316"/>
    <x v="2"/>
  </r>
  <r>
    <x v="3"/>
    <x v="5"/>
    <n v="1382"/>
    <x v="3"/>
  </r>
  <r>
    <x v="4"/>
    <x v="5"/>
    <n v="38"/>
    <x v="4"/>
  </r>
  <r>
    <x v="23"/>
    <x v="5"/>
    <n v="29"/>
    <x v="23"/>
  </r>
  <r>
    <x v="5"/>
    <x v="5"/>
    <n v="128"/>
    <x v="5"/>
  </r>
  <r>
    <x v="6"/>
    <x v="5"/>
    <n v="323"/>
    <x v="6"/>
  </r>
  <r>
    <x v="7"/>
    <x v="5"/>
    <n v="164"/>
    <x v="7"/>
  </r>
  <r>
    <x v="8"/>
    <x v="5"/>
    <n v="93"/>
    <x v="8"/>
  </r>
  <r>
    <x v="19"/>
    <x v="5"/>
    <n v="61"/>
    <x v="19"/>
  </r>
  <r>
    <x v="11"/>
    <x v="5"/>
    <n v="264"/>
    <x v="11"/>
  </r>
  <r>
    <x v="12"/>
    <x v="5"/>
    <n v="42"/>
    <x v="12"/>
  </r>
  <r>
    <x v="13"/>
    <x v="5"/>
    <n v="956"/>
    <x v="13"/>
  </r>
  <r>
    <x v="15"/>
    <x v="5"/>
    <n v="85"/>
    <x v="15"/>
  </r>
  <r>
    <x v="0"/>
    <x v="6"/>
    <n v="418"/>
    <x v="0"/>
  </r>
  <r>
    <x v="1"/>
    <x v="6"/>
    <n v="89"/>
    <x v="1"/>
  </r>
  <r>
    <x v="17"/>
    <x v="6"/>
    <n v="176"/>
    <x v="17"/>
  </r>
  <r>
    <x v="2"/>
    <x v="6"/>
    <n v="260"/>
    <x v="2"/>
  </r>
  <r>
    <x v="3"/>
    <x v="6"/>
    <n v="1018"/>
    <x v="3"/>
  </r>
  <r>
    <x v="5"/>
    <x v="6"/>
    <n v="57"/>
    <x v="5"/>
  </r>
  <r>
    <x v="6"/>
    <x v="6"/>
    <n v="408"/>
    <x v="6"/>
  </r>
  <r>
    <x v="7"/>
    <x v="6"/>
    <n v="179"/>
    <x v="7"/>
  </r>
  <r>
    <x v="8"/>
    <x v="6"/>
    <n v="75"/>
    <x v="8"/>
  </r>
  <r>
    <x v="9"/>
    <x v="6"/>
    <n v="29"/>
    <x v="9"/>
  </r>
  <r>
    <x v="19"/>
    <x v="6"/>
    <n v="90"/>
    <x v="19"/>
  </r>
  <r>
    <x v="10"/>
    <x v="6"/>
    <n v="51"/>
    <x v="10"/>
  </r>
  <r>
    <x v="11"/>
    <x v="6"/>
    <n v="136"/>
    <x v="11"/>
  </r>
  <r>
    <x v="12"/>
    <x v="6"/>
    <n v="26"/>
    <x v="12"/>
  </r>
  <r>
    <x v="22"/>
    <x v="6"/>
    <n v="42"/>
    <x v="22"/>
  </r>
  <r>
    <x v="13"/>
    <x v="6"/>
    <n v="863"/>
    <x v="13"/>
  </r>
  <r>
    <x v="0"/>
    <x v="7"/>
    <n v="441"/>
    <x v="0"/>
  </r>
  <r>
    <x v="1"/>
    <x v="7"/>
    <n v="102"/>
    <x v="1"/>
  </r>
  <r>
    <x v="17"/>
    <x v="7"/>
    <n v="147"/>
    <x v="17"/>
  </r>
  <r>
    <x v="2"/>
    <x v="7"/>
    <n v="296"/>
    <x v="2"/>
  </r>
  <r>
    <x v="3"/>
    <x v="7"/>
    <n v="741"/>
    <x v="3"/>
  </r>
  <r>
    <x v="4"/>
    <x v="7"/>
    <n v="130"/>
    <x v="4"/>
  </r>
  <r>
    <x v="5"/>
    <x v="7"/>
    <n v="89"/>
    <x v="5"/>
  </r>
  <r>
    <x v="6"/>
    <x v="7"/>
    <n v="360"/>
    <x v="6"/>
  </r>
  <r>
    <x v="7"/>
    <x v="7"/>
    <n v="236"/>
    <x v="7"/>
  </r>
  <r>
    <x v="8"/>
    <x v="7"/>
    <n v="60"/>
    <x v="8"/>
  </r>
  <r>
    <x v="9"/>
    <x v="7"/>
    <n v="50"/>
    <x v="9"/>
  </r>
  <r>
    <x v="11"/>
    <x v="7"/>
    <n v="255"/>
    <x v="11"/>
  </r>
  <r>
    <x v="12"/>
    <x v="7"/>
    <n v="33"/>
    <x v="12"/>
  </r>
  <r>
    <x v="22"/>
    <x v="7"/>
    <n v="34"/>
    <x v="22"/>
  </r>
  <r>
    <x v="13"/>
    <x v="7"/>
    <n v="1206"/>
    <x v="13"/>
  </r>
  <r>
    <x v="14"/>
    <x v="7"/>
    <n v="202"/>
    <x v="14"/>
  </r>
  <r>
    <x v="0"/>
    <x v="8"/>
    <n v="488"/>
    <x v="0"/>
  </r>
  <r>
    <x v="1"/>
    <x v="8"/>
    <n v="124"/>
    <x v="1"/>
  </r>
  <r>
    <x v="17"/>
    <x v="8"/>
    <n v="351"/>
    <x v="17"/>
  </r>
  <r>
    <x v="2"/>
    <x v="8"/>
    <n v="224"/>
    <x v="2"/>
  </r>
  <r>
    <x v="3"/>
    <x v="8"/>
    <n v="766"/>
    <x v="3"/>
  </r>
  <r>
    <x v="4"/>
    <x v="8"/>
    <n v="91"/>
    <x v="4"/>
  </r>
  <r>
    <x v="5"/>
    <x v="8"/>
    <n v="60"/>
    <x v="5"/>
  </r>
  <r>
    <x v="6"/>
    <x v="8"/>
    <n v="500"/>
    <x v="6"/>
  </r>
  <r>
    <x v="7"/>
    <x v="8"/>
    <n v="54"/>
    <x v="7"/>
  </r>
  <r>
    <x v="8"/>
    <x v="8"/>
    <n v="72"/>
    <x v="8"/>
  </r>
  <r>
    <x v="19"/>
    <x v="8"/>
    <n v="29"/>
    <x v="19"/>
  </r>
  <r>
    <x v="10"/>
    <x v="8"/>
    <n v="285"/>
    <x v="10"/>
  </r>
  <r>
    <x v="11"/>
    <x v="8"/>
    <n v="260"/>
    <x v="11"/>
  </r>
  <r>
    <x v="12"/>
    <x v="8"/>
    <n v="64"/>
    <x v="12"/>
  </r>
  <r>
    <x v="13"/>
    <x v="8"/>
    <n v="950"/>
    <x v="13"/>
  </r>
  <r>
    <x v="15"/>
    <x v="8"/>
    <n v="100"/>
    <x v="15"/>
  </r>
  <r>
    <x v="0"/>
    <x v="9"/>
    <n v="75"/>
    <x v="0"/>
  </r>
  <r>
    <x v="1"/>
    <x v="9"/>
    <n v="48"/>
    <x v="1"/>
  </r>
  <r>
    <x v="17"/>
    <x v="9"/>
    <n v="61"/>
    <x v="17"/>
  </r>
  <r>
    <x v="2"/>
    <x v="9"/>
    <n v="150"/>
    <x v="2"/>
  </r>
  <r>
    <x v="20"/>
    <x v="9"/>
    <n v="16"/>
    <x v="20"/>
  </r>
  <r>
    <x v="3"/>
    <x v="9"/>
    <n v="310"/>
    <x v="3"/>
  </r>
  <r>
    <x v="4"/>
    <x v="9"/>
    <n v="49"/>
    <x v="4"/>
  </r>
  <r>
    <x v="23"/>
    <x v="9"/>
    <n v="1"/>
    <x v="23"/>
  </r>
  <r>
    <x v="5"/>
    <x v="9"/>
    <n v="31"/>
    <x v="5"/>
  </r>
  <r>
    <x v="6"/>
    <x v="9"/>
    <n v="80"/>
    <x v="6"/>
  </r>
  <r>
    <x v="21"/>
    <x v="9"/>
    <n v="12"/>
    <x v="21"/>
  </r>
  <r>
    <x v="7"/>
    <x v="9"/>
    <n v="41"/>
    <x v="7"/>
  </r>
  <r>
    <x v="24"/>
    <x v="9"/>
    <n v="0"/>
    <x v="24"/>
  </r>
  <r>
    <x v="9"/>
    <x v="9"/>
    <n v="0"/>
    <x v="9"/>
  </r>
  <r>
    <x v="19"/>
    <x v="9"/>
    <n v="52"/>
    <x v="19"/>
  </r>
  <r>
    <x v="10"/>
    <x v="9"/>
    <n v="192"/>
    <x v="10"/>
  </r>
  <r>
    <x v="25"/>
    <x v="9"/>
    <n v="1"/>
    <x v="25"/>
  </r>
  <r>
    <x v="11"/>
    <x v="9"/>
    <n v="114"/>
    <x v="11"/>
  </r>
  <r>
    <x v="26"/>
    <x v="9"/>
    <n v="2"/>
    <x v="26"/>
  </r>
  <r>
    <x v="12"/>
    <x v="9"/>
    <n v="10"/>
    <x v="12"/>
  </r>
  <r>
    <x v="22"/>
    <x v="9"/>
    <n v="1"/>
    <x v="22"/>
  </r>
  <r>
    <x v="13"/>
    <x v="9"/>
    <n v="377"/>
    <x v="13"/>
  </r>
  <r>
    <x v="14"/>
    <x v="9"/>
    <n v="12"/>
    <x v="14"/>
  </r>
  <r>
    <x v="15"/>
    <x v="9"/>
    <n v="10"/>
    <x v="15"/>
  </r>
  <r>
    <x v="0"/>
    <x v="10"/>
    <n v="390"/>
    <x v="0"/>
  </r>
  <r>
    <x v="1"/>
    <x v="10"/>
    <n v="134"/>
    <x v="1"/>
  </r>
  <r>
    <x v="17"/>
    <x v="10"/>
    <n v="113"/>
    <x v="17"/>
  </r>
  <r>
    <x v="2"/>
    <x v="10"/>
    <n v="612"/>
    <x v="2"/>
  </r>
  <r>
    <x v="3"/>
    <x v="10"/>
    <n v="2011"/>
    <x v="3"/>
  </r>
  <r>
    <x v="4"/>
    <x v="10"/>
    <n v="110"/>
    <x v="4"/>
  </r>
  <r>
    <x v="5"/>
    <x v="10"/>
    <n v="100"/>
    <x v="5"/>
  </r>
  <r>
    <x v="6"/>
    <x v="10"/>
    <n v="336"/>
    <x v="6"/>
  </r>
  <r>
    <x v="7"/>
    <x v="10"/>
    <n v="195"/>
    <x v="7"/>
  </r>
  <r>
    <x v="8"/>
    <x v="10"/>
    <n v="54"/>
    <x v="8"/>
  </r>
  <r>
    <x v="9"/>
    <x v="10"/>
    <n v="44"/>
    <x v="9"/>
  </r>
  <r>
    <x v="10"/>
    <x v="10"/>
    <n v="328"/>
    <x v="10"/>
  </r>
  <r>
    <x v="11"/>
    <x v="10"/>
    <n v="414"/>
    <x v="11"/>
  </r>
  <r>
    <x v="12"/>
    <x v="10"/>
    <n v="52"/>
    <x v="12"/>
  </r>
  <r>
    <x v="13"/>
    <x v="10"/>
    <n v="884"/>
    <x v="13"/>
  </r>
  <r>
    <x v="14"/>
    <x v="10"/>
    <n v="126"/>
    <x v="14"/>
  </r>
  <r>
    <x v="0"/>
    <x v="11"/>
    <n v="70"/>
    <x v="0"/>
  </r>
  <r>
    <x v="1"/>
    <x v="11"/>
    <n v="99"/>
    <x v="1"/>
  </r>
  <r>
    <x v="17"/>
    <x v="11"/>
    <n v="181"/>
    <x v="17"/>
  </r>
  <r>
    <x v="2"/>
    <x v="11"/>
    <n v="381"/>
    <x v="2"/>
  </r>
  <r>
    <x v="20"/>
    <x v="11"/>
    <n v="20"/>
    <x v="20"/>
  </r>
  <r>
    <x v="3"/>
    <x v="11"/>
    <n v="1115"/>
    <x v="3"/>
  </r>
  <r>
    <x v="4"/>
    <x v="11"/>
    <n v="99"/>
    <x v="4"/>
  </r>
  <r>
    <x v="23"/>
    <x v="11"/>
    <n v="1"/>
    <x v="23"/>
  </r>
  <r>
    <x v="5"/>
    <x v="11"/>
    <n v="60"/>
    <x v="5"/>
  </r>
  <r>
    <x v="6"/>
    <x v="11"/>
    <n v="283"/>
    <x v="6"/>
  </r>
  <r>
    <x v="21"/>
    <x v="11"/>
    <n v="26"/>
    <x v="21"/>
  </r>
  <r>
    <x v="7"/>
    <x v="11"/>
    <n v="250"/>
    <x v="7"/>
  </r>
  <r>
    <x v="24"/>
    <x v="11"/>
    <n v="0"/>
    <x v="24"/>
  </r>
  <r>
    <x v="9"/>
    <x v="11"/>
    <n v="9"/>
    <x v="9"/>
  </r>
  <r>
    <x v="19"/>
    <x v="11"/>
    <n v="105"/>
    <x v="19"/>
  </r>
  <r>
    <x v="10"/>
    <x v="11"/>
    <n v="200"/>
    <x v="10"/>
  </r>
  <r>
    <x v="25"/>
    <x v="11"/>
    <n v="0"/>
    <x v="25"/>
  </r>
  <r>
    <x v="11"/>
    <x v="11"/>
    <n v="449"/>
    <x v="11"/>
  </r>
  <r>
    <x v="26"/>
    <x v="11"/>
    <n v="6"/>
    <x v="26"/>
  </r>
  <r>
    <x v="12"/>
    <x v="11"/>
    <n v="15"/>
    <x v="12"/>
  </r>
  <r>
    <x v="22"/>
    <x v="11"/>
    <n v="5"/>
    <x v="22"/>
  </r>
  <r>
    <x v="13"/>
    <x v="11"/>
    <n v="1069"/>
    <x v="13"/>
  </r>
  <r>
    <x v="14"/>
    <x v="11"/>
    <n v="58"/>
    <x v="14"/>
  </r>
  <r>
    <x v="15"/>
    <x v="11"/>
    <n v="53"/>
    <x v="15"/>
  </r>
  <r>
    <x v="0"/>
    <x v="12"/>
    <n v="706"/>
    <x v="0"/>
  </r>
  <r>
    <x v="1"/>
    <x v="12"/>
    <n v="127"/>
    <x v="1"/>
  </r>
  <r>
    <x v="17"/>
    <x v="12"/>
    <n v="288"/>
    <x v="17"/>
  </r>
  <r>
    <x v="2"/>
    <x v="12"/>
    <n v="226"/>
    <x v="2"/>
  </r>
  <r>
    <x v="3"/>
    <x v="12"/>
    <n v="927"/>
    <x v="3"/>
  </r>
  <r>
    <x v="4"/>
    <x v="12"/>
    <n v="47"/>
    <x v="4"/>
  </r>
  <r>
    <x v="5"/>
    <x v="12"/>
    <n v="45"/>
    <x v="5"/>
  </r>
  <r>
    <x v="6"/>
    <x v="12"/>
    <n v="234"/>
    <x v="6"/>
  </r>
  <r>
    <x v="7"/>
    <x v="12"/>
    <n v="116"/>
    <x v="7"/>
  </r>
  <r>
    <x v="8"/>
    <x v="12"/>
    <n v="138"/>
    <x v="8"/>
  </r>
  <r>
    <x v="19"/>
    <x v="12"/>
    <n v="59"/>
    <x v="19"/>
  </r>
  <r>
    <x v="10"/>
    <x v="12"/>
    <n v="109"/>
    <x v="10"/>
  </r>
  <r>
    <x v="11"/>
    <x v="12"/>
    <n v="437"/>
    <x v="11"/>
  </r>
  <r>
    <x v="13"/>
    <x v="12"/>
    <n v="1409"/>
    <x v="13"/>
  </r>
  <r>
    <x v="14"/>
    <x v="12"/>
    <n v="44"/>
    <x v="14"/>
  </r>
  <r>
    <x v="15"/>
    <x v="12"/>
    <n v="209"/>
    <x v="15"/>
  </r>
  <r>
    <x v="0"/>
    <x v="13"/>
    <n v="260"/>
    <x v="0"/>
  </r>
  <r>
    <x v="1"/>
    <x v="13"/>
    <n v="130"/>
    <x v="1"/>
  </r>
  <r>
    <x v="17"/>
    <x v="13"/>
    <n v="72"/>
    <x v="17"/>
  </r>
  <r>
    <x v="2"/>
    <x v="13"/>
    <n v="695"/>
    <x v="2"/>
  </r>
  <r>
    <x v="3"/>
    <x v="13"/>
    <n v="1411"/>
    <x v="3"/>
  </r>
  <r>
    <x v="4"/>
    <x v="13"/>
    <n v="108"/>
    <x v="4"/>
  </r>
  <r>
    <x v="5"/>
    <x v="13"/>
    <n v="101"/>
    <x v="5"/>
  </r>
  <r>
    <x v="6"/>
    <x v="13"/>
    <n v="238"/>
    <x v="6"/>
  </r>
  <r>
    <x v="7"/>
    <x v="13"/>
    <n v="241"/>
    <x v="7"/>
  </r>
  <r>
    <x v="8"/>
    <x v="13"/>
    <n v="65"/>
    <x v="8"/>
  </r>
  <r>
    <x v="19"/>
    <x v="13"/>
    <n v="91"/>
    <x v="19"/>
  </r>
  <r>
    <x v="10"/>
    <x v="13"/>
    <n v="354"/>
    <x v="10"/>
  </r>
  <r>
    <x v="11"/>
    <x v="13"/>
    <n v="323"/>
    <x v="11"/>
  </r>
  <r>
    <x v="12"/>
    <x v="13"/>
    <n v="82"/>
    <x v="12"/>
  </r>
  <r>
    <x v="13"/>
    <x v="13"/>
    <n v="1431"/>
    <x v="13"/>
  </r>
  <r>
    <x v="14"/>
    <x v="13"/>
    <n v="125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n v="271"/>
    <x v="0"/>
    <x v="0"/>
  </r>
  <r>
    <x v="1"/>
    <x v="0"/>
    <n v="102"/>
    <x v="1"/>
    <x v="0"/>
  </r>
  <r>
    <x v="2"/>
    <x v="0"/>
    <n v="277"/>
    <x v="2"/>
    <x v="0"/>
  </r>
  <r>
    <x v="3"/>
    <x v="0"/>
    <n v="535"/>
    <x v="3"/>
    <x v="0"/>
  </r>
  <r>
    <x v="4"/>
    <x v="0"/>
    <n v="40"/>
    <x v="4"/>
    <x v="0"/>
  </r>
  <r>
    <x v="5"/>
    <x v="0"/>
    <n v="29"/>
    <x v="5"/>
    <x v="0"/>
  </r>
  <r>
    <x v="6"/>
    <x v="0"/>
    <n v="189"/>
    <x v="6"/>
    <x v="0"/>
  </r>
  <r>
    <x v="7"/>
    <x v="0"/>
    <n v="121"/>
    <x v="7"/>
    <x v="0"/>
  </r>
  <r>
    <x v="8"/>
    <x v="0"/>
    <n v="18"/>
    <x v="8"/>
    <x v="0"/>
  </r>
  <r>
    <x v="9"/>
    <x v="0"/>
    <n v="23"/>
    <x v="9"/>
    <x v="0"/>
  </r>
  <r>
    <x v="10"/>
    <x v="0"/>
    <n v="285"/>
    <x v="10"/>
    <x v="0"/>
  </r>
  <r>
    <x v="11"/>
    <x v="0"/>
    <n v="379"/>
    <x v="11"/>
    <x v="0"/>
  </r>
  <r>
    <x v="12"/>
    <x v="0"/>
    <n v="34"/>
    <x v="12"/>
    <x v="0"/>
  </r>
  <r>
    <x v="13"/>
    <x v="0"/>
    <n v="661"/>
    <x v="13"/>
    <x v="0"/>
  </r>
  <r>
    <x v="14"/>
    <x v="0"/>
    <n v="73"/>
    <x v="14"/>
    <x v="0"/>
  </r>
  <r>
    <x v="15"/>
    <x v="0"/>
    <n v="48"/>
    <x v="15"/>
    <x v="0"/>
  </r>
  <r>
    <x v="0"/>
    <x v="1"/>
    <n v="1007"/>
    <x v="0"/>
    <x v="1"/>
  </r>
  <r>
    <x v="16"/>
    <x v="1"/>
    <n v="99"/>
    <x v="16"/>
    <x v="1"/>
  </r>
  <r>
    <x v="1"/>
    <x v="1"/>
    <n v="108"/>
    <x v="1"/>
    <x v="1"/>
  </r>
  <r>
    <x v="17"/>
    <x v="1"/>
    <n v="298"/>
    <x v="17"/>
    <x v="1"/>
  </r>
  <r>
    <x v="2"/>
    <x v="1"/>
    <n v="343"/>
    <x v="2"/>
    <x v="1"/>
  </r>
  <r>
    <x v="3"/>
    <x v="1"/>
    <n v="1029"/>
    <x v="3"/>
    <x v="1"/>
  </r>
  <r>
    <x v="4"/>
    <x v="1"/>
    <n v="148"/>
    <x v="4"/>
    <x v="1"/>
  </r>
  <r>
    <x v="5"/>
    <x v="1"/>
    <n v="101"/>
    <x v="5"/>
    <x v="1"/>
  </r>
  <r>
    <x v="18"/>
    <x v="1"/>
    <n v="100"/>
    <x v="18"/>
    <x v="1"/>
  </r>
  <r>
    <x v="6"/>
    <x v="1"/>
    <n v="162"/>
    <x v="6"/>
    <x v="1"/>
  </r>
  <r>
    <x v="7"/>
    <x v="1"/>
    <n v="204"/>
    <x v="7"/>
    <x v="1"/>
  </r>
  <r>
    <x v="8"/>
    <x v="1"/>
    <n v="364"/>
    <x v="8"/>
    <x v="1"/>
  </r>
  <r>
    <x v="19"/>
    <x v="1"/>
    <n v="120"/>
    <x v="19"/>
    <x v="1"/>
  </r>
  <r>
    <x v="10"/>
    <x v="1"/>
    <n v="322"/>
    <x v="10"/>
    <x v="1"/>
  </r>
  <r>
    <x v="11"/>
    <x v="1"/>
    <n v="218"/>
    <x v="11"/>
    <x v="1"/>
  </r>
  <r>
    <x v="13"/>
    <x v="1"/>
    <n v="1514"/>
    <x v="13"/>
    <x v="1"/>
  </r>
  <r>
    <x v="0"/>
    <x v="2"/>
    <n v="135"/>
    <x v="0"/>
    <x v="2"/>
  </r>
  <r>
    <x v="1"/>
    <x v="2"/>
    <n v="96"/>
    <x v="1"/>
    <x v="2"/>
  </r>
  <r>
    <x v="17"/>
    <x v="2"/>
    <n v="48"/>
    <x v="17"/>
    <x v="2"/>
  </r>
  <r>
    <x v="2"/>
    <x v="2"/>
    <n v="166"/>
    <x v="2"/>
    <x v="2"/>
  </r>
  <r>
    <x v="20"/>
    <x v="2"/>
    <n v="26"/>
    <x v="20"/>
    <x v="2"/>
  </r>
  <r>
    <x v="3"/>
    <x v="2"/>
    <n v="412"/>
    <x v="3"/>
    <x v="2"/>
  </r>
  <r>
    <x v="4"/>
    <x v="2"/>
    <n v="67"/>
    <x v="4"/>
    <x v="2"/>
  </r>
  <r>
    <x v="5"/>
    <x v="2"/>
    <n v="38"/>
    <x v="5"/>
    <x v="2"/>
  </r>
  <r>
    <x v="6"/>
    <x v="2"/>
    <n v="152"/>
    <x v="6"/>
    <x v="2"/>
  </r>
  <r>
    <x v="21"/>
    <x v="2"/>
    <n v="25"/>
    <x v="21"/>
    <x v="2"/>
  </r>
  <r>
    <x v="8"/>
    <x v="2"/>
    <n v="46"/>
    <x v="8"/>
    <x v="2"/>
  </r>
  <r>
    <x v="10"/>
    <x v="2"/>
    <n v="209"/>
    <x v="10"/>
    <x v="2"/>
  </r>
  <r>
    <x v="11"/>
    <x v="2"/>
    <n v="237"/>
    <x v="11"/>
    <x v="2"/>
  </r>
  <r>
    <x v="12"/>
    <x v="2"/>
    <n v="43"/>
    <x v="12"/>
    <x v="2"/>
  </r>
  <r>
    <x v="22"/>
    <x v="2"/>
    <n v="43"/>
    <x v="22"/>
    <x v="2"/>
  </r>
  <r>
    <x v="13"/>
    <x v="2"/>
    <n v="417"/>
    <x v="13"/>
    <x v="2"/>
  </r>
  <r>
    <x v="0"/>
    <x v="3"/>
    <n v="178"/>
    <x v="0"/>
    <x v="3"/>
  </r>
  <r>
    <x v="1"/>
    <x v="3"/>
    <n v="135"/>
    <x v="1"/>
    <x v="3"/>
  </r>
  <r>
    <x v="2"/>
    <x v="3"/>
    <n v="48"/>
    <x v="2"/>
    <x v="3"/>
  </r>
  <r>
    <x v="20"/>
    <x v="3"/>
    <n v="13"/>
    <x v="20"/>
    <x v="3"/>
  </r>
  <r>
    <x v="3"/>
    <x v="3"/>
    <n v="863"/>
    <x v="3"/>
    <x v="3"/>
  </r>
  <r>
    <x v="4"/>
    <x v="3"/>
    <n v="44"/>
    <x v="4"/>
    <x v="3"/>
  </r>
  <r>
    <x v="5"/>
    <x v="3"/>
    <n v="57"/>
    <x v="5"/>
    <x v="3"/>
  </r>
  <r>
    <x v="6"/>
    <x v="3"/>
    <n v="92"/>
    <x v="6"/>
    <x v="3"/>
  </r>
  <r>
    <x v="7"/>
    <x v="3"/>
    <n v="169"/>
    <x v="7"/>
    <x v="3"/>
  </r>
  <r>
    <x v="8"/>
    <x v="3"/>
    <n v="23"/>
    <x v="8"/>
    <x v="3"/>
  </r>
  <r>
    <x v="19"/>
    <x v="3"/>
    <n v="26"/>
    <x v="19"/>
    <x v="3"/>
  </r>
  <r>
    <x v="10"/>
    <x v="3"/>
    <n v="196"/>
    <x v="10"/>
    <x v="3"/>
  </r>
  <r>
    <x v="11"/>
    <x v="3"/>
    <n v="89"/>
    <x v="11"/>
    <x v="3"/>
  </r>
  <r>
    <x v="12"/>
    <x v="3"/>
    <n v="32"/>
    <x v="12"/>
    <x v="3"/>
  </r>
  <r>
    <x v="22"/>
    <x v="3"/>
    <n v="18"/>
    <x v="22"/>
    <x v="3"/>
  </r>
  <r>
    <x v="13"/>
    <x v="3"/>
    <n v="511"/>
    <x v="13"/>
    <x v="3"/>
  </r>
  <r>
    <x v="0"/>
    <x v="4"/>
    <n v="230"/>
    <x v="0"/>
    <x v="4"/>
  </r>
  <r>
    <x v="1"/>
    <x v="4"/>
    <n v="73"/>
    <x v="1"/>
    <x v="4"/>
  </r>
  <r>
    <x v="17"/>
    <x v="4"/>
    <n v="173"/>
    <x v="17"/>
    <x v="4"/>
  </r>
  <r>
    <x v="2"/>
    <x v="4"/>
    <n v="332"/>
    <x v="2"/>
    <x v="4"/>
  </r>
  <r>
    <x v="3"/>
    <x v="4"/>
    <n v="1132"/>
    <x v="3"/>
    <x v="4"/>
  </r>
  <r>
    <x v="5"/>
    <x v="4"/>
    <n v="70"/>
    <x v="5"/>
    <x v="4"/>
  </r>
  <r>
    <x v="6"/>
    <x v="4"/>
    <n v="51"/>
    <x v="6"/>
    <x v="4"/>
  </r>
  <r>
    <x v="7"/>
    <x v="4"/>
    <n v="122"/>
    <x v="7"/>
    <x v="4"/>
  </r>
  <r>
    <x v="8"/>
    <x v="4"/>
    <n v="69"/>
    <x v="8"/>
    <x v="4"/>
  </r>
  <r>
    <x v="19"/>
    <x v="4"/>
    <n v="68"/>
    <x v="19"/>
    <x v="4"/>
  </r>
  <r>
    <x v="10"/>
    <x v="4"/>
    <n v="180"/>
    <x v="10"/>
    <x v="4"/>
  </r>
  <r>
    <x v="11"/>
    <x v="4"/>
    <n v="379"/>
    <x v="11"/>
    <x v="4"/>
  </r>
  <r>
    <x v="12"/>
    <x v="4"/>
    <n v="60"/>
    <x v="12"/>
    <x v="4"/>
  </r>
  <r>
    <x v="13"/>
    <x v="4"/>
    <n v="834"/>
    <x v="13"/>
    <x v="4"/>
  </r>
  <r>
    <x v="14"/>
    <x v="4"/>
    <n v="65"/>
    <x v="14"/>
    <x v="4"/>
  </r>
  <r>
    <x v="15"/>
    <x v="4"/>
    <n v="172"/>
    <x v="15"/>
    <x v="4"/>
  </r>
  <r>
    <x v="0"/>
    <x v="5"/>
    <n v="432"/>
    <x v="0"/>
    <x v="5"/>
  </r>
  <r>
    <x v="1"/>
    <x v="5"/>
    <n v="112"/>
    <x v="1"/>
    <x v="5"/>
  </r>
  <r>
    <x v="17"/>
    <x v="5"/>
    <n v="218"/>
    <x v="17"/>
    <x v="5"/>
  </r>
  <r>
    <x v="2"/>
    <x v="5"/>
    <n v="316"/>
    <x v="2"/>
    <x v="5"/>
  </r>
  <r>
    <x v="3"/>
    <x v="5"/>
    <n v="1382"/>
    <x v="3"/>
    <x v="5"/>
  </r>
  <r>
    <x v="4"/>
    <x v="5"/>
    <n v="38"/>
    <x v="4"/>
    <x v="5"/>
  </r>
  <r>
    <x v="23"/>
    <x v="5"/>
    <n v="29"/>
    <x v="23"/>
    <x v="5"/>
  </r>
  <r>
    <x v="5"/>
    <x v="5"/>
    <n v="128"/>
    <x v="5"/>
    <x v="5"/>
  </r>
  <r>
    <x v="6"/>
    <x v="5"/>
    <n v="323"/>
    <x v="6"/>
    <x v="5"/>
  </r>
  <r>
    <x v="7"/>
    <x v="5"/>
    <n v="164"/>
    <x v="7"/>
    <x v="5"/>
  </r>
  <r>
    <x v="8"/>
    <x v="5"/>
    <n v="93"/>
    <x v="8"/>
    <x v="5"/>
  </r>
  <r>
    <x v="19"/>
    <x v="5"/>
    <n v="61"/>
    <x v="19"/>
    <x v="5"/>
  </r>
  <r>
    <x v="11"/>
    <x v="5"/>
    <n v="264"/>
    <x v="11"/>
    <x v="5"/>
  </r>
  <r>
    <x v="12"/>
    <x v="5"/>
    <n v="42"/>
    <x v="12"/>
    <x v="5"/>
  </r>
  <r>
    <x v="13"/>
    <x v="5"/>
    <n v="956"/>
    <x v="13"/>
    <x v="5"/>
  </r>
  <r>
    <x v="15"/>
    <x v="5"/>
    <n v="85"/>
    <x v="15"/>
    <x v="5"/>
  </r>
  <r>
    <x v="0"/>
    <x v="6"/>
    <n v="418"/>
    <x v="0"/>
    <x v="6"/>
  </r>
  <r>
    <x v="1"/>
    <x v="6"/>
    <n v="89"/>
    <x v="1"/>
    <x v="6"/>
  </r>
  <r>
    <x v="17"/>
    <x v="6"/>
    <n v="176"/>
    <x v="17"/>
    <x v="6"/>
  </r>
  <r>
    <x v="2"/>
    <x v="6"/>
    <n v="260"/>
    <x v="2"/>
    <x v="6"/>
  </r>
  <r>
    <x v="3"/>
    <x v="6"/>
    <n v="1018"/>
    <x v="3"/>
    <x v="6"/>
  </r>
  <r>
    <x v="5"/>
    <x v="6"/>
    <n v="57"/>
    <x v="5"/>
    <x v="6"/>
  </r>
  <r>
    <x v="6"/>
    <x v="6"/>
    <n v="408"/>
    <x v="6"/>
    <x v="6"/>
  </r>
  <r>
    <x v="7"/>
    <x v="6"/>
    <n v="179"/>
    <x v="7"/>
    <x v="6"/>
  </r>
  <r>
    <x v="8"/>
    <x v="6"/>
    <n v="75"/>
    <x v="8"/>
    <x v="6"/>
  </r>
  <r>
    <x v="9"/>
    <x v="6"/>
    <n v="29"/>
    <x v="9"/>
    <x v="6"/>
  </r>
  <r>
    <x v="19"/>
    <x v="6"/>
    <n v="90"/>
    <x v="19"/>
    <x v="6"/>
  </r>
  <r>
    <x v="10"/>
    <x v="6"/>
    <n v="51"/>
    <x v="10"/>
    <x v="6"/>
  </r>
  <r>
    <x v="11"/>
    <x v="6"/>
    <n v="136"/>
    <x v="11"/>
    <x v="6"/>
  </r>
  <r>
    <x v="12"/>
    <x v="6"/>
    <n v="26"/>
    <x v="12"/>
    <x v="6"/>
  </r>
  <r>
    <x v="22"/>
    <x v="6"/>
    <n v="42"/>
    <x v="22"/>
    <x v="6"/>
  </r>
  <r>
    <x v="13"/>
    <x v="6"/>
    <n v="863"/>
    <x v="13"/>
    <x v="6"/>
  </r>
  <r>
    <x v="0"/>
    <x v="7"/>
    <n v="441"/>
    <x v="0"/>
    <x v="7"/>
  </r>
  <r>
    <x v="1"/>
    <x v="7"/>
    <n v="102"/>
    <x v="1"/>
    <x v="7"/>
  </r>
  <r>
    <x v="17"/>
    <x v="7"/>
    <n v="147"/>
    <x v="17"/>
    <x v="7"/>
  </r>
  <r>
    <x v="2"/>
    <x v="7"/>
    <n v="296"/>
    <x v="2"/>
    <x v="7"/>
  </r>
  <r>
    <x v="3"/>
    <x v="7"/>
    <n v="741"/>
    <x v="3"/>
    <x v="7"/>
  </r>
  <r>
    <x v="4"/>
    <x v="7"/>
    <n v="130"/>
    <x v="4"/>
    <x v="7"/>
  </r>
  <r>
    <x v="5"/>
    <x v="7"/>
    <n v="89"/>
    <x v="5"/>
    <x v="7"/>
  </r>
  <r>
    <x v="6"/>
    <x v="7"/>
    <n v="360"/>
    <x v="6"/>
    <x v="7"/>
  </r>
  <r>
    <x v="7"/>
    <x v="7"/>
    <n v="236"/>
    <x v="7"/>
    <x v="7"/>
  </r>
  <r>
    <x v="8"/>
    <x v="7"/>
    <n v="60"/>
    <x v="8"/>
    <x v="7"/>
  </r>
  <r>
    <x v="9"/>
    <x v="7"/>
    <n v="50"/>
    <x v="9"/>
    <x v="7"/>
  </r>
  <r>
    <x v="11"/>
    <x v="7"/>
    <n v="255"/>
    <x v="11"/>
    <x v="7"/>
  </r>
  <r>
    <x v="12"/>
    <x v="7"/>
    <n v="33"/>
    <x v="12"/>
    <x v="7"/>
  </r>
  <r>
    <x v="22"/>
    <x v="7"/>
    <n v="34"/>
    <x v="22"/>
    <x v="7"/>
  </r>
  <r>
    <x v="13"/>
    <x v="7"/>
    <n v="1206"/>
    <x v="13"/>
    <x v="7"/>
  </r>
  <r>
    <x v="14"/>
    <x v="7"/>
    <n v="202"/>
    <x v="14"/>
    <x v="7"/>
  </r>
  <r>
    <x v="0"/>
    <x v="8"/>
    <n v="488"/>
    <x v="0"/>
    <x v="8"/>
  </r>
  <r>
    <x v="1"/>
    <x v="8"/>
    <n v="124"/>
    <x v="1"/>
    <x v="8"/>
  </r>
  <r>
    <x v="17"/>
    <x v="8"/>
    <n v="351"/>
    <x v="17"/>
    <x v="8"/>
  </r>
  <r>
    <x v="2"/>
    <x v="8"/>
    <n v="224"/>
    <x v="2"/>
    <x v="8"/>
  </r>
  <r>
    <x v="3"/>
    <x v="8"/>
    <n v="766"/>
    <x v="3"/>
    <x v="8"/>
  </r>
  <r>
    <x v="4"/>
    <x v="8"/>
    <n v="91"/>
    <x v="4"/>
    <x v="8"/>
  </r>
  <r>
    <x v="5"/>
    <x v="8"/>
    <n v="60"/>
    <x v="5"/>
    <x v="8"/>
  </r>
  <r>
    <x v="6"/>
    <x v="8"/>
    <n v="500"/>
    <x v="6"/>
    <x v="8"/>
  </r>
  <r>
    <x v="7"/>
    <x v="8"/>
    <n v="54"/>
    <x v="7"/>
    <x v="8"/>
  </r>
  <r>
    <x v="8"/>
    <x v="8"/>
    <n v="72"/>
    <x v="8"/>
    <x v="8"/>
  </r>
  <r>
    <x v="19"/>
    <x v="8"/>
    <n v="29"/>
    <x v="19"/>
    <x v="8"/>
  </r>
  <r>
    <x v="10"/>
    <x v="8"/>
    <n v="285"/>
    <x v="10"/>
    <x v="8"/>
  </r>
  <r>
    <x v="11"/>
    <x v="8"/>
    <n v="260"/>
    <x v="11"/>
    <x v="8"/>
  </r>
  <r>
    <x v="12"/>
    <x v="8"/>
    <n v="64"/>
    <x v="12"/>
    <x v="8"/>
  </r>
  <r>
    <x v="13"/>
    <x v="8"/>
    <n v="950"/>
    <x v="13"/>
    <x v="8"/>
  </r>
  <r>
    <x v="15"/>
    <x v="8"/>
    <n v="100"/>
    <x v="15"/>
    <x v="8"/>
  </r>
  <r>
    <x v="0"/>
    <x v="9"/>
    <n v="75"/>
    <x v="0"/>
    <x v="9"/>
  </r>
  <r>
    <x v="1"/>
    <x v="9"/>
    <n v="48"/>
    <x v="1"/>
    <x v="9"/>
  </r>
  <r>
    <x v="17"/>
    <x v="9"/>
    <n v="61"/>
    <x v="17"/>
    <x v="9"/>
  </r>
  <r>
    <x v="2"/>
    <x v="9"/>
    <n v="150"/>
    <x v="2"/>
    <x v="9"/>
  </r>
  <r>
    <x v="20"/>
    <x v="9"/>
    <n v="16"/>
    <x v="20"/>
    <x v="9"/>
  </r>
  <r>
    <x v="3"/>
    <x v="9"/>
    <n v="310"/>
    <x v="3"/>
    <x v="9"/>
  </r>
  <r>
    <x v="4"/>
    <x v="9"/>
    <n v="49"/>
    <x v="4"/>
    <x v="9"/>
  </r>
  <r>
    <x v="23"/>
    <x v="9"/>
    <n v="1"/>
    <x v="23"/>
    <x v="9"/>
  </r>
  <r>
    <x v="5"/>
    <x v="9"/>
    <n v="31"/>
    <x v="5"/>
    <x v="9"/>
  </r>
  <r>
    <x v="6"/>
    <x v="9"/>
    <n v="80"/>
    <x v="6"/>
    <x v="9"/>
  </r>
  <r>
    <x v="21"/>
    <x v="9"/>
    <n v="12"/>
    <x v="21"/>
    <x v="9"/>
  </r>
  <r>
    <x v="7"/>
    <x v="9"/>
    <n v="41"/>
    <x v="7"/>
    <x v="9"/>
  </r>
  <r>
    <x v="24"/>
    <x v="9"/>
    <n v="0"/>
    <x v="24"/>
    <x v="9"/>
  </r>
  <r>
    <x v="9"/>
    <x v="9"/>
    <n v="0"/>
    <x v="9"/>
    <x v="9"/>
  </r>
  <r>
    <x v="19"/>
    <x v="9"/>
    <n v="52"/>
    <x v="19"/>
    <x v="9"/>
  </r>
  <r>
    <x v="10"/>
    <x v="9"/>
    <n v="192"/>
    <x v="10"/>
    <x v="9"/>
  </r>
  <r>
    <x v="25"/>
    <x v="9"/>
    <n v="1"/>
    <x v="25"/>
    <x v="9"/>
  </r>
  <r>
    <x v="11"/>
    <x v="9"/>
    <n v="114"/>
    <x v="11"/>
    <x v="9"/>
  </r>
  <r>
    <x v="26"/>
    <x v="9"/>
    <n v="2"/>
    <x v="26"/>
    <x v="9"/>
  </r>
  <r>
    <x v="12"/>
    <x v="9"/>
    <n v="10"/>
    <x v="12"/>
    <x v="9"/>
  </r>
  <r>
    <x v="22"/>
    <x v="9"/>
    <n v="1"/>
    <x v="22"/>
    <x v="9"/>
  </r>
  <r>
    <x v="13"/>
    <x v="9"/>
    <n v="377"/>
    <x v="13"/>
    <x v="9"/>
  </r>
  <r>
    <x v="14"/>
    <x v="9"/>
    <n v="12"/>
    <x v="14"/>
    <x v="9"/>
  </r>
  <r>
    <x v="15"/>
    <x v="9"/>
    <n v="10"/>
    <x v="15"/>
    <x v="9"/>
  </r>
  <r>
    <x v="0"/>
    <x v="10"/>
    <n v="390"/>
    <x v="0"/>
    <x v="10"/>
  </r>
  <r>
    <x v="1"/>
    <x v="10"/>
    <n v="134"/>
    <x v="1"/>
    <x v="10"/>
  </r>
  <r>
    <x v="17"/>
    <x v="10"/>
    <n v="113"/>
    <x v="17"/>
    <x v="10"/>
  </r>
  <r>
    <x v="2"/>
    <x v="10"/>
    <n v="612"/>
    <x v="2"/>
    <x v="10"/>
  </r>
  <r>
    <x v="3"/>
    <x v="10"/>
    <n v="2011"/>
    <x v="3"/>
    <x v="10"/>
  </r>
  <r>
    <x v="4"/>
    <x v="10"/>
    <n v="110"/>
    <x v="4"/>
    <x v="10"/>
  </r>
  <r>
    <x v="5"/>
    <x v="10"/>
    <n v="100"/>
    <x v="5"/>
    <x v="10"/>
  </r>
  <r>
    <x v="6"/>
    <x v="10"/>
    <n v="336"/>
    <x v="6"/>
    <x v="10"/>
  </r>
  <r>
    <x v="7"/>
    <x v="10"/>
    <n v="195"/>
    <x v="7"/>
    <x v="10"/>
  </r>
  <r>
    <x v="8"/>
    <x v="10"/>
    <n v="54"/>
    <x v="8"/>
    <x v="10"/>
  </r>
  <r>
    <x v="9"/>
    <x v="10"/>
    <n v="44"/>
    <x v="9"/>
    <x v="10"/>
  </r>
  <r>
    <x v="10"/>
    <x v="10"/>
    <n v="328"/>
    <x v="10"/>
    <x v="10"/>
  </r>
  <r>
    <x v="11"/>
    <x v="10"/>
    <n v="414"/>
    <x v="11"/>
    <x v="10"/>
  </r>
  <r>
    <x v="12"/>
    <x v="10"/>
    <n v="52"/>
    <x v="12"/>
    <x v="10"/>
  </r>
  <r>
    <x v="13"/>
    <x v="10"/>
    <n v="884"/>
    <x v="13"/>
    <x v="10"/>
  </r>
  <r>
    <x v="14"/>
    <x v="10"/>
    <n v="126"/>
    <x v="14"/>
    <x v="10"/>
  </r>
  <r>
    <x v="0"/>
    <x v="11"/>
    <n v="70"/>
    <x v="0"/>
    <x v="11"/>
  </r>
  <r>
    <x v="1"/>
    <x v="11"/>
    <n v="99"/>
    <x v="1"/>
    <x v="11"/>
  </r>
  <r>
    <x v="17"/>
    <x v="11"/>
    <n v="181"/>
    <x v="17"/>
    <x v="11"/>
  </r>
  <r>
    <x v="2"/>
    <x v="11"/>
    <n v="381"/>
    <x v="2"/>
    <x v="11"/>
  </r>
  <r>
    <x v="20"/>
    <x v="11"/>
    <n v="20"/>
    <x v="20"/>
    <x v="11"/>
  </r>
  <r>
    <x v="3"/>
    <x v="11"/>
    <n v="1115"/>
    <x v="3"/>
    <x v="11"/>
  </r>
  <r>
    <x v="4"/>
    <x v="11"/>
    <n v="99"/>
    <x v="4"/>
    <x v="11"/>
  </r>
  <r>
    <x v="23"/>
    <x v="11"/>
    <n v="1"/>
    <x v="23"/>
    <x v="11"/>
  </r>
  <r>
    <x v="5"/>
    <x v="11"/>
    <n v="60"/>
    <x v="5"/>
    <x v="11"/>
  </r>
  <r>
    <x v="6"/>
    <x v="11"/>
    <n v="283"/>
    <x v="6"/>
    <x v="11"/>
  </r>
  <r>
    <x v="21"/>
    <x v="11"/>
    <n v="26"/>
    <x v="21"/>
    <x v="11"/>
  </r>
  <r>
    <x v="7"/>
    <x v="11"/>
    <n v="250"/>
    <x v="7"/>
    <x v="11"/>
  </r>
  <r>
    <x v="24"/>
    <x v="11"/>
    <n v="0"/>
    <x v="24"/>
    <x v="11"/>
  </r>
  <r>
    <x v="9"/>
    <x v="11"/>
    <n v="9"/>
    <x v="9"/>
    <x v="11"/>
  </r>
  <r>
    <x v="19"/>
    <x v="11"/>
    <n v="105"/>
    <x v="19"/>
    <x v="11"/>
  </r>
  <r>
    <x v="10"/>
    <x v="11"/>
    <n v="200"/>
    <x v="10"/>
    <x v="11"/>
  </r>
  <r>
    <x v="25"/>
    <x v="11"/>
    <n v="0"/>
    <x v="25"/>
    <x v="11"/>
  </r>
  <r>
    <x v="11"/>
    <x v="11"/>
    <n v="449"/>
    <x v="11"/>
    <x v="11"/>
  </r>
  <r>
    <x v="26"/>
    <x v="11"/>
    <n v="6"/>
    <x v="26"/>
    <x v="11"/>
  </r>
  <r>
    <x v="12"/>
    <x v="11"/>
    <n v="15"/>
    <x v="12"/>
    <x v="11"/>
  </r>
  <r>
    <x v="22"/>
    <x v="11"/>
    <n v="5"/>
    <x v="22"/>
    <x v="11"/>
  </r>
  <r>
    <x v="13"/>
    <x v="11"/>
    <n v="1069"/>
    <x v="13"/>
    <x v="11"/>
  </r>
  <r>
    <x v="14"/>
    <x v="11"/>
    <n v="58"/>
    <x v="14"/>
    <x v="11"/>
  </r>
  <r>
    <x v="15"/>
    <x v="11"/>
    <n v="53"/>
    <x v="15"/>
    <x v="11"/>
  </r>
  <r>
    <x v="0"/>
    <x v="12"/>
    <n v="706"/>
    <x v="0"/>
    <x v="12"/>
  </r>
  <r>
    <x v="1"/>
    <x v="12"/>
    <n v="127"/>
    <x v="1"/>
    <x v="12"/>
  </r>
  <r>
    <x v="17"/>
    <x v="12"/>
    <n v="288"/>
    <x v="17"/>
    <x v="12"/>
  </r>
  <r>
    <x v="2"/>
    <x v="12"/>
    <n v="226"/>
    <x v="2"/>
    <x v="12"/>
  </r>
  <r>
    <x v="3"/>
    <x v="12"/>
    <n v="927"/>
    <x v="3"/>
    <x v="12"/>
  </r>
  <r>
    <x v="4"/>
    <x v="12"/>
    <n v="47"/>
    <x v="4"/>
    <x v="12"/>
  </r>
  <r>
    <x v="5"/>
    <x v="12"/>
    <n v="45"/>
    <x v="5"/>
    <x v="12"/>
  </r>
  <r>
    <x v="6"/>
    <x v="12"/>
    <n v="234"/>
    <x v="6"/>
    <x v="12"/>
  </r>
  <r>
    <x v="7"/>
    <x v="12"/>
    <n v="116"/>
    <x v="7"/>
    <x v="12"/>
  </r>
  <r>
    <x v="8"/>
    <x v="12"/>
    <n v="138"/>
    <x v="8"/>
    <x v="12"/>
  </r>
  <r>
    <x v="19"/>
    <x v="12"/>
    <n v="59"/>
    <x v="19"/>
    <x v="12"/>
  </r>
  <r>
    <x v="10"/>
    <x v="12"/>
    <n v="109"/>
    <x v="10"/>
    <x v="12"/>
  </r>
  <r>
    <x v="11"/>
    <x v="12"/>
    <n v="437"/>
    <x v="11"/>
    <x v="12"/>
  </r>
  <r>
    <x v="13"/>
    <x v="12"/>
    <n v="1409"/>
    <x v="13"/>
    <x v="12"/>
  </r>
  <r>
    <x v="14"/>
    <x v="12"/>
    <n v="44"/>
    <x v="14"/>
    <x v="12"/>
  </r>
  <r>
    <x v="15"/>
    <x v="12"/>
    <n v="209"/>
    <x v="15"/>
    <x v="12"/>
  </r>
  <r>
    <x v="0"/>
    <x v="13"/>
    <n v="260"/>
    <x v="0"/>
    <x v="13"/>
  </r>
  <r>
    <x v="1"/>
    <x v="13"/>
    <n v="130"/>
    <x v="1"/>
    <x v="13"/>
  </r>
  <r>
    <x v="17"/>
    <x v="13"/>
    <n v="72"/>
    <x v="17"/>
    <x v="13"/>
  </r>
  <r>
    <x v="2"/>
    <x v="13"/>
    <n v="695"/>
    <x v="2"/>
    <x v="13"/>
  </r>
  <r>
    <x v="3"/>
    <x v="13"/>
    <n v="1411"/>
    <x v="3"/>
    <x v="13"/>
  </r>
  <r>
    <x v="4"/>
    <x v="13"/>
    <n v="108"/>
    <x v="4"/>
    <x v="13"/>
  </r>
  <r>
    <x v="5"/>
    <x v="13"/>
    <n v="101"/>
    <x v="5"/>
    <x v="13"/>
  </r>
  <r>
    <x v="6"/>
    <x v="13"/>
    <n v="238"/>
    <x v="6"/>
    <x v="13"/>
  </r>
  <r>
    <x v="7"/>
    <x v="13"/>
    <n v="241"/>
    <x v="7"/>
    <x v="13"/>
  </r>
  <r>
    <x v="8"/>
    <x v="13"/>
    <n v="65"/>
    <x v="8"/>
    <x v="13"/>
  </r>
  <r>
    <x v="19"/>
    <x v="13"/>
    <n v="91"/>
    <x v="19"/>
    <x v="13"/>
  </r>
  <r>
    <x v="10"/>
    <x v="13"/>
    <n v="354"/>
    <x v="10"/>
    <x v="13"/>
  </r>
  <r>
    <x v="11"/>
    <x v="13"/>
    <n v="323"/>
    <x v="11"/>
    <x v="13"/>
  </r>
  <r>
    <x v="12"/>
    <x v="13"/>
    <n v="82"/>
    <x v="12"/>
    <x v="13"/>
  </r>
  <r>
    <x v="13"/>
    <x v="13"/>
    <n v="1431"/>
    <x v="13"/>
    <x v="13"/>
  </r>
  <r>
    <x v="14"/>
    <x v="13"/>
    <n v="125"/>
    <x v="14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3FAF59-42FC-47FA-BAFD-6CB907E86956}" name="TablaDinámica2" cacheId="6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P32" firstHeaderRow="1" firstDataRow="3" firstDataCol="2"/>
  <pivotFields count="5">
    <pivotField axis="axisRow" compact="0" outline="0" showAll="0" defaultSubtotal="0">
      <items count="27">
        <item x="0"/>
        <item x="16"/>
        <item x="1"/>
        <item x="17"/>
        <item x="2"/>
        <item x="20"/>
        <item x="3"/>
        <item x="4"/>
        <item x="23"/>
        <item x="5"/>
        <item x="18"/>
        <item x="6"/>
        <item x="21"/>
        <item x="7"/>
        <item x="8"/>
        <item x="24"/>
        <item x="9"/>
        <item x="19"/>
        <item x="10"/>
        <item x="25"/>
        <item x="11"/>
        <item x="26"/>
        <item x="12"/>
        <item x="2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ascending" defaultSubtotal="0">
      <items count="14">
        <item x="0"/>
        <item x="4"/>
        <item x="5"/>
        <item x="6"/>
        <item x="7"/>
        <item x="8"/>
        <item x="9"/>
        <item x="10"/>
        <item x="11"/>
        <item x="12"/>
        <item x="13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7">
        <item x="0"/>
        <item x="16"/>
        <item x="1"/>
        <item x="17"/>
        <item x="8"/>
        <item x="2"/>
        <item x="20"/>
        <item x="3"/>
        <item x="4"/>
        <item x="5"/>
        <item x="18"/>
        <item x="6"/>
        <item x="21"/>
        <item x="23"/>
        <item x="7"/>
        <item x="24"/>
        <item x="9"/>
        <item x="19"/>
        <item x="10"/>
        <item x="25"/>
        <item x="11"/>
        <item x="26"/>
        <item x="12"/>
        <item x="22"/>
        <item x="13"/>
        <item x="15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14">
        <item x="9"/>
        <item x="11"/>
        <item x="2"/>
        <item x="3"/>
        <item x="0"/>
        <item x="4"/>
        <item x="5"/>
        <item x="6"/>
        <item x="7"/>
        <item x="8"/>
        <item x="10"/>
        <item x="12"/>
        <item x="1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27">
    <i>
      <x/>
      <x/>
    </i>
    <i>
      <x v="1"/>
      <x v="1"/>
    </i>
    <i>
      <x v="2"/>
      <x v="2"/>
    </i>
    <i>
      <x v="3"/>
      <x v="3"/>
    </i>
    <i>
      <x v="4"/>
      <x v="5"/>
    </i>
    <i>
      <x v="5"/>
      <x v="6"/>
    </i>
    <i>
      <x v="6"/>
      <x v="7"/>
    </i>
    <i>
      <x v="7"/>
      <x v="8"/>
    </i>
    <i>
      <x v="8"/>
      <x v="13"/>
    </i>
    <i>
      <x v="9"/>
      <x v="9"/>
    </i>
    <i>
      <x v="10"/>
      <x v="10"/>
    </i>
    <i>
      <x v="11"/>
      <x v="11"/>
    </i>
    <i>
      <x v="12"/>
      <x v="12"/>
    </i>
    <i>
      <x v="13"/>
      <x v="14"/>
    </i>
    <i>
      <x v="14"/>
      <x v="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6"/>
    </i>
    <i>
      <x v="26"/>
      <x v="25"/>
    </i>
  </rowItems>
  <colFields count="2">
    <field x="4"/>
    <field x="1"/>
  </colFields>
  <colItems count="14">
    <i>
      <x/>
      <x v="6"/>
    </i>
    <i>
      <x v="1"/>
      <x v="8"/>
    </i>
    <i>
      <x v="2"/>
      <x v="12"/>
    </i>
    <i>
      <x v="3"/>
      <x v="13"/>
    </i>
    <i>
      <x v="4"/>
      <x/>
    </i>
    <i>
      <x v="5"/>
      <x v="1"/>
    </i>
    <i>
      <x v="6"/>
      <x v="2"/>
    </i>
    <i>
      <x v="7"/>
      <x v="3"/>
    </i>
    <i>
      <x v="8"/>
      <x v="4"/>
    </i>
    <i>
      <x v="9"/>
      <x v="5"/>
    </i>
    <i>
      <x v="10"/>
      <x v="7"/>
    </i>
    <i>
      <x v="11"/>
      <x v="9"/>
    </i>
    <i>
      <x v="12"/>
      <x v="10"/>
    </i>
    <i>
      <x v="13"/>
      <x v="11"/>
    </i>
  </colItems>
  <dataFields count="1">
    <dataField name="Suma de Unidades Vendid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EAF1C-4DD8-4206-B153-2C3327EF2DE3}" name="TablaDinámica3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18" firstHeaderRow="1" firstDataRow="1" firstDataCol="1"/>
  <pivotFields count="4">
    <pivotField showAll="0"/>
    <pivotField axis="axisRow" showAll="0">
      <items count="15">
        <item x="0"/>
        <item x="4"/>
        <item x="5"/>
        <item x="6"/>
        <item x="7"/>
        <item x="8"/>
        <item x="9"/>
        <item x="10"/>
        <item x="11"/>
        <item x="12"/>
        <item x="13"/>
        <item x="1"/>
        <item x="2"/>
        <item x="3"/>
        <item t="default"/>
      </items>
    </pivotField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2F0C2C-AAE1-464C-8DE7-F2B348AA82E4}" name="TablaDinámica2" cacheId="6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E31" firstHeaderRow="1" firstDataRow="2" firstDataCol="1" rowPageCount="1" colPageCount="1"/>
  <pivotFields count="5">
    <pivotField axis="axisRow" compact="0" outline="0" showAll="0" defaultSubtotal="0">
      <items count="27">
        <item x="0"/>
        <item x="16"/>
        <item x="1"/>
        <item x="17"/>
        <item x="2"/>
        <item x="20"/>
        <item x="3"/>
        <item x="4"/>
        <item x="23"/>
        <item x="5"/>
        <item x="18"/>
        <item x="6"/>
        <item x="21"/>
        <item x="7"/>
        <item x="8"/>
        <item x="24"/>
        <item x="9"/>
        <item x="19"/>
        <item x="10"/>
        <item x="25"/>
        <item x="11"/>
        <item x="26"/>
        <item x="12"/>
        <item x="2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sortType="ascending" defaultSubtotal="0">
      <items count="14">
        <item x="0"/>
        <item x="4"/>
        <item x="5"/>
        <item x="6"/>
        <item x="7"/>
        <item x="8"/>
        <item x="9"/>
        <item x="10"/>
        <item x="11"/>
        <item x="12"/>
        <item x="13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7">
        <item x="0"/>
        <item x="16"/>
        <item x="1"/>
        <item x="17"/>
        <item x="8"/>
        <item x="2"/>
        <item x="20"/>
        <item x="3"/>
        <item x="4"/>
        <item x="5"/>
        <item x="18"/>
        <item x="6"/>
        <item x="21"/>
        <item x="23"/>
        <item x="7"/>
        <item x="24"/>
        <item x="9"/>
        <item x="19"/>
        <item x="10"/>
        <item x="25"/>
        <item x="11"/>
        <item x="26"/>
        <item x="12"/>
        <item x="22"/>
        <item x="13"/>
        <item x="15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4">
        <item x="9"/>
        <item x="11"/>
        <item x="2"/>
        <item x="3"/>
        <item x="0"/>
        <item x="4"/>
        <item x="5"/>
        <item x="6"/>
        <item x="7"/>
        <item x="8"/>
        <item x="10"/>
        <item x="12"/>
        <item x="1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Suma de Unidades Vendidas" fld="2" baseField="0" baseItem="0"/>
    <dataField name="Promedio de Unidades Vendidas" fld="2" subtotal="average" baseField="0" baseItem="0"/>
    <dataField name="Mín. de Unidades Vendidas" fld="2" subtotal="min" baseField="0" baseItem="0"/>
    <dataField name="Máx. de Unidades Vendidas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4ECA-8185-4DFA-B878-F5362F419E6E}">
  <dimension ref="A3:F30"/>
  <sheetViews>
    <sheetView workbookViewId="0">
      <selection activeCell="D12" sqref="D12"/>
    </sheetView>
  </sheetViews>
  <sheetFormatPr baseColWidth="10" defaultRowHeight="15" x14ac:dyDescent="0.25"/>
  <cols>
    <col min="1" max="1" width="3" bestFit="1" customWidth="1"/>
    <col min="2" max="2" width="14.140625" bestFit="1" customWidth="1"/>
    <col min="3" max="3" width="71.42578125" bestFit="1" customWidth="1"/>
    <col min="5" max="5" width="4.42578125" bestFit="1" customWidth="1"/>
    <col min="6" max="6" width="72.42578125" customWidth="1"/>
  </cols>
  <sheetData>
    <row r="3" spans="1:6" x14ac:dyDescent="0.25">
      <c r="A3" t="s">
        <v>96</v>
      </c>
      <c r="F3" t="s">
        <v>72</v>
      </c>
    </row>
    <row r="4" spans="1:6" x14ac:dyDescent="0.25">
      <c r="A4">
        <v>1</v>
      </c>
      <c r="B4" t="s">
        <v>3</v>
      </c>
      <c r="C4" s="3" t="s">
        <v>51</v>
      </c>
      <c r="D4" t="s">
        <v>58</v>
      </c>
      <c r="E4" t="s">
        <v>57</v>
      </c>
      <c r="F4" t="str">
        <f>+C4&amp;D4&amp;E4</f>
        <v>https://raw.githubusercontent.com/Sud-Austral/LOGOS-DATA/main/Motos%20New/bajaj.png</v>
      </c>
    </row>
    <row r="5" spans="1:6" x14ac:dyDescent="0.25">
      <c r="A5">
        <v>2</v>
      </c>
      <c r="B5" t="s">
        <v>4</v>
      </c>
      <c r="C5" s="3" t="s">
        <v>51</v>
      </c>
      <c r="D5" t="s">
        <v>59</v>
      </c>
      <c r="E5" t="s">
        <v>57</v>
      </c>
      <c r="F5" t="str">
        <f t="shared" ref="F5:F30" si="0">+C5&amp;D5&amp;E5</f>
        <v>https://raw.githubusercontent.com/Sud-Austral/LOGOS-DATA/main/Motos%20New/benelli.png</v>
      </c>
    </row>
    <row r="6" spans="1:6" x14ac:dyDescent="0.25">
      <c r="A6">
        <v>3</v>
      </c>
      <c r="B6" t="s">
        <v>5</v>
      </c>
      <c r="C6" s="3" t="s">
        <v>51</v>
      </c>
      <c r="D6" t="s">
        <v>5</v>
      </c>
      <c r="E6" t="s">
        <v>57</v>
      </c>
      <c r="F6" t="str">
        <f t="shared" si="0"/>
        <v>https://raw.githubusercontent.com/Sud-Austral/LOGOS-DATA/main/Motos%20New/BMW.png</v>
      </c>
    </row>
    <row r="7" spans="1:6" x14ac:dyDescent="0.25">
      <c r="A7">
        <v>4</v>
      </c>
      <c r="B7" t="s">
        <v>6</v>
      </c>
      <c r="C7" s="3" t="s">
        <v>51</v>
      </c>
      <c r="D7" t="s">
        <v>6</v>
      </c>
      <c r="E7" t="s">
        <v>57</v>
      </c>
      <c r="F7" t="str">
        <f t="shared" si="0"/>
        <v>https://raw.githubusercontent.com/Sud-Austral/LOGOS-DATA/main/Motos%20New/Euromot.png</v>
      </c>
    </row>
    <row r="8" spans="1:6" x14ac:dyDescent="0.25">
      <c r="A8">
        <v>5</v>
      </c>
      <c r="B8" t="s">
        <v>7</v>
      </c>
      <c r="C8" s="3" t="s">
        <v>51</v>
      </c>
      <c r="D8" t="s">
        <v>60</v>
      </c>
      <c r="E8" t="s">
        <v>57</v>
      </c>
      <c r="F8" t="str">
        <f t="shared" si="0"/>
        <v>https://raw.githubusercontent.com/Sud-Austral/LOGOS-DATA/main/Motos%20New/haojue.png</v>
      </c>
    </row>
    <row r="9" spans="1:6" x14ac:dyDescent="0.25">
      <c r="A9">
        <v>6</v>
      </c>
      <c r="B9" t="s">
        <v>8</v>
      </c>
      <c r="C9" s="3" t="s">
        <v>51</v>
      </c>
      <c r="D9" t="s">
        <v>64</v>
      </c>
      <c r="E9" t="s">
        <v>57</v>
      </c>
      <c r="F9" t="str">
        <f t="shared" si="0"/>
        <v>https://raw.githubusercontent.com/Sud-Austral/LOGOS-DATA/main/Motos%20New/harley.png</v>
      </c>
    </row>
    <row r="10" spans="1:6" x14ac:dyDescent="0.25">
      <c r="A10">
        <v>7</v>
      </c>
      <c r="B10" t="s">
        <v>9</v>
      </c>
      <c r="C10" s="3" t="s">
        <v>51</v>
      </c>
      <c r="D10" t="s">
        <v>9</v>
      </c>
      <c r="E10" t="s">
        <v>57</v>
      </c>
      <c r="F10" t="str">
        <f t="shared" si="0"/>
        <v>https://raw.githubusercontent.com/Sud-Austral/LOGOS-DATA/main/Motos%20New/Honda.png</v>
      </c>
    </row>
    <row r="11" spans="1:6" x14ac:dyDescent="0.25">
      <c r="A11">
        <v>8</v>
      </c>
      <c r="B11" t="s">
        <v>10</v>
      </c>
      <c r="C11" s="3" t="s">
        <v>51</v>
      </c>
      <c r="D11" t="s">
        <v>61</v>
      </c>
      <c r="E11" t="s">
        <v>57</v>
      </c>
      <c r="F11" t="str">
        <f t="shared" si="0"/>
        <v>https://raw.githubusercontent.com/Sud-Austral/LOGOS-DATA/main/Motos%20New/husqvarna.png</v>
      </c>
    </row>
    <row r="12" spans="1:6" x14ac:dyDescent="0.25">
      <c r="A12">
        <v>9</v>
      </c>
      <c r="B12" t="s">
        <v>11</v>
      </c>
      <c r="C12" s="3" t="s">
        <v>51</v>
      </c>
      <c r="D12" t="s">
        <v>71</v>
      </c>
      <c r="E12" t="s">
        <v>57</v>
      </c>
      <c r="F12" t="str">
        <f t="shared" si="0"/>
        <v>https://raw.githubusercontent.com/Sud-Austral/LOGOS-DATA/main/Motos%20New/logosmotos.png</v>
      </c>
    </row>
    <row r="13" spans="1:6" x14ac:dyDescent="0.25">
      <c r="A13">
        <v>10</v>
      </c>
      <c r="B13" t="s">
        <v>12</v>
      </c>
      <c r="C13" s="3" t="s">
        <v>51</v>
      </c>
      <c r="D13" t="s">
        <v>62</v>
      </c>
      <c r="E13" t="s">
        <v>57</v>
      </c>
      <c r="F13" t="str">
        <f t="shared" si="0"/>
        <v>https://raw.githubusercontent.com/Sud-Austral/LOGOS-DATA/main/Motos%20New/kawasaki.png</v>
      </c>
    </row>
    <row r="14" spans="1:6" x14ac:dyDescent="0.25">
      <c r="A14">
        <v>11</v>
      </c>
      <c r="B14" t="s">
        <v>13</v>
      </c>
      <c r="C14" s="3" t="s">
        <v>51</v>
      </c>
      <c r="D14" t="s">
        <v>13</v>
      </c>
      <c r="E14" t="s">
        <v>57</v>
      </c>
      <c r="F14" t="str">
        <f t="shared" si="0"/>
        <v>https://raw.githubusercontent.com/Sud-Austral/LOGOS-DATA/main/Motos%20New/Keeway.png</v>
      </c>
    </row>
    <row r="15" spans="1:6" x14ac:dyDescent="0.25">
      <c r="A15">
        <v>12</v>
      </c>
      <c r="B15" t="s">
        <v>14</v>
      </c>
      <c r="C15" s="3" t="s">
        <v>51</v>
      </c>
      <c r="D15" t="s">
        <v>14</v>
      </c>
      <c r="E15" t="s">
        <v>57</v>
      </c>
      <c r="F15" t="str">
        <f t="shared" si="0"/>
        <v>https://raw.githubusercontent.com/Sud-Austral/LOGOS-DATA/main/Motos%20New/KTM.png</v>
      </c>
    </row>
    <row r="16" spans="1:6" x14ac:dyDescent="0.25">
      <c r="A16">
        <v>13</v>
      </c>
      <c r="B16" t="s">
        <v>15</v>
      </c>
      <c r="C16" s="3" t="s">
        <v>51</v>
      </c>
      <c r="D16" t="s">
        <v>63</v>
      </c>
      <c r="E16" t="s">
        <v>57</v>
      </c>
      <c r="F16" t="str">
        <f t="shared" si="0"/>
        <v>https://raw.githubusercontent.com/Sud-Austral/LOGOS-DATA/main/Motos%20New/kymco.png</v>
      </c>
    </row>
    <row r="17" spans="1:6" x14ac:dyDescent="0.25">
      <c r="A17">
        <v>14</v>
      </c>
      <c r="B17" t="s">
        <v>16</v>
      </c>
      <c r="C17" s="3" t="s">
        <v>51</v>
      </c>
      <c r="D17" t="s">
        <v>70</v>
      </c>
      <c r="E17" t="s">
        <v>57</v>
      </c>
      <c r="F17" t="str">
        <f t="shared" si="0"/>
        <v>https://raw.githubusercontent.com/Sud-Austral/LOGOS-DATA/main/Motos%20New/loncinz.png</v>
      </c>
    </row>
    <row r="18" spans="1:6" x14ac:dyDescent="0.25">
      <c r="A18">
        <v>15</v>
      </c>
      <c r="B18" t="s">
        <v>17</v>
      </c>
      <c r="C18" s="3" t="s">
        <v>51</v>
      </c>
      <c r="D18" t="s">
        <v>65</v>
      </c>
      <c r="E18" t="s">
        <v>57</v>
      </c>
      <c r="F18" t="str">
        <f t="shared" si="0"/>
        <v>https://raw.githubusercontent.com/Sud-Austral/LOGOS-DATA/main/Motos%20New/generico.png</v>
      </c>
    </row>
    <row r="19" spans="1:6" x14ac:dyDescent="0.25">
      <c r="A19">
        <v>16</v>
      </c>
      <c r="B19" t="s">
        <v>18</v>
      </c>
      <c r="C19" s="3" t="s">
        <v>51</v>
      </c>
      <c r="D19" t="s">
        <v>18</v>
      </c>
      <c r="E19" t="s">
        <v>57</v>
      </c>
      <c r="F19" t="str">
        <f t="shared" si="0"/>
        <v>https://raw.githubusercontent.com/Sud-Austral/LOGOS-DATA/main/Motos%20New/Polaris.png</v>
      </c>
    </row>
    <row r="20" spans="1:6" x14ac:dyDescent="0.25">
      <c r="A20">
        <v>17</v>
      </c>
      <c r="B20" t="s">
        <v>19</v>
      </c>
      <c r="C20" s="3" t="s">
        <v>51</v>
      </c>
      <c r="D20" t="s">
        <v>67</v>
      </c>
      <c r="E20" t="s">
        <v>57</v>
      </c>
      <c r="F20" t="str">
        <f t="shared" si="0"/>
        <v>https://raw.githubusercontent.com/Sud-Austral/LOGOS-DATA/main/Motos%20New/regalraptor.png</v>
      </c>
    </row>
    <row r="21" spans="1:6" x14ac:dyDescent="0.25">
      <c r="A21">
        <v>18</v>
      </c>
      <c r="B21" t="s">
        <v>20</v>
      </c>
      <c r="C21" s="3" t="s">
        <v>51</v>
      </c>
      <c r="D21" t="s">
        <v>68</v>
      </c>
      <c r="E21" t="s">
        <v>57</v>
      </c>
      <c r="F21" t="str">
        <f t="shared" si="0"/>
        <v>https://raw.githubusercontent.com/Sud-Austral/LOGOS-DATA/main/Motos%20New/royalenfield.png</v>
      </c>
    </row>
    <row r="22" spans="1:6" x14ac:dyDescent="0.25">
      <c r="A22">
        <v>19</v>
      </c>
      <c r="B22" t="s">
        <v>21</v>
      </c>
      <c r="C22" s="3" t="s">
        <v>51</v>
      </c>
      <c r="D22" t="s">
        <v>21</v>
      </c>
      <c r="E22" t="s">
        <v>57</v>
      </c>
      <c r="F22" t="str">
        <f t="shared" si="0"/>
        <v>https://raw.githubusercontent.com/Sud-Austral/LOGOS-DATA/main/Motos%20New/Suzuki.png</v>
      </c>
    </row>
    <row r="23" spans="1:6" x14ac:dyDescent="0.25">
      <c r="A23">
        <v>20</v>
      </c>
      <c r="B23" t="s">
        <v>22</v>
      </c>
      <c r="C23" s="3" t="s">
        <v>51</v>
      </c>
      <c r="D23" t="s">
        <v>69</v>
      </c>
      <c r="E23" t="s">
        <v>57</v>
      </c>
      <c r="F23" t="str">
        <f t="shared" si="0"/>
        <v>https://raw.githubusercontent.com/Sud-Austral/LOGOS-DATA/main/Motos%20New/sym.png</v>
      </c>
    </row>
    <row r="24" spans="1:6" x14ac:dyDescent="0.25">
      <c r="A24">
        <v>21</v>
      </c>
      <c r="B24" t="s">
        <v>23</v>
      </c>
      <c r="C24" s="3" t="s">
        <v>51</v>
      </c>
      <c r="D24" t="s">
        <v>52</v>
      </c>
      <c r="E24" t="s">
        <v>57</v>
      </c>
      <c r="F24" t="str">
        <f t="shared" si="0"/>
        <v>https://raw.githubusercontent.com/Sud-Austral/LOGOS-DATA/main/Motos%20New/takasaki.png</v>
      </c>
    </row>
    <row r="25" spans="1:6" x14ac:dyDescent="0.25">
      <c r="A25">
        <v>22</v>
      </c>
      <c r="B25" t="s">
        <v>24</v>
      </c>
      <c r="C25" s="3" t="s">
        <v>51</v>
      </c>
      <c r="D25" t="s">
        <v>53</v>
      </c>
      <c r="E25" t="s">
        <v>57</v>
      </c>
      <c r="F25" t="str">
        <f t="shared" si="0"/>
        <v>https://raw.githubusercontent.com/Sud-Austral/LOGOS-DATA/main/Motos%20New/tm.png</v>
      </c>
    </row>
    <row r="26" spans="1:6" x14ac:dyDescent="0.25">
      <c r="A26">
        <v>23</v>
      </c>
      <c r="B26" t="s">
        <v>25</v>
      </c>
      <c r="C26" s="3" t="s">
        <v>51</v>
      </c>
      <c r="D26" t="s">
        <v>25</v>
      </c>
      <c r="E26" t="s">
        <v>57</v>
      </c>
      <c r="F26" t="str">
        <f t="shared" si="0"/>
        <v>https://raw.githubusercontent.com/Sud-Austral/LOGOS-DATA/main/Motos%20New/Triumph.png</v>
      </c>
    </row>
    <row r="27" spans="1:6" x14ac:dyDescent="0.25">
      <c r="A27">
        <v>24</v>
      </c>
      <c r="B27" t="s">
        <v>26</v>
      </c>
      <c r="C27" s="3" t="s">
        <v>51</v>
      </c>
      <c r="D27" t="s">
        <v>54</v>
      </c>
      <c r="E27" t="s">
        <v>57</v>
      </c>
      <c r="F27" t="str">
        <f t="shared" si="0"/>
        <v>https://raw.githubusercontent.com/Sud-Austral/LOGOS-DATA/main/Motos%20New/voge.png</v>
      </c>
    </row>
    <row r="28" spans="1:6" x14ac:dyDescent="0.25">
      <c r="A28">
        <v>25</v>
      </c>
      <c r="B28" t="s">
        <v>27</v>
      </c>
      <c r="C28" s="3" t="s">
        <v>51</v>
      </c>
      <c r="D28" t="s">
        <v>55</v>
      </c>
      <c r="E28" t="s">
        <v>57</v>
      </c>
      <c r="F28" t="str">
        <f t="shared" si="0"/>
        <v>https://raw.githubusercontent.com/Sud-Austral/LOGOS-DATA/main/Motos%20New/yamaha.png</v>
      </c>
    </row>
    <row r="29" spans="1:6" x14ac:dyDescent="0.25">
      <c r="A29">
        <v>26</v>
      </c>
      <c r="B29" t="s">
        <v>28</v>
      </c>
      <c r="C29" s="3" t="s">
        <v>51</v>
      </c>
      <c r="D29" t="s">
        <v>66</v>
      </c>
      <c r="E29" t="s">
        <v>57</v>
      </c>
      <c r="F29" t="str">
        <f t="shared" si="0"/>
        <v>https://raw.githubusercontent.com/Sud-Austral/LOGOS-DATA/main/Motos%20New/zonzeng.png</v>
      </c>
    </row>
    <row r="30" spans="1:6" x14ac:dyDescent="0.25">
      <c r="A30">
        <v>27</v>
      </c>
      <c r="B30" t="s">
        <v>29</v>
      </c>
      <c r="C30" s="3" t="s">
        <v>51</v>
      </c>
      <c r="D30" t="s">
        <v>56</v>
      </c>
      <c r="E30" t="s">
        <v>57</v>
      </c>
      <c r="F30" t="str">
        <f t="shared" si="0"/>
        <v>https://raw.githubusercontent.com/Sud-Austral/LOGOS-DATA/main/Motos%20New/zontes.png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BA414-220D-4492-B0BE-876F46FF4CBD}">
  <dimension ref="A3:P32"/>
  <sheetViews>
    <sheetView workbookViewId="0">
      <selection activeCell="B6" sqref="B6"/>
    </sheetView>
  </sheetViews>
  <sheetFormatPr baseColWidth="10" defaultRowHeight="15" x14ac:dyDescent="0.25"/>
  <cols>
    <col min="1" max="1" width="14.5703125" bestFit="1" customWidth="1"/>
    <col min="2" max="2" width="84.85546875" bestFit="1" customWidth="1"/>
    <col min="3" max="16" width="10.7109375" bestFit="1" customWidth="1"/>
  </cols>
  <sheetData>
    <row r="3" spans="1:16" x14ac:dyDescent="0.25">
      <c r="A3" s="1" t="s">
        <v>95</v>
      </c>
      <c r="C3" s="1" t="s">
        <v>96</v>
      </c>
      <c r="D3" s="1" t="s">
        <v>1</v>
      </c>
    </row>
    <row r="4" spans="1:16" x14ac:dyDescent="0.25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</row>
    <row r="5" spans="1:16" x14ac:dyDescent="0.25">
      <c r="A5" s="1" t="s">
        <v>0</v>
      </c>
      <c r="B5" s="1" t="s">
        <v>72</v>
      </c>
      <c r="C5" t="s">
        <v>40</v>
      </c>
      <c r="D5" t="s">
        <v>41</v>
      </c>
      <c r="E5" t="s">
        <v>32</v>
      </c>
      <c r="F5" t="s">
        <v>33</v>
      </c>
      <c r="G5" t="s">
        <v>30</v>
      </c>
      <c r="H5" t="s">
        <v>34</v>
      </c>
      <c r="I5" t="s">
        <v>35</v>
      </c>
      <c r="J5" t="s">
        <v>36</v>
      </c>
      <c r="K5" t="s">
        <v>37</v>
      </c>
      <c r="L5" t="s">
        <v>38</v>
      </c>
      <c r="M5" t="s">
        <v>39</v>
      </c>
      <c r="N5" t="s">
        <v>42</v>
      </c>
      <c r="O5" t="s">
        <v>43</v>
      </c>
      <c r="P5" t="s">
        <v>31</v>
      </c>
    </row>
    <row r="6" spans="1:16" x14ac:dyDescent="0.25">
      <c r="A6" t="s">
        <v>3</v>
      </c>
      <c r="B6" t="s">
        <v>73</v>
      </c>
      <c r="C6" s="4">
        <v>75</v>
      </c>
      <c r="D6" s="4">
        <v>70</v>
      </c>
      <c r="E6" s="4">
        <v>135</v>
      </c>
      <c r="F6" s="4">
        <v>178</v>
      </c>
      <c r="G6" s="4">
        <v>271</v>
      </c>
      <c r="H6" s="4">
        <v>230</v>
      </c>
      <c r="I6" s="4">
        <v>432</v>
      </c>
      <c r="J6" s="4">
        <v>418</v>
      </c>
      <c r="K6" s="4">
        <v>441</v>
      </c>
      <c r="L6" s="4">
        <v>488</v>
      </c>
      <c r="M6" s="4">
        <v>390</v>
      </c>
      <c r="N6" s="4">
        <v>706</v>
      </c>
      <c r="O6" s="4">
        <v>260</v>
      </c>
      <c r="P6" s="4">
        <v>1007</v>
      </c>
    </row>
    <row r="7" spans="1:16" x14ac:dyDescent="0.25">
      <c r="A7" t="s">
        <v>4</v>
      </c>
      <c r="B7" t="s">
        <v>74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>
        <v>99</v>
      </c>
    </row>
    <row r="8" spans="1:16" x14ac:dyDescent="0.25">
      <c r="A8" t="s">
        <v>5</v>
      </c>
      <c r="B8" t="s">
        <v>75</v>
      </c>
      <c r="C8" s="4">
        <v>48</v>
      </c>
      <c r="D8" s="4">
        <v>99</v>
      </c>
      <c r="E8" s="4">
        <v>96</v>
      </c>
      <c r="F8" s="4">
        <v>135</v>
      </c>
      <c r="G8" s="4">
        <v>102</v>
      </c>
      <c r="H8" s="4">
        <v>73</v>
      </c>
      <c r="I8" s="4">
        <v>112</v>
      </c>
      <c r="J8" s="4">
        <v>89</v>
      </c>
      <c r="K8" s="4">
        <v>102</v>
      </c>
      <c r="L8" s="4">
        <v>124</v>
      </c>
      <c r="M8" s="4">
        <v>134</v>
      </c>
      <c r="N8" s="4">
        <v>127</v>
      </c>
      <c r="O8" s="4">
        <v>130</v>
      </c>
      <c r="P8" s="4">
        <v>108</v>
      </c>
    </row>
    <row r="9" spans="1:16" x14ac:dyDescent="0.25">
      <c r="A9" t="s">
        <v>6</v>
      </c>
      <c r="B9" t="s">
        <v>76</v>
      </c>
      <c r="C9" s="4">
        <v>61</v>
      </c>
      <c r="D9" s="4">
        <v>181</v>
      </c>
      <c r="E9" s="4">
        <v>48</v>
      </c>
      <c r="F9" s="4"/>
      <c r="G9" s="4"/>
      <c r="H9" s="4">
        <v>173</v>
      </c>
      <c r="I9" s="4">
        <v>218</v>
      </c>
      <c r="J9" s="4">
        <v>176</v>
      </c>
      <c r="K9" s="4">
        <v>147</v>
      </c>
      <c r="L9" s="4">
        <v>351</v>
      </c>
      <c r="M9" s="4">
        <v>113</v>
      </c>
      <c r="N9" s="4">
        <v>288</v>
      </c>
      <c r="O9" s="4">
        <v>72</v>
      </c>
      <c r="P9" s="4">
        <v>298</v>
      </c>
    </row>
    <row r="10" spans="1:16" x14ac:dyDescent="0.25">
      <c r="A10" t="s">
        <v>7</v>
      </c>
      <c r="B10" t="s">
        <v>77</v>
      </c>
      <c r="C10" s="4">
        <v>150</v>
      </c>
      <c r="D10" s="4">
        <v>381</v>
      </c>
      <c r="E10" s="4">
        <v>166</v>
      </c>
      <c r="F10" s="4">
        <v>48</v>
      </c>
      <c r="G10" s="4">
        <v>277</v>
      </c>
      <c r="H10" s="4">
        <v>332</v>
      </c>
      <c r="I10" s="4">
        <v>316</v>
      </c>
      <c r="J10" s="4">
        <v>260</v>
      </c>
      <c r="K10" s="4">
        <v>296</v>
      </c>
      <c r="L10" s="4">
        <v>224</v>
      </c>
      <c r="M10" s="4">
        <v>612</v>
      </c>
      <c r="N10" s="4">
        <v>226</v>
      </c>
      <c r="O10" s="4">
        <v>695</v>
      </c>
      <c r="P10" s="4">
        <v>343</v>
      </c>
    </row>
    <row r="11" spans="1:16" x14ac:dyDescent="0.25">
      <c r="A11" t="s">
        <v>8</v>
      </c>
      <c r="B11" t="s">
        <v>78</v>
      </c>
      <c r="C11" s="4">
        <v>16</v>
      </c>
      <c r="D11" s="4">
        <v>20</v>
      </c>
      <c r="E11" s="4">
        <v>26</v>
      </c>
      <c r="F11" s="4">
        <v>13</v>
      </c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5">
      <c r="A12" t="s">
        <v>9</v>
      </c>
      <c r="B12" t="s">
        <v>79</v>
      </c>
      <c r="C12" s="4">
        <v>310</v>
      </c>
      <c r="D12" s="4">
        <v>1115</v>
      </c>
      <c r="E12" s="4">
        <v>412</v>
      </c>
      <c r="F12" s="4">
        <v>863</v>
      </c>
      <c r="G12" s="4">
        <v>535</v>
      </c>
      <c r="H12" s="4">
        <v>1132</v>
      </c>
      <c r="I12" s="4">
        <v>1382</v>
      </c>
      <c r="J12" s="4">
        <v>1018</v>
      </c>
      <c r="K12" s="4">
        <v>741</v>
      </c>
      <c r="L12" s="4">
        <v>766</v>
      </c>
      <c r="M12" s="4">
        <v>2011</v>
      </c>
      <c r="N12" s="4">
        <v>927</v>
      </c>
      <c r="O12" s="4">
        <v>1411</v>
      </c>
      <c r="P12" s="4">
        <v>1029</v>
      </c>
    </row>
    <row r="13" spans="1:16" x14ac:dyDescent="0.25">
      <c r="A13" t="s">
        <v>10</v>
      </c>
      <c r="B13" t="s">
        <v>80</v>
      </c>
      <c r="C13" s="4">
        <v>49</v>
      </c>
      <c r="D13" s="4">
        <v>99</v>
      </c>
      <c r="E13" s="4">
        <v>67</v>
      </c>
      <c r="F13" s="4">
        <v>44</v>
      </c>
      <c r="G13" s="4">
        <v>40</v>
      </c>
      <c r="H13" s="4"/>
      <c r="I13" s="4">
        <v>38</v>
      </c>
      <c r="J13" s="4"/>
      <c r="K13" s="4">
        <v>130</v>
      </c>
      <c r="L13" s="4">
        <v>91</v>
      </c>
      <c r="M13" s="4">
        <v>110</v>
      </c>
      <c r="N13" s="4">
        <v>47</v>
      </c>
      <c r="O13" s="4">
        <v>108</v>
      </c>
      <c r="P13" s="4">
        <v>148</v>
      </c>
    </row>
    <row r="14" spans="1:16" x14ac:dyDescent="0.25">
      <c r="A14" t="s">
        <v>11</v>
      </c>
      <c r="B14" t="s">
        <v>81</v>
      </c>
      <c r="C14" s="4">
        <v>1</v>
      </c>
      <c r="D14" s="4">
        <v>1</v>
      </c>
      <c r="E14" s="4"/>
      <c r="F14" s="4"/>
      <c r="G14" s="4"/>
      <c r="H14" s="4"/>
      <c r="I14" s="4">
        <v>29</v>
      </c>
      <c r="J14" s="4"/>
      <c r="K14" s="4"/>
      <c r="L14" s="4"/>
      <c r="M14" s="4"/>
      <c r="N14" s="4"/>
      <c r="O14" s="4"/>
      <c r="P14" s="4"/>
    </row>
    <row r="15" spans="1:16" x14ac:dyDescent="0.25">
      <c r="A15" t="s">
        <v>12</v>
      </c>
      <c r="B15" t="s">
        <v>82</v>
      </c>
      <c r="C15" s="4">
        <v>31</v>
      </c>
      <c r="D15" s="4">
        <v>60</v>
      </c>
      <c r="E15" s="4">
        <v>38</v>
      </c>
      <c r="F15" s="4">
        <v>57</v>
      </c>
      <c r="G15" s="4">
        <v>29</v>
      </c>
      <c r="H15" s="4">
        <v>70</v>
      </c>
      <c r="I15" s="4">
        <v>128</v>
      </c>
      <c r="J15" s="4">
        <v>57</v>
      </c>
      <c r="K15" s="4">
        <v>89</v>
      </c>
      <c r="L15" s="4">
        <v>60</v>
      </c>
      <c r="M15" s="4">
        <v>100</v>
      </c>
      <c r="N15" s="4">
        <v>45</v>
      </c>
      <c r="O15" s="4">
        <v>101</v>
      </c>
      <c r="P15" s="4">
        <v>101</v>
      </c>
    </row>
    <row r="16" spans="1:16" x14ac:dyDescent="0.25">
      <c r="A16" t="s">
        <v>13</v>
      </c>
      <c r="B16" t="s">
        <v>83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>
        <v>100</v>
      </c>
    </row>
    <row r="17" spans="1:16" x14ac:dyDescent="0.25">
      <c r="A17" t="s">
        <v>14</v>
      </c>
      <c r="B17" t="s">
        <v>84</v>
      </c>
      <c r="C17" s="4">
        <v>80</v>
      </c>
      <c r="D17" s="4">
        <v>283</v>
      </c>
      <c r="E17" s="4">
        <v>152</v>
      </c>
      <c r="F17" s="4">
        <v>92</v>
      </c>
      <c r="G17" s="4">
        <v>189</v>
      </c>
      <c r="H17" s="4">
        <v>51</v>
      </c>
      <c r="I17" s="4">
        <v>323</v>
      </c>
      <c r="J17" s="4">
        <v>408</v>
      </c>
      <c r="K17" s="4">
        <v>360</v>
      </c>
      <c r="L17" s="4">
        <v>500</v>
      </c>
      <c r="M17" s="4">
        <v>336</v>
      </c>
      <c r="N17" s="4">
        <v>234</v>
      </c>
      <c r="O17" s="4">
        <v>238</v>
      </c>
      <c r="P17" s="4">
        <v>162</v>
      </c>
    </row>
    <row r="18" spans="1:16" x14ac:dyDescent="0.25">
      <c r="A18" t="s">
        <v>15</v>
      </c>
      <c r="B18" t="s">
        <v>85</v>
      </c>
      <c r="C18" s="4">
        <v>12</v>
      </c>
      <c r="D18" s="4">
        <v>26</v>
      </c>
      <c r="E18" s="4">
        <v>25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5">
      <c r="A19" t="s">
        <v>16</v>
      </c>
      <c r="B19" t="s">
        <v>86</v>
      </c>
      <c r="C19" s="4">
        <v>41</v>
      </c>
      <c r="D19" s="4">
        <v>250</v>
      </c>
      <c r="E19" s="4"/>
      <c r="F19" s="4">
        <v>169</v>
      </c>
      <c r="G19" s="4">
        <v>121</v>
      </c>
      <c r="H19" s="4">
        <v>122</v>
      </c>
      <c r="I19" s="4">
        <v>164</v>
      </c>
      <c r="J19" s="4">
        <v>179</v>
      </c>
      <c r="K19" s="4">
        <v>236</v>
      </c>
      <c r="L19" s="4">
        <v>54</v>
      </c>
      <c r="M19" s="4">
        <v>195</v>
      </c>
      <c r="N19" s="4">
        <v>116</v>
      </c>
      <c r="O19" s="4">
        <v>241</v>
      </c>
      <c r="P19" s="4">
        <v>204</v>
      </c>
    </row>
    <row r="20" spans="1:16" x14ac:dyDescent="0.25">
      <c r="A20" t="s">
        <v>17</v>
      </c>
      <c r="B20" t="s">
        <v>87</v>
      </c>
      <c r="C20" s="4"/>
      <c r="D20" s="4"/>
      <c r="E20" s="4">
        <v>46</v>
      </c>
      <c r="F20" s="4">
        <v>23</v>
      </c>
      <c r="G20" s="4">
        <v>18</v>
      </c>
      <c r="H20" s="4">
        <v>69</v>
      </c>
      <c r="I20" s="4">
        <v>93</v>
      </c>
      <c r="J20" s="4">
        <v>75</v>
      </c>
      <c r="K20" s="4">
        <v>60</v>
      </c>
      <c r="L20" s="4">
        <v>72</v>
      </c>
      <c r="M20" s="4">
        <v>54</v>
      </c>
      <c r="N20" s="4">
        <v>138</v>
      </c>
      <c r="O20" s="4">
        <v>65</v>
      </c>
      <c r="P20" s="4">
        <v>364</v>
      </c>
    </row>
    <row r="21" spans="1:16" x14ac:dyDescent="0.25">
      <c r="A21" t="s">
        <v>18</v>
      </c>
      <c r="B21" t="s">
        <v>88</v>
      </c>
      <c r="C21" s="4">
        <v>0</v>
      </c>
      <c r="D21" s="4">
        <v>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5">
      <c r="A22" t="s">
        <v>19</v>
      </c>
      <c r="B22" t="s">
        <v>89</v>
      </c>
      <c r="C22" s="4">
        <v>0</v>
      </c>
      <c r="D22" s="4">
        <v>9</v>
      </c>
      <c r="E22" s="4"/>
      <c r="F22" s="4"/>
      <c r="G22" s="4">
        <v>23</v>
      </c>
      <c r="H22" s="4"/>
      <c r="I22" s="4"/>
      <c r="J22" s="4">
        <v>29</v>
      </c>
      <c r="K22" s="4">
        <v>50</v>
      </c>
      <c r="L22" s="4"/>
      <c r="M22" s="4">
        <v>44</v>
      </c>
      <c r="N22" s="4"/>
      <c r="O22" s="4"/>
      <c r="P22" s="4"/>
    </row>
    <row r="23" spans="1:16" x14ac:dyDescent="0.25">
      <c r="A23" t="s">
        <v>20</v>
      </c>
      <c r="B23" t="s">
        <v>90</v>
      </c>
      <c r="C23" s="4">
        <v>52</v>
      </c>
      <c r="D23" s="4">
        <v>105</v>
      </c>
      <c r="E23" s="4"/>
      <c r="F23" s="4">
        <v>26</v>
      </c>
      <c r="G23" s="4"/>
      <c r="H23" s="4">
        <v>68</v>
      </c>
      <c r="I23" s="4">
        <v>61</v>
      </c>
      <c r="J23" s="4">
        <v>90</v>
      </c>
      <c r="K23" s="4"/>
      <c r="L23" s="4">
        <v>29</v>
      </c>
      <c r="M23" s="4"/>
      <c r="N23" s="4">
        <v>59</v>
      </c>
      <c r="O23" s="4">
        <v>91</v>
      </c>
      <c r="P23" s="4">
        <v>120</v>
      </c>
    </row>
    <row r="24" spans="1:16" x14ac:dyDescent="0.25">
      <c r="A24" t="s">
        <v>21</v>
      </c>
      <c r="B24" t="s">
        <v>91</v>
      </c>
      <c r="C24" s="4">
        <v>192</v>
      </c>
      <c r="D24" s="4">
        <v>200</v>
      </c>
      <c r="E24" s="4">
        <v>209</v>
      </c>
      <c r="F24" s="4">
        <v>196</v>
      </c>
      <c r="G24" s="4">
        <v>285</v>
      </c>
      <c r="H24" s="4">
        <v>180</v>
      </c>
      <c r="I24" s="4"/>
      <c r="J24" s="4">
        <v>51</v>
      </c>
      <c r="K24" s="4"/>
      <c r="L24" s="4">
        <v>285</v>
      </c>
      <c r="M24" s="4">
        <v>328</v>
      </c>
      <c r="N24" s="4">
        <v>109</v>
      </c>
      <c r="O24" s="4">
        <v>354</v>
      </c>
      <c r="P24" s="4">
        <v>322</v>
      </c>
    </row>
    <row r="25" spans="1:16" x14ac:dyDescent="0.25">
      <c r="A25" t="s">
        <v>22</v>
      </c>
      <c r="B25" t="s">
        <v>92</v>
      </c>
      <c r="C25" s="4">
        <v>1</v>
      </c>
      <c r="D25" s="4">
        <v>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25">
      <c r="A26" t="s">
        <v>23</v>
      </c>
      <c r="B26" t="s">
        <v>46</v>
      </c>
      <c r="C26" s="4">
        <v>114</v>
      </c>
      <c r="D26" s="4">
        <v>449</v>
      </c>
      <c r="E26" s="4">
        <v>237</v>
      </c>
      <c r="F26" s="4">
        <v>89</v>
      </c>
      <c r="G26" s="4">
        <v>379</v>
      </c>
      <c r="H26" s="4">
        <v>379</v>
      </c>
      <c r="I26" s="4">
        <v>264</v>
      </c>
      <c r="J26" s="4">
        <v>136</v>
      </c>
      <c r="K26" s="4">
        <v>255</v>
      </c>
      <c r="L26" s="4">
        <v>260</v>
      </c>
      <c r="M26" s="4">
        <v>414</v>
      </c>
      <c r="N26" s="4">
        <v>437</v>
      </c>
      <c r="O26" s="4">
        <v>323</v>
      </c>
      <c r="P26" s="4">
        <v>218</v>
      </c>
    </row>
    <row r="27" spans="1:16" x14ac:dyDescent="0.25">
      <c r="A27" t="s">
        <v>24</v>
      </c>
      <c r="B27" t="s">
        <v>47</v>
      </c>
      <c r="C27" s="4">
        <v>2</v>
      </c>
      <c r="D27" s="4">
        <v>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5">
      <c r="A28" t="s">
        <v>25</v>
      </c>
      <c r="B28" t="s">
        <v>93</v>
      </c>
      <c r="C28" s="4">
        <v>10</v>
      </c>
      <c r="D28" s="4">
        <v>15</v>
      </c>
      <c r="E28" s="4">
        <v>43</v>
      </c>
      <c r="F28" s="4">
        <v>32</v>
      </c>
      <c r="G28" s="4">
        <v>34</v>
      </c>
      <c r="H28" s="4">
        <v>60</v>
      </c>
      <c r="I28" s="4">
        <v>42</v>
      </c>
      <c r="J28" s="4">
        <v>26</v>
      </c>
      <c r="K28" s="4">
        <v>33</v>
      </c>
      <c r="L28" s="4">
        <v>64</v>
      </c>
      <c r="M28" s="4">
        <v>52</v>
      </c>
      <c r="N28" s="4"/>
      <c r="O28" s="4">
        <v>82</v>
      </c>
      <c r="P28" s="4"/>
    </row>
    <row r="29" spans="1:16" x14ac:dyDescent="0.25">
      <c r="A29" t="s">
        <v>26</v>
      </c>
      <c r="B29" t="s">
        <v>48</v>
      </c>
      <c r="C29" s="4">
        <v>1</v>
      </c>
      <c r="D29" s="4">
        <v>5</v>
      </c>
      <c r="E29" s="4">
        <v>43</v>
      </c>
      <c r="F29" s="4">
        <v>18</v>
      </c>
      <c r="G29" s="4"/>
      <c r="H29" s="4"/>
      <c r="I29" s="4"/>
      <c r="J29" s="4">
        <v>42</v>
      </c>
      <c r="K29" s="4">
        <v>34</v>
      </c>
      <c r="L29" s="4"/>
      <c r="M29" s="4"/>
      <c r="N29" s="4"/>
      <c r="O29" s="4"/>
      <c r="P29" s="4"/>
    </row>
    <row r="30" spans="1:16" x14ac:dyDescent="0.25">
      <c r="A30" t="s">
        <v>27</v>
      </c>
      <c r="B30" t="s">
        <v>49</v>
      </c>
      <c r="C30" s="4">
        <v>377</v>
      </c>
      <c r="D30" s="4">
        <v>1069</v>
      </c>
      <c r="E30" s="4">
        <v>417</v>
      </c>
      <c r="F30" s="4">
        <v>511</v>
      </c>
      <c r="G30" s="4">
        <v>661</v>
      </c>
      <c r="H30" s="4">
        <v>834</v>
      </c>
      <c r="I30" s="4">
        <v>956</v>
      </c>
      <c r="J30" s="4">
        <v>863</v>
      </c>
      <c r="K30" s="4">
        <v>1206</v>
      </c>
      <c r="L30" s="4">
        <v>950</v>
      </c>
      <c r="M30" s="4">
        <v>884</v>
      </c>
      <c r="N30" s="4">
        <v>1409</v>
      </c>
      <c r="O30" s="4">
        <v>1431</v>
      </c>
      <c r="P30" s="4">
        <v>1514</v>
      </c>
    </row>
    <row r="31" spans="1:16" x14ac:dyDescent="0.25">
      <c r="A31" t="s">
        <v>28</v>
      </c>
      <c r="B31" t="s">
        <v>94</v>
      </c>
      <c r="C31" s="4">
        <v>12</v>
      </c>
      <c r="D31" s="4">
        <v>58</v>
      </c>
      <c r="E31" s="4"/>
      <c r="F31" s="4"/>
      <c r="G31" s="4">
        <v>73</v>
      </c>
      <c r="H31" s="4">
        <v>65</v>
      </c>
      <c r="I31" s="4"/>
      <c r="J31" s="4"/>
      <c r="K31" s="4">
        <v>202</v>
      </c>
      <c r="L31" s="4"/>
      <c r="M31" s="4">
        <v>126</v>
      </c>
      <c r="N31" s="4">
        <v>44</v>
      </c>
      <c r="O31" s="4">
        <v>125</v>
      </c>
      <c r="P31" s="4"/>
    </row>
    <row r="32" spans="1:16" x14ac:dyDescent="0.25">
      <c r="A32" t="s">
        <v>29</v>
      </c>
      <c r="B32" t="s">
        <v>50</v>
      </c>
      <c r="C32" s="4">
        <v>10</v>
      </c>
      <c r="D32" s="4">
        <v>53</v>
      </c>
      <c r="E32" s="4"/>
      <c r="F32" s="4"/>
      <c r="G32" s="4">
        <v>48</v>
      </c>
      <c r="H32" s="4">
        <v>172</v>
      </c>
      <c r="I32" s="4">
        <v>85</v>
      </c>
      <c r="J32" s="4"/>
      <c r="K32" s="4"/>
      <c r="L32" s="4">
        <v>100</v>
      </c>
      <c r="M32" s="4"/>
      <c r="N32" s="4">
        <v>209</v>
      </c>
      <c r="O32" s="4"/>
      <c r="P3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3F616-4616-487D-B56D-94EC72FA2124}">
  <dimension ref="A3:F18"/>
  <sheetViews>
    <sheetView workbookViewId="0">
      <selection activeCell="I19" sqref="I19"/>
    </sheetView>
  </sheetViews>
  <sheetFormatPr baseColWidth="10" defaultRowHeight="15" x14ac:dyDescent="0.25"/>
  <cols>
    <col min="1" max="1" width="16.5703125" bestFit="1" customWidth="1"/>
  </cols>
  <sheetData>
    <row r="3" spans="1:6" x14ac:dyDescent="0.25">
      <c r="A3" s="1" t="s">
        <v>44</v>
      </c>
      <c r="E3" t="s">
        <v>40</v>
      </c>
      <c r="F3">
        <v>1</v>
      </c>
    </row>
    <row r="4" spans="1:6" x14ac:dyDescent="0.25">
      <c r="A4" s="2" t="s">
        <v>30</v>
      </c>
      <c r="E4" t="s">
        <v>41</v>
      </c>
      <c r="F4">
        <v>2</v>
      </c>
    </row>
    <row r="5" spans="1:6" x14ac:dyDescent="0.25">
      <c r="A5" s="2" t="s">
        <v>34</v>
      </c>
      <c r="E5" t="s">
        <v>32</v>
      </c>
      <c r="F5">
        <v>3</v>
      </c>
    </row>
    <row r="6" spans="1:6" x14ac:dyDescent="0.25">
      <c r="A6" s="2" t="s">
        <v>35</v>
      </c>
      <c r="E6" t="s">
        <v>33</v>
      </c>
      <c r="F6">
        <v>4</v>
      </c>
    </row>
    <row r="7" spans="1:6" x14ac:dyDescent="0.25">
      <c r="A7" s="2" t="s">
        <v>36</v>
      </c>
      <c r="E7" t="s">
        <v>30</v>
      </c>
      <c r="F7">
        <v>5</v>
      </c>
    </row>
    <row r="8" spans="1:6" x14ac:dyDescent="0.25">
      <c r="A8" s="2" t="s">
        <v>37</v>
      </c>
      <c r="E8" t="s">
        <v>34</v>
      </c>
      <c r="F8">
        <v>6</v>
      </c>
    </row>
    <row r="9" spans="1:6" x14ac:dyDescent="0.25">
      <c r="A9" s="2" t="s">
        <v>38</v>
      </c>
      <c r="E9" t="s">
        <v>35</v>
      </c>
      <c r="F9">
        <v>7</v>
      </c>
    </row>
    <row r="10" spans="1:6" x14ac:dyDescent="0.25">
      <c r="A10" s="2" t="s">
        <v>40</v>
      </c>
      <c r="E10" t="s">
        <v>36</v>
      </c>
      <c r="F10">
        <v>8</v>
      </c>
    </row>
    <row r="11" spans="1:6" x14ac:dyDescent="0.25">
      <c r="A11" s="2" t="s">
        <v>39</v>
      </c>
      <c r="E11" t="s">
        <v>37</v>
      </c>
      <c r="F11">
        <v>9</v>
      </c>
    </row>
    <row r="12" spans="1:6" x14ac:dyDescent="0.25">
      <c r="A12" s="2" t="s">
        <v>41</v>
      </c>
      <c r="E12" t="s">
        <v>38</v>
      </c>
      <c r="F12">
        <v>10</v>
      </c>
    </row>
    <row r="13" spans="1:6" x14ac:dyDescent="0.25">
      <c r="A13" s="2" t="s">
        <v>42</v>
      </c>
      <c r="E13" t="s">
        <v>39</v>
      </c>
      <c r="F13">
        <v>11</v>
      </c>
    </row>
    <row r="14" spans="1:6" x14ac:dyDescent="0.25">
      <c r="A14" s="2" t="s">
        <v>43</v>
      </c>
      <c r="E14" t="s">
        <v>42</v>
      </c>
      <c r="F14">
        <v>12</v>
      </c>
    </row>
    <row r="15" spans="1:6" x14ac:dyDescent="0.25">
      <c r="A15" s="2" t="s">
        <v>31</v>
      </c>
      <c r="E15" t="s">
        <v>43</v>
      </c>
      <c r="F15">
        <v>13</v>
      </c>
    </row>
    <row r="16" spans="1:6" x14ac:dyDescent="0.25">
      <c r="A16" s="2" t="s">
        <v>32</v>
      </c>
      <c r="E16" t="s">
        <v>31</v>
      </c>
      <c r="F16">
        <v>14</v>
      </c>
    </row>
    <row r="17" spans="1:1" x14ac:dyDescent="0.25">
      <c r="A17" s="2" t="s">
        <v>33</v>
      </c>
    </row>
    <row r="18" spans="1:1" x14ac:dyDescent="0.25">
      <c r="A18" s="2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DCF0-8D1E-46F1-81C1-5BDBDCC32628}">
  <dimension ref="A1:E253"/>
  <sheetViews>
    <sheetView tabSelected="1" workbookViewId="0">
      <selection activeCell="F8" sqref="F8"/>
    </sheetView>
  </sheetViews>
  <sheetFormatPr baseColWidth="10" defaultRowHeight="15" x14ac:dyDescent="0.25"/>
  <cols>
    <col min="4" max="4" width="101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72</v>
      </c>
      <c r="E1" t="s">
        <v>96</v>
      </c>
    </row>
    <row r="2" spans="1:5" x14ac:dyDescent="0.25">
      <c r="A2" t="s">
        <v>3</v>
      </c>
      <c r="B2" t="s">
        <v>40</v>
      </c>
      <c r="C2">
        <v>75</v>
      </c>
      <c r="D2" t="str">
        <f>+VLOOKUP(A2,Hoja2!$B$4:$F$30,5,0)</f>
        <v>https://raw.githubusercontent.com/Sud-Austral/LOGOS-DATA/main/Motos%20New/bajaj.png</v>
      </c>
      <c r="E2">
        <f>+VLOOKUP(B2,Hoja4!$E$3:$F$16,2,0)</f>
        <v>1</v>
      </c>
    </row>
    <row r="3" spans="1:5" x14ac:dyDescent="0.25">
      <c r="A3" t="s">
        <v>5</v>
      </c>
      <c r="B3" t="s">
        <v>40</v>
      </c>
      <c r="C3">
        <v>48</v>
      </c>
      <c r="D3" t="str">
        <f>+VLOOKUP(A3,Hoja2!$B$4:$F$30,5,0)</f>
        <v>https://raw.githubusercontent.com/Sud-Austral/LOGOS-DATA/main/Motos%20New/BMW.png</v>
      </c>
      <c r="E3">
        <f>+VLOOKUP(B3,Hoja4!$E$3:$F$16,2,0)</f>
        <v>1</v>
      </c>
    </row>
    <row r="4" spans="1:5" x14ac:dyDescent="0.25">
      <c r="A4" t="s">
        <v>6</v>
      </c>
      <c r="B4" t="s">
        <v>40</v>
      </c>
      <c r="C4">
        <v>61</v>
      </c>
      <c r="D4" t="str">
        <f>+VLOOKUP(A4,Hoja2!$B$4:$F$30,5,0)</f>
        <v>https://raw.githubusercontent.com/Sud-Austral/LOGOS-DATA/main/Motos%20New/Euromot.png</v>
      </c>
      <c r="E4">
        <f>+VLOOKUP(B4,Hoja4!$E$3:$F$16,2,0)</f>
        <v>1</v>
      </c>
    </row>
    <row r="5" spans="1:5" x14ac:dyDescent="0.25">
      <c r="A5" t="s">
        <v>7</v>
      </c>
      <c r="B5" t="s">
        <v>40</v>
      </c>
      <c r="C5">
        <v>150</v>
      </c>
      <c r="D5" t="str">
        <f>+VLOOKUP(A5,Hoja2!$B$4:$F$30,5,0)</f>
        <v>https://raw.githubusercontent.com/Sud-Austral/LOGOS-DATA/main/Motos%20New/haojue.png</v>
      </c>
      <c r="E5">
        <f>+VLOOKUP(B5,Hoja4!$E$3:$F$16,2,0)</f>
        <v>1</v>
      </c>
    </row>
    <row r="6" spans="1:5" x14ac:dyDescent="0.25">
      <c r="A6" t="s">
        <v>8</v>
      </c>
      <c r="B6" t="s">
        <v>40</v>
      </c>
      <c r="C6">
        <v>16</v>
      </c>
      <c r="D6" t="str">
        <f>+VLOOKUP(A6,Hoja2!$B$4:$F$30,5,0)</f>
        <v>https://raw.githubusercontent.com/Sud-Austral/LOGOS-DATA/main/Motos%20New/harley.png</v>
      </c>
      <c r="E6">
        <f>+VLOOKUP(B6,Hoja4!$E$3:$F$16,2,0)</f>
        <v>1</v>
      </c>
    </row>
    <row r="7" spans="1:5" x14ac:dyDescent="0.25">
      <c r="A7" t="s">
        <v>9</v>
      </c>
      <c r="B7" t="s">
        <v>40</v>
      </c>
      <c r="C7">
        <v>310</v>
      </c>
      <c r="D7" t="str">
        <f>+VLOOKUP(A7,Hoja2!$B$4:$F$30,5,0)</f>
        <v>https://raw.githubusercontent.com/Sud-Austral/LOGOS-DATA/main/Motos%20New/Honda.png</v>
      </c>
      <c r="E7">
        <f>+VLOOKUP(B7,Hoja4!$E$3:$F$16,2,0)</f>
        <v>1</v>
      </c>
    </row>
    <row r="8" spans="1:5" x14ac:dyDescent="0.25">
      <c r="A8" t="s">
        <v>10</v>
      </c>
      <c r="B8" t="s">
        <v>40</v>
      </c>
      <c r="C8">
        <v>49</v>
      </c>
      <c r="D8" t="str">
        <f>+VLOOKUP(A8,Hoja2!$B$4:$F$30,5,0)</f>
        <v>https://raw.githubusercontent.com/Sud-Austral/LOGOS-DATA/main/Motos%20New/husqvarna.png</v>
      </c>
      <c r="E8">
        <f>+VLOOKUP(B8,Hoja4!$E$3:$F$16,2,0)</f>
        <v>1</v>
      </c>
    </row>
    <row r="9" spans="1:5" x14ac:dyDescent="0.25">
      <c r="A9" t="s">
        <v>11</v>
      </c>
      <c r="B9" t="s">
        <v>40</v>
      </c>
      <c r="C9">
        <v>1</v>
      </c>
      <c r="D9" t="str">
        <f>+VLOOKUP(A9,Hoja2!$B$4:$F$30,5,0)</f>
        <v>https://raw.githubusercontent.com/Sud-Austral/LOGOS-DATA/main/Motos%20New/logosmotos.png</v>
      </c>
      <c r="E9">
        <f>+VLOOKUP(B9,Hoja4!$E$3:$F$16,2,0)</f>
        <v>1</v>
      </c>
    </row>
    <row r="10" spans="1:5" x14ac:dyDescent="0.25">
      <c r="A10" t="s">
        <v>12</v>
      </c>
      <c r="B10" t="s">
        <v>40</v>
      </c>
      <c r="C10">
        <v>31</v>
      </c>
      <c r="D10" t="str">
        <f>+VLOOKUP(A10,Hoja2!$B$4:$F$30,5,0)</f>
        <v>https://raw.githubusercontent.com/Sud-Austral/LOGOS-DATA/main/Motos%20New/kawasaki.png</v>
      </c>
      <c r="E10">
        <f>+VLOOKUP(B10,Hoja4!$E$3:$F$16,2,0)</f>
        <v>1</v>
      </c>
    </row>
    <row r="11" spans="1:5" x14ac:dyDescent="0.25">
      <c r="A11" t="s">
        <v>14</v>
      </c>
      <c r="B11" t="s">
        <v>40</v>
      </c>
      <c r="C11">
        <v>80</v>
      </c>
      <c r="D11" t="str">
        <f>+VLOOKUP(A11,Hoja2!$B$4:$F$30,5,0)</f>
        <v>https://raw.githubusercontent.com/Sud-Austral/LOGOS-DATA/main/Motos%20New/KTM.png</v>
      </c>
      <c r="E11">
        <f>+VLOOKUP(B11,Hoja4!$E$3:$F$16,2,0)</f>
        <v>1</v>
      </c>
    </row>
    <row r="12" spans="1:5" x14ac:dyDescent="0.25">
      <c r="A12" t="s">
        <v>15</v>
      </c>
      <c r="B12" t="s">
        <v>40</v>
      </c>
      <c r="C12">
        <v>12</v>
      </c>
      <c r="D12" t="str">
        <f>+VLOOKUP(A12,Hoja2!$B$4:$F$30,5,0)</f>
        <v>https://raw.githubusercontent.com/Sud-Austral/LOGOS-DATA/main/Motos%20New/kymco.png</v>
      </c>
      <c r="E12">
        <f>+VLOOKUP(B12,Hoja4!$E$3:$F$16,2,0)</f>
        <v>1</v>
      </c>
    </row>
    <row r="13" spans="1:5" x14ac:dyDescent="0.25">
      <c r="A13" t="s">
        <v>16</v>
      </c>
      <c r="B13" t="s">
        <v>40</v>
      </c>
      <c r="C13">
        <v>41</v>
      </c>
      <c r="D13" t="str">
        <f>+VLOOKUP(A13,Hoja2!$B$4:$F$30,5,0)</f>
        <v>https://raw.githubusercontent.com/Sud-Austral/LOGOS-DATA/main/Motos%20New/loncinz.png</v>
      </c>
      <c r="E13">
        <f>+VLOOKUP(B13,Hoja4!$E$3:$F$16,2,0)</f>
        <v>1</v>
      </c>
    </row>
    <row r="14" spans="1:5" x14ac:dyDescent="0.25">
      <c r="A14" t="s">
        <v>18</v>
      </c>
      <c r="B14" t="s">
        <v>40</v>
      </c>
      <c r="C14">
        <v>0</v>
      </c>
      <c r="D14" t="str">
        <f>+VLOOKUP(A14,Hoja2!$B$4:$F$30,5,0)</f>
        <v>https://raw.githubusercontent.com/Sud-Austral/LOGOS-DATA/main/Motos%20New/Polaris.png</v>
      </c>
      <c r="E14">
        <f>+VLOOKUP(B14,Hoja4!$E$3:$F$16,2,0)</f>
        <v>1</v>
      </c>
    </row>
    <row r="15" spans="1:5" x14ac:dyDescent="0.25">
      <c r="A15" t="s">
        <v>19</v>
      </c>
      <c r="B15" t="s">
        <v>40</v>
      </c>
      <c r="C15">
        <v>0</v>
      </c>
      <c r="D15" t="str">
        <f>+VLOOKUP(A15,Hoja2!$B$4:$F$30,5,0)</f>
        <v>https://raw.githubusercontent.com/Sud-Austral/LOGOS-DATA/main/Motos%20New/regalraptor.png</v>
      </c>
      <c r="E15">
        <f>+VLOOKUP(B15,Hoja4!$E$3:$F$16,2,0)</f>
        <v>1</v>
      </c>
    </row>
    <row r="16" spans="1:5" x14ac:dyDescent="0.25">
      <c r="A16" t="s">
        <v>20</v>
      </c>
      <c r="B16" t="s">
        <v>40</v>
      </c>
      <c r="C16">
        <v>52</v>
      </c>
      <c r="D16" t="str">
        <f>+VLOOKUP(A16,Hoja2!$B$4:$F$30,5,0)</f>
        <v>https://raw.githubusercontent.com/Sud-Austral/LOGOS-DATA/main/Motos%20New/royalenfield.png</v>
      </c>
      <c r="E16">
        <f>+VLOOKUP(B16,Hoja4!$E$3:$F$16,2,0)</f>
        <v>1</v>
      </c>
    </row>
    <row r="17" spans="1:5" x14ac:dyDescent="0.25">
      <c r="A17" t="s">
        <v>21</v>
      </c>
      <c r="B17" t="s">
        <v>40</v>
      </c>
      <c r="C17">
        <v>192</v>
      </c>
      <c r="D17" t="str">
        <f>+VLOOKUP(A17,Hoja2!$B$4:$F$30,5,0)</f>
        <v>https://raw.githubusercontent.com/Sud-Austral/LOGOS-DATA/main/Motos%20New/Suzuki.png</v>
      </c>
      <c r="E17">
        <f>+VLOOKUP(B17,Hoja4!$E$3:$F$16,2,0)</f>
        <v>1</v>
      </c>
    </row>
    <row r="18" spans="1:5" x14ac:dyDescent="0.25">
      <c r="A18" t="s">
        <v>22</v>
      </c>
      <c r="B18" t="s">
        <v>40</v>
      </c>
      <c r="C18">
        <v>1</v>
      </c>
      <c r="D18" t="str">
        <f>+VLOOKUP(A18,Hoja2!$B$4:$F$30,5,0)</f>
        <v>https://raw.githubusercontent.com/Sud-Austral/LOGOS-DATA/main/Motos%20New/sym.png</v>
      </c>
      <c r="E18">
        <f>+VLOOKUP(B18,Hoja4!$E$3:$F$16,2,0)</f>
        <v>1</v>
      </c>
    </row>
    <row r="19" spans="1:5" x14ac:dyDescent="0.25">
      <c r="A19" t="s">
        <v>23</v>
      </c>
      <c r="B19" t="s">
        <v>40</v>
      </c>
      <c r="C19">
        <v>114</v>
      </c>
      <c r="D19" t="str">
        <f>+VLOOKUP(A19,Hoja2!$B$4:$F$30,5,0)</f>
        <v>https://raw.githubusercontent.com/Sud-Austral/LOGOS-DATA/main/Motos%20New/takasaki.png</v>
      </c>
      <c r="E19">
        <f>+VLOOKUP(B19,Hoja4!$E$3:$F$16,2,0)</f>
        <v>1</v>
      </c>
    </row>
    <row r="20" spans="1:5" x14ac:dyDescent="0.25">
      <c r="A20" t="s">
        <v>24</v>
      </c>
      <c r="B20" t="s">
        <v>40</v>
      </c>
      <c r="C20">
        <v>2</v>
      </c>
      <c r="D20" t="str">
        <f>+VLOOKUP(A20,Hoja2!$B$4:$F$30,5,0)</f>
        <v>https://raw.githubusercontent.com/Sud-Austral/LOGOS-DATA/main/Motos%20New/tm.png</v>
      </c>
      <c r="E20">
        <f>+VLOOKUP(B20,Hoja4!$E$3:$F$16,2,0)</f>
        <v>1</v>
      </c>
    </row>
    <row r="21" spans="1:5" x14ac:dyDescent="0.25">
      <c r="A21" t="s">
        <v>25</v>
      </c>
      <c r="B21" t="s">
        <v>40</v>
      </c>
      <c r="C21">
        <v>10</v>
      </c>
      <c r="D21" t="str">
        <f>+VLOOKUP(A21,Hoja2!$B$4:$F$30,5,0)</f>
        <v>https://raw.githubusercontent.com/Sud-Austral/LOGOS-DATA/main/Motos%20New/Triumph.png</v>
      </c>
      <c r="E21">
        <f>+VLOOKUP(B21,Hoja4!$E$3:$F$16,2,0)</f>
        <v>1</v>
      </c>
    </row>
    <row r="22" spans="1:5" x14ac:dyDescent="0.25">
      <c r="A22" t="s">
        <v>26</v>
      </c>
      <c r="B22" t="s">
        <v>40</v>
      </c>
      <c r="C22">
        <v>1</v>
      </c>
      <c r="D22" t="str">
        <f>+VLOOKUP(A22,Hoja2!$B$4:$F$30,5,0)</f>
        <v>https://raw.githubusercontent.com/Sud-Austral/LOGOS-DATA/main/Motos%20New/voge.png</v>
      </c>
      <c r="E22">
        <f>+VLOOKUP(B22,Hoja4!$E$3:$F$16,2,0)</f>
        <v>1</v>
      </c>
    </row>
    <row r="23" spans="1:5" x14ac:dyDescent="0.25">
      <c r="A23" t="s">
        <v>27</v>
      </c>
      <c r="B23" t="s">
        <v>40</v>
      </c>
      <c r="C23">
        <v>377</v>
      </c>
      <c r="D23" t="str">
        <f>+VLOOKUP(A23,Hoja2!$B$4:$F$30,5,0)</f>
        <v>https://raw.githubusercontent.com/Sud-Austral/LOGOS-DATA/main/Motos%20New/yamaha.png</v>
      </c>
      <c r="E23">
        <f>+VLOOKUP(B23,Hoja4!$E$3:$F$16,2,0)</f>
        <v>1</v>
      </c>
    </row>
    <row r="24" spans="1:5" x14ac:dyDescent="0.25">
      <c r="A24" t="s">
        <v>28</v>
      </c>
      <c r="B24" t="s">
        <v>40</v>
      </c>
      <c r="C24">
        <v>12</v>
      </c>
      <c r="D24" t="str">
        <f>+VLOOKUP(A24,Hoja2!$B$4:$F$30,5,0)</f>
        <v>https://raw.githubusercontent.com/Sud-Austral/LOGOS-DATA/main/Motos%20New/zonzeng.png</v>
      </c>
      <c r="E24">
        <f>+VLOOKUP(B24,Hoja4!$E$3:$F$16,2,0)</f>
        <v>1</v>
      </c>
    </row>
    <row r="25" spans="1:5" x14ac:dyDescent="0.25">
      <c r="A25" t="s">
        <v>29</v>
      </c>
      <c r="B25" t="s">
        <v>40</v>
      </c>
      <c r="C25">
        <v>10</v>
      </c>
      <c r="D25" t="str">
        <f>+VLOOKUP(A25,Hoja2!$B$4:$F$30,5,0)</f>
        <v>https://raw.githubusercontent.com/Sud-Austral/LOGOS-DATA/main/Motos%20New/zontes.png</v>
      </c>
      <c r="E25">
        <f>+VLOOKUP(B25,Hoja4!$E$3:$F$16,2,0)</f>
        <v>1</v>
      </c>
    </row>
    <row r="26" spans="1:5" x14ac:dyDescent="0.25">
      <c r="A26" t="s">
        <v>3</v>
      </c>
      <c r="B26" t="s">
        <v>41</v>
      </c>
      <c r="C26">
        <v>70</v>
      </c>
      <c r="D26" t="str">
        <f>+VLOOKUP(A26,Hoja2!$B$4:$F$30,5,0)</f>
        <v>https://raw.githubusercontent.com/Sud-Austral/LOGOS-DATA/main/Motos%20New/bajaj.png</v>
      </c>
      <c r="E26">
        <f>+VLOOKUP(B26,Hoja4!$E$3:$F$16,2,0)</f>
        <v>2</v>
      </c>
    </row>
    <row r="27" spans="1:5" x14ac:dyDescent="0.25">
      <c r="A27" t="s">
        <v>5</v>
      </c>
      <c r="B27" t="s">
        <v>41</v>
      </c>
      <c r="C27">
        <v>99</v>
      </c>
      <c r="D27" t="str">
        <f>+VLOOKUP(A27,Hoja2!$B$4:$F$30,5,0)</f>
        <v>https://raw.githubusercontent.com/Sud-Austral/LOGOS-DATA/main/Motos%20New/BMW.png</v>
      </c>
      <c r="E27">
        <f>+VLOOKUP(B27,Hoja4!$E$3:$F$16,2,0)</f>
        <v>2</v>
      </c>
    </row>
    <row r="28" spans="1:5" x14ac:dyDescent="0.25">
      <c r="A28" t="s">
        <v>6</v>
      </c>
      <c r="B28" t="s">
        <v>41</v>
      </c>
      <c r="C28">
        <v>181</v>
      </c>
      <c r="D28" t="str">
        <f>+VLOOKUP(A28,Hoja2!$B$4:$F$30,5,0)</f>
        <v>https://raw.githubusercontent.com/Sud-Austral/LOGOS-DATA/main/Motos%20New/Euromot.png</v>
      </c>
      <c r="E28">
        <f>+VLOOKUP(B28,Hoja4!$E$3:$F$16,2,0)</f>
        <v>2</v>
      </c>
    </row>
    <row r="29" spans="1:5" x14ac:dyDescent="0.25">
      <c r="A29" t="s">
        <v>7</v>
      </c>
      <c r="B29" t="s">
        <v>41</v>
      </c>
      <c r="C29">
        <v>381</v>
      </c>
      <c r="D29" t="str">
        <f>+VLOOKUP(A29,Hoja2!$B$4:$F$30,5,0)</f>
        <v>https://raw.githubusercontent.com/Sud-Austral/LOGOS-DATA/main/Motos%20New/haojue.png</v>
      </c>
      <c r="E29">
        <f>+VLOOKUP(B29,Hoja4!$E$3:$F$16,2,0)</f>
        <v>2</v>
      </c>
    </row>
    <row r="30" spans="1:5" x14ac:dyDescent="0.25">
      <c r="A30" t="s">
        <v>8</v>
      </c>
      <c r="B30" t="s">
        <v>41</v>
      </c>
      <c r="C30">
        <v>20</v>
      </c>
      <c r="D30" t="str">
        <f>+VLOOKUP(A30,Hoja2!$B$4:$F$30,5,0)</f>
        <v>https://raw.githubusercontent.com/Sud-Austral/LOGOS-DATA/main/Motos%20New/harley.png</v>
      </c>
      <c r="E30">
        <f>+VLOOKUP(B30,Hoja4!$E$3:$F$16,2,0)</f>
        <v>2</v>
      </c>
    </row>
    <row r="31" spans="1:5" x14ac:dyDescent="0.25">
      <c r="A31" t="s">
        <v>9</v>
      </c>
      <c r="B31" t="s">
        <v>41</v>
      </c>
      <c r="C31">
        <v>1115</v>
      </c>
      <c r="D31" t="str">
        <f>+VLOOKUP(A31,Hoja2!$B$4:$F$30,5,0)</f>
        <v>https://raw.githubusercontent.com/Sud-Austral/LOGOS-DATA/main/Motos%20New/Honda.png</v>
      </c>
      <c r="E31">
        <f>+VLOOKUP(B31,Hoja4!$E$3:$F$16,2,0)</f>
        <v>2</v>
      </c>
    </row>
    <row r="32" spans="1:5" x14ac:dyDescent="0.25">
      <c r="A32" t="s">
        <v>10</v>
      </c>
      <c r="B32" t="s">
        <v>41</v>
      </c>
      <c r="C32">
        <v>99</v>
      </c>
      <c r="D32" t="str">
        <f>+VLOOKUP(A32,Hoja2!$B$4:$F$30,5,0)</f>
        <v>https://raw.githubusercontent.com/Sud-Austral/LOGOS-DATA/main/Motos%20New/husqvarna.png</v>
      </c>
      <c r="E32">
        <f>+VLOOKUP(B32,Hoja4!$E$3:$F$16,2,0)</f>
        <v>2</v>
      </c>
    </row>
    <row r="33" spans="1:5" x14ac:dyDescent="0.25">
      <c r="A33" t="s">
        <v>11</v>
      </c>
      <c r="B33" t="s">
        <v>41</v>
      </c>
      <c r="C33">
        <v>1</v>
      </c>
      <c r="D33" t="str">
        <f>+VLOOKUP(A33,Hoja2!$B$4:$F$30,5,0)</f>
        <v>https://raw.githubusercontent.com/Sud-Austral/LOGOS-DATA/main/Motos%20New/logosmotos.png</v>
      </c>
      <c r="E33">
        <f>+VLOOKUP(B33,Hoja4!$E$3:$F$16,2,0)</f>
        <v>2</v>
      </c>
    </row>
    <row r="34" spans="1:5" x14ac:dyDescent="0.25">
      <c r="A34" t="s">
        <v>12</v>
      </c>
      <c r="B34" t="s">
        <v>41</v>
      </c>
      <c r="C34">
        <v>60</v>
      </c>
      <c r="D34" t="str">
        <f>+VLOOKUP(A34,Hoja2!$B$4:$F$30,5,0)</f>
        <v>https://raw.githubusercontent.com/Sud-Austral/LOGOS-DATA/main/Motos%20New/kawasaki.png</v>
      </c>
      <c r="E34">
        <f>+VLOOKUP(B34,Hoja4!$E$3:$F$16,2,0)</f>
        <v>2</v>
      </c>
    </row>
    <row r="35" spans="1:5" x14ac:dyDescent="0.25">
      <c r="A35" t="s">
        <v>14</v>
      </c>
      <c r="B35" t="s">
        <v>41</v>
      </c>
      <c r="C35">
        <v>283</v>
      </c>
      <c r="D35" t="str">
        <f>+VLOOKUP(A35,Hoja2!$B$4:$F$30,5,0)</f>
        <v>https://raw.githubusercontent.com/Sud-Austral/LOGOS-DATA/main/Motos%20New/KTM.png</v>
      </c>
      <c r="E35">
        <f>+VLOOKUP(B35,Hoja4!$E$3:$F$16,2,0)</f>
        <v>2</v>
      </c>
    </row>
    <row r="36" spans="1:5" x14ac:dyDescent="0.25">
      <c r="A36" t="s">
        <v>15</v>
      </c>
      <c r="B36" t="s">
        <v>41</v>
      </c>
      <c r="C36">
        <v>26</v>
      </c>
      <c r="D36" t="str">
        <f>+VLOOKUP(A36,Hoja2!$B$4:$F$30,5,0)</f>
        <v>https://raw.githubusercontent.com/Sud-Austral/LOGOS-DATA/main/Motos%20New/kymco.png</v>
      </c>
      <c r="E36">
        <f>+VLOOKUP(B36,Hoja4!$E$3:$F$16,2,0)</f>
        <v>2</v>
      </c>
    </row>
    <row r="37" spans="1:5" x14ac:dyDescent="0.25">
      <c r="A37" t="s">
        <v>16</v>
      </c>
      <c r="B37" t="s">
        <v>41</v>
      </c>
      <c r="C37">
        <v>250</v>
      </c>
      <c r="D37" t="str">
        <f>+VLOOKUP(A37,Hoja2!$B$4:$F$30,5,0)</f>
        <v>https://raw.githubusercontent.com/Sud-Austral/LOGOS-DATA/main/Motos%20New/loncinz.png</v>
      </c>
      <c r="E37">
        <f>+VLOOKUP(B37,Hoja4!$E$3:$F$16,2,0)</f>
        <v>2</v>
      </c>
    </row>
    <row r="38" spans="1:5" x14ac:dyDescent="0.25">
      <c r="A38" t="s">
        <v>18</v>
      </c>
      <c r="B38" t="s">
        <v>41</v>
      </c>
      <c r="C38">
        <v>0</v>
      </c>
      <c r="D38" t="str">
        <f>+VLOOKUP(A38,Hoja2!$B$4:$F$30,5,0)</f>
        <v>https://raw.githubusercontent.com/Sud-Austral/LOGOS-DATA/main/Motos%20New/Polaris.png</v>
      </c>
      <c r="E38">
        <f>+VLOOKUP(B38,Hoja4!$E$3:$F$16,2,0)</f>
        <v>2</v>
      </c>
    </row>
    <row r="39" spans="1:5" x14ac:dyDescent="0.25">
      <c r="A39" t="s">
        <v>19</v>
      </c>
      <c r="B39" t="s">
        <v>41</v>
      </c>
      <c r="C39">
        <v>9</v>
      </c>
      <c r="D39" t="str">
        <f>+VLOOKUP(A39,Hoja2!$B$4:$F$30,5,0)</f>
        <v>https://raw.githubusercontent.com/Sud-Austral/LOGOS-DATA/main/Motos%20New/regalraptor.png</v>
      </c>
      <c r="E39">
        <f>+VLOOKUP(B39,Hoja4!$E$3:$F$16,2,0)</f>
        <v>2</v>
      </c>
    </row>
    <row r="40" spans="1:5" x14ac:dyDescent="0.25">
      <c r="A40" t="s">
        <v>20</v>
      </c>
      <c r="B40" t="s">
        <v>41</v>
      </c>
      <c r="C40">
        <v>105</v>
      </c>
      <c r="D40" t="str">
        <f>+VLOOKUP(A40,Hoja2!$B$4:$F$30,5,0)</f>
        <v>https://raw.githubusercontent.com/Sud-Austral/LOGOS-DATA/main/Motos%20New/royalenfield.png</v>
      </c>
      <c r="E40">
        <f>+VLOOKUP(B40,Hoja4!$E$3:$F$16,2,0)</f>
        <v>2</v>
      </c>
    </row>
    <row r="41" spans="1:5" x14ac:dyDescent="0.25">
      <c r="A41" t="s">
        <v>21</v>
      </c>
      <c r="B41" t="s">
        <v>41</v>
      </c>
      <c r="C41">
        <v>200</v>
      </c>
      <c r="D41" t="str">
        <f>+VLOOKUP(A41,Hoja2!$B$4:$F$30,5,0)</f>
        <v>https://raw.githubusercontent.com/Sud-Austral/LOGOS-DATA/main/Motos%20New/Suzuki.png</v>
      </c>
      <c r="E41">
        <f>+VLOOKUP(B41,Hoja4!$E$3:$F$16,2,0)</f>
        <v>2</v>
      </c>
    </row>
    <row r="42" spans="1:5" x14ac:dyDescent="0.25">
      <c r="A42" t="s">
        <v>22</v>
      </c>
      <c r="B42" t="s">
        <v>41</v>
      </c>
      <c r="C42">
        <v>0</v>
      </c>
      <c r="D42" t="str">
        <f>+VLOOKUP(A42,Hoja2!$B$4:$F$30,5,0)</f>
        <v>https://raw.githubusercontent.com/Sud-Austral/LOGOS-DATA/main/Motos%20New/sym.png</v>
      </c>
      <c r="E42">
        <f>+VLOOKUP(B42,Hoja4!$E$3:$F$16,2,0)</f>
        <v>2</v>
      </c>
    </row>
    <row r="43" spans="1:5" x14ac:dyDescent="0.25">
      <c r="A43" t="s">
        <v>23</v>
      </c>
      <c r="B43" t="s">
        <v>41</v>
      </c>
      <c r="C43">
        <v>449</v>
      </c>
      <c r="D43" t="str">
        <f>+VLOOKUP(A43,Hoja2!$B$4:$F$30,5,0)</f>
        <v>https://raw.githubusercontent.com/Sud-Austral/LOGOS-DATA/main/Motos%20New/takasaki.png</v>
      </c>
      <c r="E43">
        <f>+VLOOKUP(B43,Hoja4!$E$3:$F$16,2,0)</f>
        <v>2</v>
      </c>
    </row>
    <row r="44" spans="1:5" x14ac:dyDescent="0.25">
      <c r="A44" t="s">
        <v>24</v>
      </c>
      <c r="B44" t="s">
        <v>41</v>
      </c>
      <c r="C44">
        <v>6</v>
      </c>
      <c r="D44" t="str">
        <f>+VLOOKUP(A44,Hoja2!$B$4:$F$30,5,0)</f>
        <v>https://raw.githubusercontent.com/Sud-Austral/LOGOS-DATA/main/Motos%20New/tm.png</v>
      </c>
      <c r="E44">
        <f>+VLOOKUP(B44,Hoja4!$E$3:$F$16,2,0)</f>
        <v>2</v>
      </c>
    </row>
    <row r="45" spans="1:5" x14ac:dyDescent="0.25">
      <c r="A45" t="s">
        <v>25</v>
      </c>
      <c r="B45" t="s">
        <v>41</v>
      </c>
      <c r="C45">
        <v>15</v>
      </c>
      <c r="D45" t="str">
        <f>+VLOOKUP(A45,Hoja2!$B$4:$F$30,5,0)</f>
        <v>https://raw.githubusercontent.com/Sud-Austral/LOGOS-DATA/main/Motos%20New/Triumph.png</v>
      </c>
      <c r="E45">
        <f>+VLOOKUP(B45,Hoja4!$E$3:$F$16,2,0)</f>
        <v>2</v>
      </c>
    </row>
    <row r="46" spans="1:5" x14ac:dyDescent="0.25">
      <c r="A46" t="s">
        <v>26</v>
      </c>
      <c r="B46" t="s">
        <v>41</v>
      </c>
      <c r="C46">
        <v>5</v>
      </c>
      <c r="D46" t="str">
        <f>+VLOOKUP(A46,Hoja2!$B$4:$F$30,5,0)</f>
        <v>https://raw.githubusercontent.com/Sud-Austral/LOGOS-DATA/main/Motos%20New/voge.png</v>
      </c>
      <c r="E46">
        <f>+VLOOKUP(B46,Hoja4!$E$3:$F$16,2,0)</f>
        <v>2</v>
      </c>
    </row>
    <row r="47" spans="1:5" x14ac:dyDescent="0.25">
      <c r="A47" t="s">
        <v>27</v>
      </c>
      <c r="B47" t="s">
        <v>41</v>
      </c>
      <c r="C47">
        <v>1069</v>
      </c>
      <c r="D47" t="str">
        <f>+VLOOKUP(A47,Hoja2!$B$4:$F$30,5,0)</f>
        <v>https://raw.githubusercontent.com/Sud-Austral/LOGOS-DATA/main/Motos%20New/yamaha.png</v>
      </c>
      <c r="E47">
        <f>+VLOOKUP(B47,Hoja4!$E$3:$F$16,2,0)</f>
        <v>2</v>
      </c>
    </row>
    <row r="48" spans="1:5" x14ac:dyDescent="0.25">
      <c r="A48" t="s">
        <v>28</v>
      </c>
      <c r="B48" t="s">
        <v>41</v>
      </c>
      <c r="C48">
        <v>58</v>
      </c>
      <c r="D48" t="str">
        <f>+VLOOKUP(A48,Hoja2!$B$4:$F$30,5,0)</f>
        <v>https://raw.githubusercontent.com/Sud-Austral/LOGOS-DATA/main/Motos%20New/zonzeng.png</v>
      </c>
      <c r="E48">
        <f>+VLOOKUP(B48,Hoja4!$E$3:$F$16,2,0)</f>
        <v>2</v>
      </c>
    </row>
    <row r="49" spans="1:5" x14ac:dyDescent="0.25">
      <c r="A49" t="s">
        <v>29</v>
      </c>
      <c r="B49" t="s">
        <v>41</v>
      </c>
      <c r="C49">
        <v>53</v>
      </c>
      <c r="D49" t="str">
        <f>+VLOOKUP(A49,Hoja2!$B$4:$F$30,5,0)</f>
        <v>https://raw.githubusercontent.com/Sud-Austral/LOGOS-DATA/main/Motos%20New/zontes.png</v>
      </c>
      <c r="E49">
        <f>+VLOOKUP(B49,Hoja4!$E$3:$F$16,2,0)</f>
        <v>2</v>
      </c>
    </row>
    <row r="50" spans="1:5" x14ac:dyDescent="0.25">
      <c r="A50" s="5" t="s">
        <v>5</v>
      </c>
      <c r="B50" t="s">
        <v>102</v>
      </c>
      <c r="C50" s="5">
        <v>98</v>
      </c>
      <c r="D50" t="str">
        <f>+VLOOKUP(A50,Hoja2!$B$4:$F$30,5,0)</f>
        <v>https://raw.githubusercontent.com/Sud-Austral/LOGOS-DATA/main/Motos%20New/BMW.png</v>
      </c>
      <c r="E50">
        <v>3</v>
      </c>
    </row>
    <row r="51" spans="1:5" x14ac:dyDescent="0.25">
      <c r="A51" s="5" t="s">
        <v>6</v>
      </c>
      <c r="B51" t="s">
        <v>102</v>
      </c>
      <c r="C51" s="5">
        <v>25</v>
      </c>
      <c r="D51" t="str">
        <f>+VLOOKUP(A51,Hoja2!$B$4:$F$30,5,0)</f>
        <v>https://raw.githubusercontent.com/Sud-Austral/LOGOS-DATA/main/Motos%20New/Euromot.png</v>
      </c>
      <c r="E51">
        <v>3</v>
      </c>
    </row>
    <row r="52" spans="1:5" x14ac:dyDescent="0.25">
      <c r="A52" s="5" t="s">
        <v>7</v>
      </c>
      <c r="B52" t="s">
        <v>102</v>
      </c>
      <c r="C52" s="5">
        <v>300</v>
      </c>
      <c r="D52" t="str">
        <f>+VLOOKUP(A52,Hoja2!$B$4:$F$30,5,0)</f>
        <v>https://raw.githubusercontent.com/Sud-Austral/LOGOS-DATA/main/Motos%20New/haojue.png</v>
      </c>
      <c r="E52">
        <v>3</v>
      </c>
    </row>
    <row r="53" spans="1:5" x14ac:dyDescent="0.25">
      <c r="A53" s="5" t="s">
        <v>9</v>
      </c>
      <c r="B53" t="s">
        <v>102</v>
      </c>
      <c r="C53" s="5">
        <v>1124</v>
      </c>
      <c r="D53" t="str">
        <f>+VLOOKUP(A53,Hoja2!$B$4:$F$30,5,0)</f>
        <v>https://raw.githubusercontent.com/Sud-Austral/LOGOS-DATA/main/Motos%20New/Honda.png</v>
      </c>
      <c r="E53">
        <v>3</v>
      </c>
    </row>
    <row r="54" spans="1:5" x14ac:dyDescent="0.25">
      <c r="A54" s="5" t="s">
        <v>11</v>
      </c>
      <c r="B54" t="s">
        <v>102</v>
      </c>
      <c r="C54" s="5">
        <v>2</v>
      </c>
      <c r="D54" t="str">
        <f>+VLOOKUP(A54,Hoja2!$B$4:$F$30,5,0)</f>
        <v>https://raw.githubusercontent.com/Sud-Austral/LOGOS-DATA/main/Motos%20New/logosmotos.png</v>
      </c>
      <c r="E54">
        <v>3</v>
      </c>
    </row>
    <row r="55" spans="1:5" x14ac:dyDescent="0.25">
      <c r="A55" s="5" t="s">
        <v>12</v>
      </c>
      <c r="B55" t="s">
        <v>102</v>
      </c>
      <c r="C55" s="5">
        <v>148</v>
      </c>
      <c r="D55" t="str">
        <f>+VLOOKUP(A55,Hoja2!$B$4:$F$30,5,0)</f>
        <v>https://raw.githubusercontent.com/Sud-Austral/LOGOS-DATA/main/Motos%20New/kawasaki.png</v>
      </c>
      <c r="E55">
        <v>3</v>
      </c>
    </row>
    <row r="56" spans="1:5" x14ac:dyDescent="0.25">
      <c r="A56" s="5" t="s">
        <v>15</v>
      </c>
      <c r="B56" t="s">
        <v>102</v>
      </c>
      <c r="C56" s="5">
        <v>48</v>
      </c>
      <c r="D56" t="str">
        <f>+VLOOKUP(A56,Hoja2!$B$4:$F$30,5,0)</f>
        <v>https://raw.githubusercontent.com/Sud-Austral/LOGOS-DATA/main/Motos%20New/kymco.png</v>
      </c>
      <c r="E56">
        <v>3</v>
      </c>
    </row>
    <row r="57" spans="1:5" x14ac:dyDescent="0.25">
      <c r="A57" s="5" t="s">
        <v>16</v>
      </c>
      <c r="B57" t="s">
        <v>102</v>
      </c>
      <c r="C57" s="5">
        <v>300</v>
      </c>
      <c r="D57" t="str">
        <f>+VLOOKUP(A57,Hoja2!$B$4:$F$30,5,0)</f>
        <v>https://raw.githubusercontent.com/Sud-Austral/LOGOS-DATA/main/Motos%20New/loncinz.png</v>
      </c>
      <c r="E57">
        <v>3</v>
      </c>
    </row>
    <row r="58" spans="1:5" x14ac:dyDescent="0.25">
      <c r="A58" s="5" t="s">
        <v>20</v>
      </c>
      <c r="B58" t="s">
        <v>102</v>
      </c>
      <c r="C58" s="5">
        <v>35</v>
      </c>
      <c r="D58" t="str">
        <f>+VLOOKUP(A58,Hoja2!$B$4:$F$30,5,0)</f>
        <v>https://raw.githubusercontent.com/Sud-Austral/LOGOS-DATA/main/Motos%20New/royalenfield.png</v>
      </c>
      <c r="E58">
        <v>3</v>
      </c>
    </row>
    <row r="59" spans="1:5" x14ac:dyDescent="0.25">
      <c r="A59" s="5" t="s">
        <v>22</v>
      </c>
      <c r="B59" t="s">
        <v>102</v>
      </c>
      <c r="C59" s="5">
        <v>4</v>
      </c>
      <c r="D59" t="str">
        <f>+VLOOKUP(A59,Hoja2!$B$4:$F$30,5,0)</f>
        <v>https://raw.githubusercontent.com/Sud-Austral/LOGOS-DATA/main/Motos%20New/sym.png</v>
      </c>
      <c r="E59">
        <v>3</v>
      </c>
    </row>
    <row r="60" spans="1:5" x14ac:dyDescent="0.25">
      <c r="A60" s="5" t="s">
        <v>24</v>
      </c>
      <c r="B60" t="s">
        <v>102</v>
      </c>
      <c r="C60" s="5">
        <v>7</v>
      </c>
      <c r="D60" t="str">
        <f>+VLOOKUP(A60,Hoja2!$B$4:$F$30,5,0)</f>
        <v>https://raw.githubusercontent.com/Sud-Austral/LOGOS-DATA/main/Motos%20New/tm.png</v>
      </c>
      <c r="E60">
        <v>3</v>
      </c>
    </row>
    <row r="61" spans="1:5" x14ac:dyDescent="0.25">
      <c r="A61" s="5" t="s">
        <v>27</v>
      </c>
      <c r="B61" t="s">
        <v>102</v>
      </c>
      <c r="C61" s="5">
        <v>998</v>
      </c>
      <c r="D61" t="str">
        <f>+VLOOKUP(A61,Hoja2!$B$4:$F$30,5,0)</f>
        <v>https://raw.githubusercontent.com/Sud-Austral/LOGOS-DATA/main/Motos%20New/yamaha.png</v>
      </c>
      <c r="E61">
        <v>3</v>
      </c>
    </row>
    <row r="62" spans="1:5" x14ac:dyDescent="0.25">
      <c r="A62" t="s">
        <v>3</v>
      </c>
      <c r="B62" t="s">
        <v>32</v>
      </c>
      <c r="C62" s="5">
        <v>135</v>
      </c>
      <c r="D62" t="str">
        <f>+VLOOKUP(A62,Hoja2!$B$4:$F$30,5,0)</f>
        <v>https://raw.githubusercontent.com/Sud-Austral/LOGOS-DATA/main/Motos%20New/bajaj.png</v>
      </c>
      <c r="E62">
        <v>4</v>
      </c>
    </row>
    <row r="63" spans="1:5" x14ac:dyDescent="0.25">
      <c r="A63" t="s">
        <v>5</v>
      </c>
      <c r="B63" t="s">
        <v>32</v>
      </c>
      <c r="C63">
        <v>96</v>
      </c>
      <c r="D63" t="str">
        <f>+VLOOKUP(A63,Hoja2!$B$4:$F$30,5,0)</f>
        <v>https://raw.githubusercontent.com/Sud-Austral/LOGOS-DATA/main/Motos%20New/BMW.png</v>
      </c>
      <c r="E63">
        <v>4</v>
      </c>
    </row>
    <row r="64" spans="1:5" x14ac:dyDescent="0.25">
      <c r="A64" t="s">
        <v>6</v>
      </c>
      <c r="B64" t="s">
        <v>32</v>
      </c>
      <c r="C64">
        <v>48</v>
      </c>
      <c r="D64" t="str">
        <f>+VLOOKUP(A64,Hoja2!$B$4:$F$30,5,0)</f>
        <v>https://raw.githubusercontent.com/Sud-Austral/LOGOS-DATA/main/Motos%20New/Euromot.png</v>
      </c>
      <c r="E64">
        <v>4</v>
      </c>
    </row>
    <row r="65" spans="1:5" x14ac:dyDescent="0.25">
      <c r="A65" t="s">
        <v>7</v>
      </c>
      <c r="B65" t="s">
        <v>32</v>
      </c>
      <c r="C65">
        <v>166</v>
      </c>
      <c r="D65" t="str">
        <f>+VLOOKUP(A65,Hoja2!$B$4:$F$30,5,0)</f>
        <v>https://raw.githubusercontent.com/Sud-Austral/LOGOS-DATA/main/Motos%20New/haojue.png</v>
      </c>
      <c r="E65">
        <v>4</v>
      </c>
    </row>
    <row r="66" spans="1:5" x14ac:dyDescent="0.25">
      <c r="A66" t="s">
        <v>8</v>
      </c>
      <c r="B66" t="s">
        <v>32</v>
      </c>
      <c r="C66">
        <v>26</v>
      </c>
      <c r="D66" t="str">
        <f>+VLOOKUP(A66,Hoja2!$B$4:$F$30,5,0)</f>
        <v>https://raw.githubusercontent.com/Sud-Austral/LOGOS-DATA/main/Motos%20New/harley.png</v>
      </c>
      <c r="E66">
        <v>4</v>
      </c>
    </row>
    <row r="67" spans="1:5" x14ac:dyDescent="0.25">
      <c r="A67" t="s">
        <v>9</v>
      </c>
      <c r="B67" t="s">
        <v>32</v>
      </c>
      <c r="C67">
        <v>412</v>
      </c>
      <c r="D67" t="str">
        <f>+VLOOKUP(A67,Hoja2!$B$4:$F$30,5,0)</f>
        <v>https://raw.githubusercontent.com/Sud-Austral/LOGOS-DATA/main/Motos%20New/Honda.png</v>
      </c>
      <c r="E67">
        <v>4</v>
      </c>
    </row>
    <row r="68" spans="1:5" x14ac:dyDescent="0.25">
      <c r="A68" t="s">
        <v>10</v>
      </c>
      <c r="B68" t="s">
        <v>32</v>
      </c>
      <c r="C68">
        <v>67</v>
      </c>
      <c r="D68" t="str">
        <f>+VLOOKUP(A68,Hoja2!$B$4:$F$30,5,0)</f>
        <v>https://raw.githubusercontent.com/Sud-Austral/LOGOS-DATA/main/Motos%20New/husqvarna.png</v>
      </c>
      <c r="E68">
        <v>4</v>
      </c>
    </row>
    <row r="69" spans="1:5" x14ac:dyDescent="0.25">
      <c r="A69" t="s">
        <v>12</v>
      </c>
      <c r="B69" t="s">
        <v>32</v>
      </c>
      <c r="C69">
        <v>38</v>
      </c>
      <c r="D69" t="str">
        <f>+VLOOKUP(A69,Hoja2!$B$4:$F$30,5,0)</f>
        <v>https://raw.githubusercontent.com/Sud-Austral/LOGOS-DATA/main/Motos%20New/kawasaki.png</v>
      </c>
      <c r="E69">
        <v>4</v>
      </c>
    </row>
    <row r="70" spans="1:5" x14ac:dyDescent="0.25">
      <c r="A70" t="s">
        <v>14</v>
      </c>
      <c r="B70" t="s">
        <v>32</v>
      </c>
      <c r="C70">
        <v>152</v>
      </c>
      <c r="D70" t="str">
        <f>+VLOOKUP(A70,Hoja2!$B$4:$F$30,5,0)</f>
        <v>https://raw.githubusercontent.com/Sud-Austral/LOGOS-DATA/main/Motos%20New/KTM.png</v>
      </c>
      <c r="E70">
        <v>4</v>
      </c>
    </row>
    <row r="71" spans="1:5" x14ac:dyDescent="0.25">
      <c r="A71" t="s">
        <v>15</v>
      </c>
      <c r="B71" t="s">
        <v>32</v>
      </c>
      <c r="C71">
        <v>25</v>
      </c>
      <c r="D71" t="str">
        <f>+VLOOKUP(A71,Hoja2!$B$4:$F$30,5,0)</f>
        <v>https://raw.githubusercontent.com/Sud-Austral/LOGOS-DATA/main/Motos%20New/kymco.png</v>
      </c>
      <c r="E71">
        <v>4</v>
      </c>
    </row>
    <row r="72" spans="1:5" x14ac:dyDescent="0.25">
      <c r="A72" t="s">
        <v>17</v>
      </c>
      <c r="B72" t="s">
        <v>32</v>
      </c>
      <c r="C72">
        <v>46</v>
      </c>
      <c r="D72" t="str">
        <f>+VLOOKUP(A72,Hoja2!$B$4:$F$30,5,0)</f>
        <v>https://raw.githubusercontent.com/Sud-Austral/LOGOS-DATA/main/Motos%20New/generico.png</v>
      </c>
      <c r="E72">
        <v>4</v>
      </c>
    </row>
    <row r="73" spans="1:5" x14ac:dyDescent="0.25">
      <c r="A73" t="s">
        <v>21</v>
      </c>
      <c r="B73" t="s">
        <v>32</v>
      </c>
      <c r="C73">
        <v>209</v>
      </c>
      <c r="D73" t="str">
        <f>+VLOOKUP(A73,Hoja2!$B$4:$F$30,5,0)</f>
        <v>https://raw.githubusercontent.com/Sud-Austral/LOGOS-DATA/main/Motos%20New/Suzuki.png</v>
      </c>
      <c r="E73">
        <v>4</v>
      </c>
    </row>
    <row r="74" spans="1:5" x14ac:dyDescent="0.25">
      <c r="A74" t="s">
        <v>23</v>
      </c>
      <c r="B74" t="s">
        <v>32</v>
      </c>
      <c r="C74">
        <v>237</v>
      </c>
      <c r="D74" t="str">
        <f>+VLOOKUP(A74,Hoja2!$B$4:$F$30,5,0)</f>
        <v>https://raw.githubusercontent.com/Sud-Austral/LOGOS-DATA/main/Motos%20New/takasaki.png</v>
      </c>
      <c r="E74">
        <v>4</v>
      </c>
    </row>
    <row r="75" spans="1:5" x14ac:dyDescent="0.25">
      <c r="A75" t="s">
        <v>25</v>
      </c>
      <c r="B75" t="s">
        <v>32</v>
      </c>
      <c r="C75">
        <v>43</v>
      </c>
      <c r="D75" t="str">
        <f>+VLOOKUP(A75,Hoja2!$B$4:$F$30,5,0)</f>
        <v>https://raw.githubusercontent.com/Sud-Austral/LOGOS-DATA/main/Motos%20New/Triumph.png</v>
      </c>
      <c r="E75">
        <v>4</v>
      </c>
    </row>
    <row r="76" spans="1:5" x14ac:dyDescent="0.25">
      <c r="A76" t="s">
        <v>26</v>
      </c>
      <c r="B76" t="s">
        <v>32</v>
      </c>
      <c r="C76">
        <v>43</v>
      </c>
      <c r="D76" t="str">
        <f>+VLOOKUP(A76,Hoja2!$B$4:$F$30,5,0)</f>
        <v>https://raw.githubusercontent.com/Sud-Austral/LOGOS-DATA/main/Motos%20New/voge.png</v>
      </c>
      <c r="E76">
        <v>4</v>
      </c>
    </row>
    <row r="77" spans="1:5" x14ac:dyDescent="0.25">
      <c r="A77" t="s">
        <v>27</v>
      </c>
      <c r="B77" t="s">
        <v>32</v>
      </c>
      <c r="C77">
        <v>417</v>
      </c>
      <c r="D77" t="str">
        <f>+VLOOKUP(A77,Hoja2!$B$4:$F$30,5,0)</f>
        <v>https://raw.githubusercontent.com/Sud-Austral/LOGOS-DATA/main/Motos%20New/yamaha.png</v>
      </c>
      <c r="E77">
        <v>4</v>
      </c>
    </row>
    <row r="78" spans="1:5" x14ac:dyDescent="0.25">
      <c r="A78" t="s">
        <v>3</v>
      </c>
      <c r="B78" t="s">
        <v>33</v>
      </c>
      <c r="C78">
        <v>178</v>
      </c>
      <c r="D78" t="str">
        <f>+VLOOKUP(A78,Hoja2!$B$4:$F$30,5,0)</f>
        <v>https://raw.githubusercontent.com/Sud-Austral/LOGOS-DATA/main/Motos%20New/bajaj.png</v>
      </c>
      <c r="E78">
        <v>5</v>
      </c>
    </row>
    <row r="79" spans="1:5" x14ac:dyDescent="0.25">
      <c r="A79" t="s">
        <v>5</v>
      </c>
      <c r="B79" t="s">
        <v>33</v>
      </c>
      <c r="C79">
        <v>135</v>
      </c>
      <c r="D79" t="str">
        <f>+VLOOKUP(A79,Hoja2!$B$4:$F$30,5,0)</f>
        <v>https://raw.githubusercontent.com/Sud-Austral/LOGOS-DATA/main/Motos%20New/BMW.png</v>
      </c>
      <c r="E79">
        <v>5</v>
      </c>
    </row>
    <row r="80" spans="1:5" x14ac:dyDescent="0.25">
      <c r="A80" t="s">
        <v>7</v>
      </c>
      <c r="B80" t="s">
        <v>33</v>
      </c>
      <c r="C80">
        <v>48</v>
      </c>
      <c r="D80" t="str">
        <f>+VLOOKUP(A80,Hoja2!$B$4:$F$30,5,0)</f>
        <v>https://raw.githubusercontent.com/Sud-Austral/LOGOS-DATA/main/Motos%20New/haojue.png</v>
      </c>
      <c r="E80">
        <v>5</v>
      </c>
    </row>
    <row r="81" spans="1:5" x14ac:dyDescent="0.25">
      <c r="A81" t="s">
        <v>8</v>
      </c>
      <c r="B81" t="s">
        <v>33</v>
      </c>
      <c r="C81">
        <v>13</v>
      </c>
      <c r="D81" t="str">
        <f>+VLOOKUP(A81,Hoja2!$B$4:$F$30,5,0)</f>
        <v>https://raw.githubusercontent.com/Sud-Austral/LOGOS-DATA/main/Motos%20New/harley.png</v>
      </c>
      <c r="E81">
        <v>5</v>
      </c>
    </row>
    <row r="82" spans="1:5" x14ac:dyDescent="0.25">
      <c r="A82" t="s">
        <v>9</v>
      </c>
      <c r="B82" t="s">
        <v>33</v>
      </c>
      <c r="C82">
        <v>863</v>
      </c>
      <c r="D82" t="str">
        <f>+VLOOKUP(A82,Hoja2!$B$4:$F$30,5,0)</f>
        <v>https://raw.githubusercontent.com/Sud-Austral/LOGOS-DATA/main/Motos%20New/Honda.png</v>
      </c>
      <c r="E82">
        <v>5</v>
      </c>
    </row>
    <row r="83" spans="1:5" x14ac:dyDescent="0.25">
      <c r="A83" t="s">
        <v>10</v>
      </c>
      <c r="B83" t="s">
        <v>33</v>
      </c>
      <c r="C83">
        <v>44</v>
      </c>
      <c r="D83" t="str">
        <f>+VLOOKUP(A83,Hoja2!$B$4:$F$30,5,0)</f>
        <v>https://raw.githubusercontent.com/Sud-Austral/LOGOS-DATA/main/Motos%20New/husqvarna.png</v>
      </c>
      <c r="E83">
        <v>5</v>
      </c>
    </row>
    <row r="84" spans="1:5" x14ac:dyDescent="0.25">
      <c r="A84" t="s">
        <v>12</v>
      </c>
      <c r="B84" t="s">
        <v>33</v>
      </c>
      <c r="C84">
        <v>57</v>
      </c>
      <c r="D84" t="str">
        <f>+VLOOKUP(A84,Hoja2!$B$4:$F$30,5,0)</f>
        <v>https://raw.githubusercontent.com/Sud-Austral/LOGOS-DATA/main/Motos%20New/kawasaki.png</v>
      </c>
      <c r="E84">
        <v>5</v>
      </c>
    </row>
    <row r="85" spans="1:5" x14ac:dyDescent="0.25">
      <c r="A85" t="s">
        <v>14</v>
      </c>
      <c r="B85" t="s">
        <v>33</v>
      </c>
      <c r="C85">
        <v>92</v>
      </c>
      <c r="D85" t="str">
        <f>+VLOOKUP(A85,Hoja2!$B$4:$F$30,5,0)</f>
        <v>https://raw.githubusercontent.com/Sud-Austral/LOGOS-DATA/main/Motos%20New/KTM.png</v>
      </c>
      <c r="E85">
        <v>5</v>
      </c>
    </row>
    <row r="86" spans="1:5" x14ac:dyDescent="0.25">
      <c r="A86" t="s">
        <v>16</v>
      </c>
      <c r="B86" t="s">
        <v>33</v>
      </c>
      <c r="C86">
        <v>169</v>
      </c>
      <c r="D86" t="str">
        <f>+VLOOKUP(A86,Hoja2!$B$4:$F$30,5,0)</f>
        <v>https://raw.githubusercontent.com/Sud-Austral/LOGOS-DATA/main/Motos%20New/loncinz.png</v>
      </c>
      <c r="E86">
        <v>5</v>
      </c>
    </row>
    <row r="87" spans="1:5" x14ac:dyDescent="0.25">
      <c r="A87" t="s">
        <v>17</v>
      </c>
      <c r="B87" t="s">
        <v>33</v>
      </c>
      <c r="C87">
        <v>23</v>
      </c>
      <c r="D87" t="str">
        <f>+VLOOKUP(A87,Hoja2!$B$4:$F$30,5,0)</f>
        <v>https://raw.githubusercontent.com/Sud-Austral/LOGOS-DATA/main/Motos%20New/generico.png</v>
      </c>
      <c r="E87">
        <v>5</v>
      </c>
    </row>
    <row r="88" spans="1:5" x14ac:dyDescent="0.25">
      <c r="A88" t="s">
        <v>20</v>
      </c>
      <c r="B88" t="s">
        <v>33</v>
      </c>
      <c r="C88">
        <v>26</v>
      </c>
      <c r="D88" t="str">
        <f>+VLOOKUP(A88,Hoja2!$B$4:$F$30,5,0)</f>
        <v>https://raw.githubusercontent.com/Sud-Austral/LOGOS-DATA/main/Motos%20New/royalenfield.png</v>
      </c>
      <c r="E88">
        <v>5</v>
      </c>
    </row>
    <row r="89" spans="1:5" x14ac:dyDescent="0.25">
      <c r="A89" t="s">
        <v>21</v>
      </c>
      <c r="B89" t="s">
        <v>33</v>
      </c>
      <c r="C89">
        <v>196</v>
      </c>
      <c r="D89" t="str">
        <f>+VLOOKUP(A89,Hoja2!$B$4:$F$30,5,0)</f>
        <v>https://raw.githubusercontent.com/Sud-Austral/LOGOS-DATA/main/Motos%20New/Suzuki.png</v>
      </c>
      <c r="E89">
        <v>5</v>
      </c>
    </row>
    <row r="90" spans="1:5" x14ac:dyDescent="0.25">
      <c r="A90" t="s">
        <v>23</v>
      </c>
      <c r="B90" t="s">
        <v>33</v>
      </c>
      <c r="C90">
        <v>89</v>
      </c>
      <c r="D90" t="str">
        <f>+VLOOKUP(A90,Hoja2!$B$4:$F$30,5,0)</f>
        <v>https://raw.githubusercontent.com/Sud-Austral/LOGOS-DATA/main/Motos%20New/takasaki.png</v>
      </c>
      <c r="E90">
        <v>5</v>
      </c>
    </row>
    <row r="91" spans="1:5" x14ac:dyDescent="0.25">
      <c r="A91" t="s">
        <v>25</v>
      </c>
      <c r="B91" t="s">
        <v>33</v>
      </c>
      <c r="C91">
        <v>32</v>
      </c>
      <c r="D91" t="str">
        <f>+VLOOKUP(A91,Hoja2!$B$4:$F$30,5,0)</f>
        <v>https://raw.githubusercontent.com/Sud-Austral/LOGOS-DATA/main/Motos%20New/Triumph.png</v>
      </c>
      <c r="E91">
        <v>5</v>
      </c>
    </row>
    <row r="92" spans="1:5" x14ac:dyDescent="0.25">
      <c r="A92" t="s">
        <v>26</v>
      </c>
      <c r="B92" t="s">
        <v>33</v>
      </c>
      <c r="C92">
        <v>18</v>
      </c>
      <c r="D92" t="str">
        <f>+VLOOKUP(A92,Hoja2!$B$4:$F$30,5,0)</f>
        <v>https://raw.githubusercontent.com/Sud-Austral/LOGOS-DATA/main/Motos%20New/voge.png</v>
      </c>
      <c r="E92">
        <v>5</v>
      </c>
    </row>
    <row r="93" spans="1:5" x14ac:dyDescent="0.25">
      <c r="A93" t="s">
        <v>27</v>
      </c>
      <c r="B93" t="s">
        <v>33</v>
      </c>
      <c r="C93">
        <v>511</v>
      </c>
      <c r="D93" t="str">
        <f>+VLOOKUP(A93,Hoja2!$B$4:$F$30,5,0)</f>
        <v>https://raw.githubusercontent.com/Sud-Austral/LOGOS-DATA/main/Motos%20New/yamaha.png</v>
      </c>
      <c r="E93">
        <v>5</v>
      </c>
    </row>
    <row r="94" spans="1:5" x14ac:dyDescent="0.25">
      <c r="A94" t="s">
        <v>3</v>
      </c>
      <c r="B94" t="s">
        <v>30</v>
      </c>
      <c r="C94">
        <v>271</v>
      </c>
      <c r="D94" t="str">
        <f>+VLOOKUP(A94,Hoja2!$B$4:$F$30,5,0)</f>
        <v>https://raw.githubusercontent.com/Sud-Austral/LOGOS-DATA/main/Motos%20New/bajaj.png</v>
      </c>
      <c r="E94">
        <v>6</v>
      </c>
    </row>
    <row r="95" spans="1:5" x14ac:dyDescent="0.25">
      <c r="A95" t="s">
        <v>5</v>
      </c>
      <c r="B95" t="s">
        <v>30</v>
      </c>
      <c r="C95">
        <v>102</v>
      </c>
      <c r="D95" t="str">
        <f>+VLOOKUP(A95,Hoja2!$B$4:$F$30,5,0)</f>
        <v>https://raw.githubusercontent.com/Sud-Austral/LOGOS-DATA/main/Motos%20New/BMW.png</v>
      </c>
      <c r="E95">
        <v>6</v>
      </c>
    </row>
    <row r="96" spans="1:5" x14ac:dyDescent="0.25">
      <c r="A96" t="s">
        <v>7</v>
      </c>
      <c r="B96" t="s">
        <v>30</v>
      </c>
      <c r="C96">
        <v>277</v>
      </c>
      <c r="D96" t="str">
        <f>+VLOOKUP(A96,Hoja2!$B$4:$F$30,5,0)</f>
        <v>https://raw.githubusercontent.com/Sud-Austral/LOGOS-DATA/main/Motos%20New/haojue.png</v>
      </c>
      <c r="E96">
        <v>6</v>
      </c>
    </row>
    <row r="97" spans="1:5" x14ac:dyDescent="0.25">
      <c r="A97" t="s">
        <v>9</v>
      </c>
      <c r="B97" t="s">
        <v>30</v>
      </c>
      <c r="C97">
        <v>535</v>
      </c>
      <c r="D97" t="str">
        <f>+VLOOKUP(A97,Hoja2!$B$4:$F$30,5,0)</f>
        <v>https://raw.githubusercontent.com/Sud-Austral/LOGOS-DATA/main/Motos%20New/Honda.png</v>
      </c>
      <c r="E97">
        <v>6</v>
      </c>
    </row>
    <row r="98" spans="1:5" x14ac:dyDescent="0.25">
      <c r="A98" t="s">
        <v>10</v>
      </c>
      <c r="B98" t="s">
        <v>30</v>
      </c>
      <c r="C98">
        <v>40</v>
      </c>
      <c r="D98" t="str">
        <f>+VLOOKUP(A98,Hoja2!$B$4:$F$30,5,0)</f>
        <v>https://raw.githubusercontent.com/Sud-Austral/LOGOS-DATA/main/Motos%20New/husqvarna.png</v>
      </c>
      <c r="E98">
        <v>6</v>
      </c>
    </row>
    <row r="99" spans="1:5" x14ac:dyDescent="0.25">
      <c r="A99" t="s">
        <v>12</v>
      </c>
      <c r="B99" t="s">
        <v>30</v>
      </c>
      <c r="C99">
        <v>29</v>
      </c>
      <c r="D99" t="str">
        <f>+VLOOKUP(A99,Hoja2!$B$4:$F$30,5,0)</f>
        <v>https://raw.githubusercontent.com/Sud-Austral/LOGOS-DATA/main/Motos%20New/kawasaki.png</v>
      </c>
      <c r="E99">
        <v>6</v>
      </c>
    </row>
    <row r="100" spans="1:5" x14ac:dyDescent="0.25">
      <c r="A100" t="s">
        <v>14</v>
      </c>
      <c r="B100" t="s">
        <v>30</v>
      </c>
      <c r="C100">
        <v>189</v>
      </c>
      <c r="D100" t="str">
        <f>+VLOOKUP(A100,Hoja2!$B$4:$F$30,5,0)</f>
        <v>https://raw.githubusercontent.com/Sud-Austral/LOGOS-DATA/main/Motos%20New/KTM.png</v>
      </c>
      <c r="E100">
        <v>6</v>
      </c>
    </row>
    <row r="101" spans="1:5" x14ac:dyDescent="0.25">
      <c r="A101" t="s">
        <v>16</v>
      </c>
      <c r="B101" t="s">
        <v>30</v>
      </c>
      <c r="C101">
        <v>121</v>
      </c>
      <c r="D101" t="str">
        <f>+VLOOKUP(A101,Hoja2!$B$4:$F$30,5,0)</f>
        <v>https://raw.githubusercontent.com/Sud-Austral/LOGOS-DATA/main/Motos%20New/loncinz.png</v>
      </c>
      <c r="E101">
        <v>6</v>
      </c>
    </row>
    <row r="102" spans="1:5" x14ac:dyDescent="0.25">
      <c r="A102" t="s">
        <v>17</v>
      </c>
      <c r="B102" t="s">
        <v>30</v>
      </c>
      <c r="C102">
        <v>18</v>
      </c>
      <c r="D102" t="str">
        <f>+VLOOKUP(A102,Hoja2!$B$4:$F$30,5,0)</f>
        <v>https://raw.githubusercontent.com/Sud-Austral/LOGOS-DATA/main/Motos%20New/generico.png</v>
      </c>
      <c r="E102">
        <v>6</v>
      </c>
    </row>
    <row r="103" spans="1:5" x14ac:dyDescent="0.25">
      <c r="A103" t="s">
        <v>19</v>
      </c>
      <c r="B103" t="s">
        <v>30</v>
      </c>
      <c r="C103">
        <v>23</v>
      </c>
      <c r="D103" t="str">
        <f>+VLOOKUP(A103,Hoja2!$B$4:$F$30,5,0)</f>
        <v>https://raw.githubusercontent.com/Sud-Austral/LOGOS-DATA/main/Motos%20New/regalraptor.png</v>
      </c>
      <c r="E103">
        <v>6</v>
      </c>
    </row>
    <row r="104" spans="1:5" x14ac:dyDescent="0.25">
      <c r="A104" t="s">
        <v>21</v>
      </c>
      <c r="B104" t="s">
        <v>30</v>
      </c>
      <c r="C104">
        <v>285</v>
      </c>
      <c r="D104" t="str">
        <f>+VLOOKUP(A104,Hoja2!$B$4:$F$30,5,0)</f>
        <v>https://raw.githubusercontent.com/Sud-Austral/LOGOS-DATA/main/Motos%20New/Suzuki.png</v>
      </c>
      <c r="E104">
        <v>6</v>
      </c>
    </row>
    <row r="105" spans="1:5" x14ac:dyDescent="0.25">
      <c r="A105" t="s">
        <v>23</v>
      </c>
      <c r="B105" t="s">
        <v>30</v>
      </c>
      <c r="C105">
        <v>379</v>
      </c>
      <c r="D105" t="str">
        <f>+VLOOKUP(A105,Hoja2!$B$4:$F$30,5,0)</f>
        <v>https://raw.githubusercontent.com/Sud-Austral/LOGOS-DATA/main/Motos%20New/takasaki.png</v>
      </c>
      <c r="E105">
        <v>6</v>
      </c>
    </row>
    <row r="106" spans="1:5" x14ac:dyDescent="0.25">
      <c r="A106" t="s">
        <v>25</v>
      </c>
      <c r="B106" t="s">
        <v>30</v>
      </c>
      <c r="C106">
        <v>34</v>
      </c>
      <c r="D106" t="str">
        <f>+VLOOKUP(A106,Hoja2!$B$4:$F$30,5,0)</f>
        <v>https://raw.githubusercontent.com/Sud-Austral/LOGOS-DATA/main/Motos%20New/Triumph.png</v>
      </c>
      <c r="E106">
        <v>6</v>
      </c>
    </row>
    <row r="107" spans="1:5" x14ac:dyDescent="0.25">
      <c r="A107" t="s">
        <v>27</v>
      </c>
      <c r="B107" t="s">
        <v>30</v>
      </c>
      <c r="C107">
        <v>661</v>
      </c>
      <c r="D107" t="str">
        <f>+VLOOKUP(A107,Hoja2!$B$4:$F$30,5,0)</f>
        <v>https://raw.githubusercontent.com/Sud-Austral/LOGOS-DATA/main/Motos%20New/yamaha.png</v>
      </c>
      <c r="E107">
        <v>6</v>
      </c>
    </row>
    <row r="108" spans="1:5" x14ac:dyDescent="0.25">
      <c r="A108" t="s">
        <v>28</v>
      </c>
      <c r="B108" t="s">
        <v>30</v>
      </c>
      <c r="C108">
        <v>73</v>
      </c>
      <c r="D108" t="str">
        <f>+VLOOKUP(A108,Hoja2!$B$4:$F$30,5,0)</f>
        <v>https://raw.githubusercontent.com/Sud-Austral/LOGOS-DATA/main/Motos%20New/zonzeng.png</v>
      </c>
      <c r="E108">
        <v>6</v>
      </c>
    </row>
    <row r="109" spans="1:5" x14ac:dyDescent="0.25">
      <c r="A109" t="s">
        <v>29</v>
      </c>
      <c r="B109" t="s">
        <v>30</v>
      </c>
      <c r="C109">
        <v>48</v>
      </c>
      <c r="D109" t="str">
        <f>+VLOOKUP(A109,Hoja2!$B$4:$F$30,5,0)</f>
        <v>https://raw.githubusercontent.com/Sud-Austral/LOGOS-DATA/main/Motos%20New/zontes.png</v>
      </c>
      <c r="E109">
        <v>6</v>
      </c>
    </row>
    <row r="110" spans="1:5" x14ac:dyDescent="0.25">
      <c r="A110" t="s">
        <v>3</v>
      </c>
      <c r="B110" t="s">
        <v>34</v>
      </c>
      <c r="C110">
        <v>230</v>
      </c>
      <c r="D110" t="str">
        <f>+VLOOKUP(A110,Hoja2!$B$4:$F$30,5,0)</f>
        <v>https://raw.githubusercontent.com/Sud-Austral/LOGOS-DATA/main/Motos%20New/bajaj.png</v>
      </c>
      <c r="E110">
        <v>7</v>
      </c>
    </row>
    <row r="111" spans="1:5" x14ac:dyDescent="0.25">
      <c r="A111" t="s">
        <v>5</v>
      </c>
      <c r="B111" t="s">
        <v>34</v>
      </c>
      <c r="C111">
        <v>73</v>
      </c>
      <c r="D111" t="str">
        <f>+VLOOKUP(A111,Hoja2!$B$4:$F$30,5,0)</f>
        <v>https://raw.githubusercontent.com/Sud-Austral/LOGOS-DATA/main/Motos%20New/BMW.png</v>
      </c>
      <c r="E111">
        <v>7</v>
      </c>
    </row>
    <row r="112" spans="1:5" x14ac:dyDescent="0.25">
      <c r="A112" t="s">
        <v>6</v>
      </c>
      <c r="B112" t="s">
        <v>34</v>
      </c>
      <c r="C112">
        <v>173</v>
      </c>
      <c r="D112" t="str">
        <f>+VLOOKUP(A112,Hoja2!$B$4:$F$30,5,0)</f>
        <v>https://raw.githubusercontent.com/Sud-Austral/LOGOS-DATA/main/Motos%20New/Euromot.png</v>
      </c>
      <c r="E112">
        <v>7</v>
      </c>
    </row>
    <row r="113" spans="1:5" x14ac:dyDescent="0.25">
      <c r="A113" t="s">
        <v>7</v>
      </c>
      <c r="B113" t="s">
        <v>34</v>
      </c>
      <c r="C113">
        <v>332</v>
      </c>
      <c r="D113" t="str">
        <f>+VLOOKUP(A113,Hoja2!$B$4:$F$30,5,0)</f>
        <v>https://raw.githubusercontent.com/Sud-Austral/LOGOS-DATA/main/Motos%20New/haojue.png</v>
      </c>
      <c r="E113">
        <v>7</v>
      </c>
    </row>
    <row r="114" spans="1:5" x14ac:dyDescent="0.25">
      <c r="A114" t="s">
        <v>9</v>
      </c>
      <c r="B114" t="s">
        <v>34</v>
      </c>
      <c r="C114">
        <v>1132</v>
      </c>
      <c r="D114" t="str">
        <f>+VLOOKUP(A114,Hoja2!$B$4:$F$30,5,0)</f>
        <v>https://raw.githubusercontent.com/Sud-Austral/LOGOS-DATA/main/Motos%20New/Honda.png</v>
      </c>
      <c r="E114">
        <v>7</v>
      </c>
    </row>
    <row r="115" spans="1:5" x14ac:dyDescent="0.25">
      <c r="A115" t="s">
        <v>12</v>
      </c>
      <c r="B115" t="s">
        <v>34</v>
      </c>
      <c r="C115">
        <v>70</v>
      </c>
      <c r="D115" t="str">
        <f>+VLOOKUP(A115,Hoja2!$B$4:$F$30,5,0)</f>
        <v>https://raw.githubusercontent.com/Sud-Austral/LOGOS-DATA/main/Motos%20New/kawasaki.png</v>
      </c>
      <c r="E115">
        <v>7</v>
      </c>
    </row>
    <row r="116" spans="1:5" x14ac:dyDescent="0.25">
      <c r="A116" t="s">
        <v>14</v>
      </c>
      <c r="B116" t="s">
        <v>34</v>
      </c>
      <c r="C116">
        <v>51</v>
      </c>
      <c r="D116" t="str">
        <f>+VLOOKUP(A116,Hoja2!$B$4:$F$30,5,0)</f>
        <v>https://raw.githubusercontent.com/Sud-Austral/LOGOS-DATA/main/Motos%20New/KTM.png</v>
      </c>
      <c r="E116">
        <v>7</v>
      </c>
    </row>
    <row r="117" spans="1:5" x14ac:dyDescent="0.25">
      <c r="A117" t="s">
        <v>16</v>
      </c>
      <c r="B117" t="s">
        <v>34</v>
      </c>
      <c r="C117">
        <v>122</v>
      </c>
      <c r="D117" t="str">
        <f>+VLOOKUP(A117,Hoja2!$B$4:$F$30,5,0)</f>
        <v>https://raw.githubusercontent.com/Sud-Austral/LOGOS-DATA/main/Motos%20New/loncinz.png</v>
      </c>
      <c r="E117">
        <v>7</v>
      </c>
    </row>
    <row r="118" spans="1:5" x14ac:dyDescent="0.25">
      <c r="A118" t="s">
        <v>17</v>
      </c>
      <c r="B118" t="s">
        <v>34</v>
      </c>
      <c r="C118">
        <v>69</v>
      </c>
      <c r="D118" t="str">
        <f>+VLOOKUP(A118,Hoja2!$B$4:$F$30,5,0)</f>
        <v>https://raw.githubusercontent.com/Sud-Austral/LOGOS-DATA/main/Motos%20New/generico.png</v>
      </c>
      <c r="E118">
        <v>7</v>
      </c>
    </row>
    <row r="119" spans="1:5" x14ac:dyDescent="0.25">
      <c r="A119" t="s">
        <v>20</v>
      </c>
      <c r="B119" t="s">
        <v>34</v>
      </c>
      <c r="C119">
        <v>68</v>
      </c>
      <c r="D119" t="str">
        <f>+VLOOKUP(A119,Hoja2!$B$4:$F$30,5,0)</f>
        <v>https://raw.githubusercontent.com/Sud-Austral/LOGOS-DATA/main/Motos%20New/royalenfield.png</v>
      </c>
      <c r="E119">
        <v>7</v>
      </c>
    </row>
    <row r="120" spans="1:5" x14ac:dyDescent="0.25">
      <c r="A120" t="s">
        <v>21</v>
      </c>
      <c r="B120" t="s">
        <v>34</v>
      </c>
      <c r="C120">
        <v>180</v>
      </c>
      <c r="D120" t="str">
        <f>+VLOOKUP(A120,Hoja2!$B$4:$F$30,5,0)</f>
        <v>https://raw.githubusercontent.com/Sud-Austral/LOGOS-DATA/main/Motos%20New/Suzuki.png</v>
      </c>
      <c r="E120">
        <v>7</v>
      </c>
    </row>
    <row r="121" spans="1:5" x14ac:dyDescent="0.25">
      <c r="A121" t="s">
        <v>23</v>
      </c>
      <c r="B121" t="s">
        <v>34</v>
      </c>
      <c r="C121">
        <v>379</v>
      </c>
      <c r="D121" t="str">
        <f>+VLOOKUP(A121,Hoja2!$B$4:$F$30,5,0)</f>
        <v>https://raw.githubusercontent.com/Sud-Austral/LOGOS-DATA/main/Motos%20New/takasaki.png</v>
      </c>
      <c r="E121">
        <v>7</v>
      </c>
    </row>
    <row r="122" spans="1:5" x14ac:dyDescent="0.25">
      <c r="A122" t="s">
        <v>25</v>
      </c>
      <c r="B122" t="s">
        <v>34</v>
      </c>
      <c r="C122">
        <v>60</v>
      </c>
      <c r="D122" t="str">
        <f>+VLOOKUP(A122,Hoja2!$B$4:$F$30,5,0)</f>
        <v>https://raw.githubusercontent.com/Sud-Austral/LOGOS-DATA/main/Motos%20New/Triumph.png</v>
      </c>
      <c r="E122">
        <v>7</v>
      </c>
    </row>
    <row r="123" spans="1:5" x14ac:dyDescent="0.25">
      <c r="A123" t="s">
        <v>27</v>
      </c>
      <c r="B123" t="s">
        <v>34</v>
      </c>
      <c r="C123">
        <v>834</v>
      </c>
      <c r="D123" t="str">
        <f>+VLOOKUP(A123,Hoja2!$B$4:$F$30,5,0)</f>
        <v>https://raw.githubusercontent.com/Sud-Austral/LOGOS-DATA/main/Motos%20New/yamaha.png</v>
      </c>
      <c r="E123">
        <v>7</v>
      </c>
    </row>
    <row r="124" spans="1:5" x14ac:dyDescent="0.25">
      <c r="A124" t="s">
        <v>28</v>
      </c>
      <c r="B124" t="s">
        <v>34</v>
      </c>
      <c r="C124">
        <v>65</v>
      </c>
      <c r="D124" t="str">
        <f>+VLOOKUP(A124,Hoja2!$B$4:$F$30,5,0)</f>
        <v>https://raw.githubusercontent.com/Sud-Austral/LOGOS-DATA/main/Motos%20New/zonzeng.png</v>
      </c>
      <c r="E124">
        <v>7</v>
      </c>
    </row>
    <row r="125" spans="1:5" x14ac:dyDescent="0.25">
      <c r="A125" t="s">
        <v>29</v>
      </c>
      <c r="B125" t="s">
        <v>34</v>
      </c>
      <c r="C125">
        <v>172</v>
      </c>
      <c r="D125" t="str">
        <f>+VLOOKUP(A125,Hoja2!$B$4:$F$30,5,0)</f>
        <v>https://raw.githubusercontent.com/Sud-Austral/LOGOS-DATA/main/Motos%20New/zontes.png</v>
      </c>
      <c r="E125">
        <v>7</v>
      </c>
    </row>
    <row r="126" spans="1:5" x14ac:dyDescent="0.25">
      <c r="A126" t="s">
        <v>3</v>
      </c>
      <c r="B126" t="s">
        <v>35</v>
      </c>
      <c r="C126">
        <v>432</v>
      </c>
      <c r="D126" t="str">
        <f>+VLOOKUP(A126,Hoja2!$B$4:$F$30,5,0)</f>
        <v>https://raw.githubusercontent.com/Sud-Austral/LOGOS-DATA/main/Motos%20New/bajaj.png</v>
      </c>
      <c r="E126">
        <v>8</v>
      </c>
    </row>
    <row r="127" spans="1:5" x14ac:dyDescent="0.25">
      <c r="A127" t="s">
        <v>5</v>
      </c>
      <c r="B127" t="s">
        <v>35</v>
      </c>
      <c r="C127">
        <v>112</v>
      </c>
      <c r="D127" t="str">
        <f>+VLOOKUP(A127,Hoja2!$B$4:$F$30,5,0)</f>
        <v>https://raw.githubusercontent.com/Sud-Austral/LOGOS-DATA/main/Motos%20New/BMW.png</v>
      </c>
      <c r="E127">
        <v>8</v>
      </c>
    </row>
    <row r="128" spans="1:5" x14ac:dyDescent="0.25">
      <c r="A128" t="s">
        <v>6</v>
      </c>
      <c r="B128" t="s">
        <v>35</v>
      </c>
      <c r="C128">
        <v>218</v>
      </c>
      <c r="D128" t="str">
        <f>+VLOOKUP(A128,Hoja2!$B$4:$F$30,5,0)</f>
        <v>https://raw.githubusercontent.com/Sud-Austral/LOGOS-DATA/main/Motos%20New/Euromot.png</v>
      </c>
      <c r="E128">
        <v>8</v>
      </c>
    </row>
    <row r="129" spans="1:5" x14ac:dyDescent="0.25">
      <c r="A129" t="s">
        <v>7</v>
      </c>
      <c r="B129" t="s">
        <v>35</v>
      </c>
      <c r="C129">
        <v>316</v>
      </c>
      <c r="D129" t="str">
        <f>+VLOOKUP(A129,Hoja2!$B$4:$F$30,5,0)</f>
        <v>https://raw.githubusercontent.com/Sud-Austral/LOGOS-DATA/main/Motos%20New/haojue.png</v>
      </c>
      <c r="E129">
        <v>8</v>
      </c>
    </row>
    <row r="130" spans="1:5" x14ac:dyDescent="0.25">
      <c r="A130" t="s">
        <v>9</v>
      </c>
      <c r="B130" t="s">
        <v>35</v>
      </c>
      <c r="C130">
        <v>1382</v>
      </c>
      <c r="D130" t="str">
        <f>+VLOOKUP(A130,Hoja2!$B$4:$F$30,5,0)</f>
        <v>https://raw.githubusercontent.com/Sud-Austral/LOGOS-DATA/main/Motos%20New/Honda.png</v>
      </c>
      <c r="E130">
        <v>8</v>
      </c>
    </row>
    <row r="131" spans="1:5" x14ac:dyDescent="0.25">
      <c r="A131" t="s">
        <v>10</v>
      </c>
      <c r="B131" t="s">
        <v>35</v>
      </c>
      <c r="C131">
        <v>38</v>
      </c>
      <c r="D131" t="str">
        <f>+VLOOKUP(A131,Hoja2!$B$4:$F$30,5,0)</f>
        <v>https://raw.githubusercontent.com/Sud-Austral/LOGOS-DATA/main/Motos%20New/husqvarna.png</v>
      </c>
      <c r="E131">
        <v>8</v>
      </c>
    </row>
    <row r="132" spans="1:5" x14ac:dyDescent="0.25">
      <c r="A132" t="s">
        <v>11</v>
      </c>
      <c r="B132" t="s">
        <v>35</v>
      </c>
      <c r="C132">
        <v>29</v>
      </c>
      <c r="D132" t="str">
        <f>+VLOOKUP(A132,Hoja2!$B$4:$F$30,5,0)</f>
        <v>https://raw.githubusercontent.com/Sud-Austral/LOGOS-DATA/main/Motos%20New/logosmotos.png</v>
      </c>
      <c r="E132">
        <v>8</v>
      </c>
    </row>
    <row r="133" spans="1:5" x14ac:dyDescent="0.25">
      <c r="A133" t="s">
        <v>12</v>
      </c>
      <c r="B133" t="s">
        <v>35</v>
      </c>
      <c r="C133">
        <v>128</v>
      </c>
      <c r="D133" t="str">
        <f>+VLOOKUP(A133,Hoja2!$B$4:$F$30,5,0)</f>
        <v>https://raw.githubusercontent.com/Sud-Austral/LOGOS-DATA/main/Motos%20New/kawasaki.png</v>
      </c>
      <c r="E133">
        <v>8</v>
      </c>
    </row>
    <row r="134" spans="1:5" x14ac:dyDescent="0.25">
      <c r="A134" t="s">
        <v>14</v>
      </c>
      <c r="B134" t="s">
        <v>35</v>
      </c>
      <c r="C134">
        <v>323</v>
      </c>
      <c r="D134" t="str">
        <f>+VLOOKUP(A134,Hoja2!$B$4:$F$30,5,0)</f>
        <v>https://raw.githubusercontent.com/Sud-Austral/LOGOS-DATA/main/Motos%20New/KTM.png</v>
      </c>
      <c r="E134">
        <v>8</v>
      </c>
    </row>
    <row r="135" spans="1:5" x14ac:dyDescent="0.25">
      <c r="A135" t="s">
        <v>16</v>
      </c>
      <c r="B135" t="s">
        <v>35</v>
      </c>
      <c r="C135">
        <v>164</v>
      </c>
      <c r="D135" t="str">
        <f>+VLOOKUP(A135,Hoja2!$B$4:$F$30,5,0)</f>
        <v>https://raw.githubusercontent.com/Sud-Austral/LOGOS-DATA/main/Motos%20New/loncinz.png</v>
      </c>
      <c r="E135">
        <v>8</v>
      </c>
    </row>
    <row r="136" spans="1:5" x14ac:dyDescent="0.25">
      <c r="A136" t="s">
        <v>17</v>
      </c>
      <c r="B136" t="s">
        <v>35</v>
      </c>
      <c r="C136">
        <v>93</v>
      </c>
      <c r="D136" t="str">
        <f>+VLOOKUP(A136,Hoja2!$B$4:$F$30,5,0)</f>
        <v>https://raw.githubusercontent.com/Sud-Austral/LOGOS-DATA/main/Motos%20New/generico.png</v>
      </c>
      <c r="E136">
        <v>8</v>
      </c>
    </row>
    <row r="137" spans="1:5" x14ac:dyDescent="0.25">
      <c r="A137" t="s">
        <v>20</v>
      </c>
      <c r="B137" t="s">
        <v>35</v>
      </c>
      <c r="C137">
        <v>61</v>
      </c>
      <c r="D137" t="str">
        <f>+VLOOKUP(A137,Hoja2!$B$4:$F$30,5,0)</f>
        <v>https://raw.githubusercontent.com/Sud-Austral/LOGOS-DATA/main/Motos%20New/royalenfield.png</v>
      </c>
      <c r="E137">
        <v>8</v>
      </c>
    </row>
    <row r="138" spans="1:5" x14ac:dyDescent="0.25">
      <c r="A138" t="s">
        <v>23</v>
      </c>
      <c r="B138" t="s">
        <v>35</v>
      </c>
      <c r="C138">
        <v>264</v>
      </c>
      <c r="D138" t="str">
        <f>+VLOOKUP(A138,Hoja2!$B$4:$F$30,5,0)</f>
        <v>https://raw.githubusercontent.com/Sud-Austral/LOGOS-DATA/main/Motos%20New/takasaki.png</v>
      </c>
      <c r="E138">
        <v>8</v>
      </c>
    </row>
    <row r="139" spans="1:5" x14ac:dyDescent="0.25">
      <c r="A139" t="s">
        <v>25</v>
      </c>
      <c r="B139" t="s">
        <v>35</v>
      </c>
      <c r="C139">
        <v>42</v>
      </c>
      <c r="D139" t="str">
        <f>+VLOOKUP(A139,Hoja2!$B$4:$F$30,5,0)</f>
        <v>https://raw.githubusercontent.com/Sud-Austral/LOGOS-DATA/main/Motos%20New/Triumph.png</v>
      </c>
      <c r="E139">
        <v>8</v>
      </c>
    </row>
    <row r="140" spans="1:5" x14ac:dyDescent="0.25">
      <c r="A140" t="s">
        <v>27</v>
      </c>
      <c r="B140" t="s">
        <v>35</v>
      </c>
      <c r="C140">
        <v>956</v>
      </c>
      <c r="D140" t="str">
        <f>+VLOOKUP(A140,Hoja2!$B$4:$F$30,5,0)</f>
        <v>https://raw.githubusercontent.com/Sud-Austral/LOGOS-DATA/main/Motos%20New/yamaha.png</v>
      </c>
      <c r="E140">
        <v>8</v>
      </c>
    </row>
    <row r="141" spans="1:5" x14ac:dyDescent="0.25">
      <c r="A141" t="s">
        <v>29</v>
      </c>
      <c r="B141" t="s">
        <v>35</v>
      </c>
      <c r="C141">
        <v>85</v>
      </c>
      <c r="D141" t="str">
        <f>+VLOOKUP(A141,Hoja2!$B$4:$F$30,5,0)</f>
        <v>https://raw.githubusercontent.com/Sud-Austral/LOGOS-DATA/main/Motos%20New/zontes.png</v>
      </c>
      <c r="E141">
        <v>8</v>
      </c>
    </row>
    <row r="142" spans="1:5" x14ac:dyDescent="0.25">
      <c r="A142" t="s">
        <v>3</v>
      </c>
      <c r="B142" t="s">
        <v>36</v>
      </c>
      <c r="C142">
        <v>418</v>
      </c>
      <c r="D142" t="str">
        <f>+VLOOKUP(A142,Hoja2!$B$4:$F$30,5,0)</f>
        <v>https://raw.githubusercontent.com/Sud-Austral/LOGOS-DATA/main/Motos%20New/bajaj.png</v>
      </c>
      <c r="E142">
        <v>9</v>
      </c>
    </row>
    <row r="143" spans="1:5" x14ac:dyDescent="0.25">
      <c r="A143" t="s">
        <v>5</v>
      </c>
      <c r="B143" t="s">
        <v>36</v>
      </c>
      <c r="C143">
        <v>89</v>
      </c>
      <c r="D143" t="str">
        <f>+VLOOKUP(A143,Hoja2!$B$4:$F$30,5,0)</f>
        <v>https://raw.githubusercontent.com/Sud-Austral/LOGOS-DATA/main/Motos%20New/BMW.png</v>
      </c>
      <c r="E143">
        <v>9</v>
      </c>
    </row>
    <row r="144" spans="1:5" x14ac:dyDescent="0.25">
      <c r="A144" t="s">
        <v>6</v>
      </c>
      <c r="B144" t="s">
        <v>36</v>
      </c>
      <c r="C144">
        <v>176</v>
      </c>
      <c r="D144" t="str">
        <f>+VLOOKUP(A144,Hoja2!$B$4:$F$30,5,0)</f>
        <v>https://raw.githubusercontent.com/Sud-Austral/LOGOS-DATA/main/Motos%20New/Euromot.png</v>
      </c>
      <c r="E144">
        <v>9</v>
      </c>
    </row>
    <row r="145" spans="1:5" x14ac:dyDescent="0.25">
      <c r="A145" t="s">
        <v>7</v>
      </c>
      <c r="B145" t="s">
        <v>36</v>
      </c>
      <c r="C145">
        <v>260</v>
      </c>
      <c r="D145" t="str">
        <f>+VLOOKUP(A145,Hoja2!$B$4:$F$30,5,0)</f>
        <v>https://raw.githubusercontent.com/Sud-Austral/LOGOS-DATA/main/Motos%20New/haojue.png</v>
      </c>
      <c r="E145">
        <v>9</v>
      </c>
    </row>
    <row r="146" spans="1:5" x14ac:dyDescent="0.25">
      <c r="A146" t="s">
        <v>9</v>
      </c>
      <c r="B146" t="s">
        <v>36</v>
      </c>
      <c r="C146">
        <v>1018</v>
      </c>
      <c r="D146" t="str">
        <f>+VLOOKUP(A146,Hoja2!$B$4:$F$30,5,0)</f>
        <v>https://raw.githubusercontent.com/Sud-Austral/LOGOS-DATA/main/Motos%20New/Honda.png</v>
      </c>
      <c r="E146">
        <v>9</v>
      </c>
    </row>
    <row r="147" spans="1:5" x14ac:dyDescent="0.25">
      <c r="A147" t="s">
        <v>12</v>
      </c>
      <c r="B147" t="s">
        <v>36</v>
      </c>
      <c r="C147">
        <v>57</v>
      </c>
      <c r="D147" t="str">
        <f>+VLOOKUP(A147,Hoja2!$B$4:$F$30,5,0)</f>
        <v>https://raw.githubusercontent.com/Sud-Austral/LOGOS-DATA/main/Motos%20New/kawasaki.png</v>
      </c>
      <c r="E147">
        <v>9</v>
      </c>
    </row>
    <row r="148" spans="1:5" x14ac:dyDescent="0.25">
      <c r="A148" t="s">
        <v>14</v>
      </c>
      <c r="B148" t="s">
        <v>36</v>
      </c>
      <c r="C148">
        <v>408</v>
      </c>
      <c r="D148" t="str">
        <f>+VLOOKUP(A148,Hoja2!$B$4:$F$30,5,0)</f>
        <v>https://raw.githubusercontent.com/Sud-Austral/LOGOS-DATA/main/Motos%20New/KTM.png</v>
      </c>
      <c r="E148">
        <v>9</v>
      </c>
    </row>
    <row r="149" spans="1:5" x14ac:dyDescent="0.25">
      <c r="A149" t="s">
        <v>16</v>
      </c>
      <c r="B149" t="s">
        <v>36</v>
      </c>
      <c r="C149">
        <v>179</v>
      </c>
      <c r="D149" t="str">
        <f>+VLOOKUP(A149,Hoja2!$B$4:$F$30,5,0)</f>
        <v>https://raw.githubusercontent.com/Sud-Austral/LOGOS-DATA/main/Motos%20New/loncinz.png</v>
      </c>
      <c r="E149">
        <v>9</v>
      </c>
    </row>
    <row r="150" spans="1:5" x14ac:dyDescent="0.25">
      <c r="A150" t="s">
        <v>17</v>
      </c>
      <c r="B150" t="s">
        <v>36</v>
      </c>
      <c r="C150">
        <v>75</v>
      </c>
      <c r="D150" t="str">
        <f>+VLOOKUP(A150,Hoja2!$B$4:$F$30,5,0)</f>
        <v>https://raw.githubusercontent.com/Sud-Austral/LOGOS-DATA/main/Motos%20New/generico.png</v>
      </c>
      <c r="E150">
        <v>9</v>
      </c>
    </row>
    <row r="151" spans="1:5" x14ac:dyDescent="0.25">
      <c r="A151" t="s">
        <v>19</v>
      </c>
      <c r="B151" t="s">
        <v>36</v>
      </c>
      <c r="C151">
        <v>29</v>
      </c>
      <c r="D151" t="str">
        <f>+VLOOKUP(A151,Hoja2!$B$4:$F$30,5,0)</f>
        <v>https://raw.githubusercontent.com/Sud-Austral/LOGOS-DATA/main/Motos%20New/regalraptor.png</v>
      </c>
      <c r="E151">
        <v>9</v>
      </c>
    </row>
    <row r="152" spans="1:5" x14ac:dyDescent="0.25">
      <c r="A152" t="s">
        <v>20</v>
      </c>
      <c r="B152" t="s">
        <v>36</v>
      </c>
      <c r="C152">
        <v>90</v>
      </c>
      <c r="D152" t="str">
        <f>+VLOOKUP(A152,Hoja2!$B$4:$F$30,5,0)</f>
        <v>https://raw.githubusercontent.com/Sud-Austral/LOGOS-DATA/main/Motos%20New/royalenfield.png</v>
      </c>
      <c r="E152">
        <v>9</v>
      </c>
    </row>
    <row r="153" spans="1:5" x14ac:dyDescent="0.25">
      <c r="A153" t="s">
        <v>21</v>
      </c>
      <c r="B153" t="s">
        <v>36</v>
      </c>
      <c r="C153">
        <v>51</v>
      </c>
      <c r="D153" t="str">
        <f>+VLOOKUP(A153,Hoja2!$B$4:$F$30,5,0)</f>
        <v>https://raw.githubusercontent.com/Sud-Austral/LOGOS-DATA/main/Motos%20New/Suzuki.png</v>
      </c>
      <c r="E153">
        <v>9</v>
      </c>
    </row>
    <row r="154" spans="1:5" x14ac:dyDescent="0.25">
      <c r="A154" t="s">
        <v>23</v>
      </c>
      <c r="B154" t="s">
        <v>36</v>
      </c>
      <c r="C154">
        <v>136</v>
      </c>
      <c r="D154" t="str">
        <f>+VLOOKUP(A154,Hoja2!$B$4:$F$30,5,0)</f>
        <v>https://raw.githubusercontent.com/Sud-Austral/LOGOS-DATA/main/Motos%20New/takasaki.png</v>
      </c>
      <c r="E154">
        <v>9</v>
      </c>
    </row>
    <row r="155" spans="1:5" x14ac:dyDescent="0.25">
      <c r="A155" t="s">
        <v>25</v>
      </c>
      <c r="B155" t="s">
        <v>36</v>
      </c>
      <c r="C155">
        <v>26</v>
      </c>
      <c r="D155" t="str">
        <f>+VLOOKUP(A155,Hoja2!$B$4:$F$30,5,0)</f>
        <v>https://raw.githubusercontent.com/Sud-Austral/LOGOS-DATA/main/Motos%20New/Triumph.png</v>
      </c>
      <c r="E155">
        <v>9</v>
      </c>
    </row>
    <row r="156" spans="1:5" x14ac:dyDescent="0.25">
      <c r="A156" t="s">
        <v>26</v>
      </c>
      <c r="B156" t="s">
        <v>36</v>
      </c>
      <c r="C156">
        <v>42</v>
      </c>
      <c r="D156" t="str">
        <f>+VLOOKUP(A156,Hoja2!$B$4:$F$30,5,0)</f>
        <v>https://raw.githubusercontent.com/Sud-Austral/LOGOS-DATA/main/Motos%20New/voge.png</v>
      </c>
      <c r="E156">
        <v>9</v>
      </c>
    </row>
    <row r="157" spans="1:5" x14ac:dyDescent="0.25">
      <c r="A157" t="s">
        <v>27</v>
      </c>
      <c r="B157" t="s">
        <v>36</v>
      </c>
      <c r="C157">
        <v>863</v>
      </c>
      <c r="D157" t="str">
        <f>+VLOOKUP(A157,Hoja2!$B$4:$F$30,5,0)</f>
        <v>https://raw.githubusercontent.com/Sud-Austral/LOGOS-DATA/main/Motos%20New/yamaha.png</v>
      </c>
      <c r="E157">
        <v>9</v>
      </c>
    </row>
    <row r="158" spans="1:5" x14ac:dyDescent="0.25">
      <c r="A158" t="s">
        <v>3</v>
      </c>
      <c r="B158" t="s">
        <v>37</v>
      </c>
      <c r="C158">
        <v>441</v>
      </c>
      <c r="D158" t="str">
        <f>+VLOOKUP(A158,Hoja2!$B$4:$F$30,5,0)</f>
        <v>https://raw.githubusercontent.com/Sud-Austral/LOGOS-DATA/main/Motos%20New/bajaj.png</v>
      </c>
      <c r="E158">
        <v>10</v>
      </c>
    </row>
    <row r="159" spans="1:5" x14ac:dyDescent="0.25">
      <c r="A159" t="s">
        <v>5</v>
      </c>
      <c r="B159" t="s">
        <v>37</v>
      </c>
      <c r="C159">
        <v>102</v>
      </c>
      <c r="D159" t="str">
        <f>+VLOOKUP(A159,Hoja2!$B$4:$F$30,5,0)</f>
        <v>https://raw.githubusercontent.com/Sud-Austral/LOGOS-DATA/main/Motos%20New/BMW.png</v>
      </c>
      <c r="E159">
        <v>10</v>
      </c>
    </row>
    <row r="160" spans="1:5" x14ac:dyDescent="0.25">
      <c r="A160" t="s">
        <v>6</v>
      </c>
      <c r="B160" t="s">
        <v>37</v>
      </c>
      <c r="C160">
        <v>147</v>
      </c>
      <c r="D160" t="str">
        <f>+VLOOKUP(A160,Hoja2!$B$4:$F$30,5,0)</f>
        <v>https://raw.githubusercontent.com/Sud-Austral/LOGOS-DATA/main/Motos%20New/Euromot.png</v>
      </c>
      <c r="E160">
        <v>10</v>
      </c>
    </row>
    <row r="161" spans="1:5" x14ac:dyDescent="0.25">
      <c r="A161" t="s">
        <v>7</v>
      </c>
      <c r="B161" t="s">
        <v>37</v>
      </c>
      <c r="C161">
        <v>296</v>
      </c>
      <c r="D161" t="str">
        <f>+VLOOKUP(A161,Hoja2!$B$4:$F$30,5,0)</f>
        <v>https://raw.githubusercontent.com/Sud-Austral/LOGOS-DATA/main/Motos%20New/haojue.png</v>
      </c>
      <c r="E161">
        <v>10</v>
      </c>
    </row>
    <row r="162" spans="1:5" x14ac:dyDescent="0.25">
      <c r="A162" t="s">
        <v>9</v>
      </c>
      <c r="B162" t="s">
        <v>37</v>
      </c>
      <c r="C162">
        <v>741</v>
      </c>
      <c r="D162" t="str">
        <f>+VLOOKUP(A162,Hoja2!$B$4:$F$30,5,0)</f>
        <v>https://raw.githubusercontent.com/Sud-Austral/LOGOS-DATA/main/Motos%20New/Honda.png</v>
      </c>
      <c r="E162">
        <v>10</v>
      </c>
    </row>
    <row r="163" spans="1:5" x14ac:dyDescent="0.25">
      <c r="A163" t="s">
        <v>10</v>
      </c>
      <c r="B163" t="s">
        <v>37</v>
      </c>
      <c r="C163">
        <v>130</v>
      </c>
      <c r="D163" t="str">
        <f>+VLOOKUP(A163,Hoja2!$B$4:$F$30,5,0)</f>
        <v>https://raw.githubusercontent.com/Sud-Austral/LOGOS-DATA/main/Motos%20New/husqvarna.png</v>
      </c>
      <c r="E163">
        <v>10</v>
      </c>
    </row>
    <row r="164" spans="1:5" x14ac:dyDescent="0.25">
      <c r="A164" t="s">
        <v>12</v>
      </c>
      <c r="B164" t="s">
        <v>37</v>
      </c>
      <c r="C164">
        <v>89</v>
      </c>
      <c r="D164" t="str">
        <f>+VLOOKUP(A164,Hoja2!$B$4:$F$30,5,0)</f>
        <v>https://raw.githubusercontent.com/Sud-Austral/LOGOS-DATA/main/Motos%20New/kawasaki.png</v>
      </c>
      <c r="E164">
        <v>10</v>
      </c>
    </row>
    <row r="165" spans="1:5" x14ac:dyDescent="0.25">
      <c r="A165" t="s">
        <v>14</v>
      </c>
      <c r="B165" t="s">
        <v>37</v>
      </c>
      <c r="C165">
        <v>360</v>
      </c>
      <c r="D165" t="str">
        <f>+VLOOKUP(A165,Hoja2!$B$4:$F$30,5,0)</f>
        <v>https://raw.githubusercontent.com/Sud-Austral/LOGOS-DATA/main/Motos%20New/KTM.png</v>
      </c>
      <c r="E165">
        <v>10</v>
      </c>
    </row>
    <row r="166" spans="1:5" x14ac:dyDescent="0.25">
      <c r="A166" t="s">
        <v>16</v>
      </c>
      <c r="B166" t="s">
        <v>37</v>
      </c>
      <c r="C166">
        <v>236</v>
      </c>
      <c r="D166" t="str">
        <f>+VLOOKUP(A166,Hoja2!$B$4:$F$30,5,0)</f>
        <v>https://raw.githubusercontent.com/Sud-Austral/LOGOS-DATA/main/Motos%20New/loncinz.png</v>
      </c>
      <c r="E166">
        <v>10</v>
      </c>
    </row>
    <row r="167" spans="1:5" x14ac:dyDescent="0.25">
      <c r="A167" t="s">
        <v>17</v>
      </c>
      <c r="B167" t="s">
        <v>37</v>
      </c>
      <c r="C167">
        <v>60</v>
      </c>
      <c r="D167" t="str">
        <f>+VLOOKUP(A167,Hoja2!$B$4:$F$30,5,0)</f>
        <v>https://raw.githubusercontent.com/Sud-Austral/LOGOS-DATA/main/Motos%20New/generico.png</v>
      </c>
      <c r="E167">
        <v>10</v>
      </c>
    </row>
    <row r="168" spans="1:5" x14ac:dyDescent="0.25">
      <c r="A168" t="s">
        <v>19</v>
      </c>
      <c r="B168" t="s">
        <v>37</v>
      </c>
      <c r="C168">
        <v>50</v>
      </c>
      <c r="D168" t="str">
        <f>+VLOOKUP(A168,Hoja2!$B$4:$F$30,5,0)</f>
        <v>https://raw.githubusercontent.com/Sud-Austral/LOGOS-DATA/main/Motos%20New/regalraptor.png</v>
      </c>
      <c r="E168">
        <v>10</v>
      </c>
    </row>
    <row r="169" spans="1:5" x14ac:dyDescent="0.25">
      <c r="A169" t="s">
        <v>23</v>
      </c>
      <c r="B169" t="s">
        <v>37</v>
      </c>
      <c r="C169">
        <v>255</v>
      </c>
      <c r="D169" t="str">
        <f>+VLOOKUP(A169,Hoja2!$B$4:$F$30,5,0)</f>
        <v>https://raw.githubusercontent.com/Sud-Austral/LOGOS-DATA/main/Motos%20New/takasaki.png</v>
      </c>
      <c r="E169">
        <v>10</v>
      </c>
    </row>
    <row r="170" spans="1:5" x14ac:dyDescent="0.25">
      <c r="A170" t="s">
        <v>25</v>
      </c>
      <c r="B170" t="s">
        <v>37</v>
      </c>
      <c r="C170">
        <v>33</v>
      </c>
      <c r="D170" t="str">
        <f>+VLOOKUP(A170,Hoja2!$B$4:$F$30,5,0)</f>
        <v>https://raw.githubusercontent.com/Sud-Austral/LOGOS-DATA/main/Motos%20New/Triumph.png</v>
      </c>
      <c r="E170">
        <v>10</v>
      </c>
    </row>
    <row r="171" spans="1:5" x14ac:dyDescent="0.25">
      <c r="A171" t="s">
        <v>26</v>
      </c>
      <c r="B171" t="s">
        <v>37</v>
      </c>
      <c r="C171">
        <v>34</v>
      </c>
      <c r="D171" t="str">
        <f>+VLOOKUP(A171,Hoja2!$B$4:$F$30,5,0)</f>
        <v>https://raw.githubusercontent.com/Sud-Austral/LOGOS-DATA/main/Motos%20New/voge.png</v>
      </c>
      <c r="E171">
        <v>10</v>
      </c>
    </row>
    <row r="172" spans="1:5" x14ac:dyDescent="0.25">
      <c r="A172" t="s">
        <v>27</v>
      </c>
      <c r="B172" t="s">
        <v>37</v>
      </c>
      <c r="C172">
        <v>1206</v>
      </c>
      <c r="D172" t="str">
        <f>+VLOOKUP(A172,Hoja2!$B$4:$F$30,5,0)</f>
        <v>https://raw.githubusercontent.com/Sud-Austral/LOGOS-DATA/main/Motos%20New/yamaha.png</v>
      </c>
      <c r="E172">
        <v>10</v>
      </c>
    </row>
    <row r="173" spans="1:5" x14ac:dyDescent="0.25">
      <c r="A173" t="s">
        <v>28</v>
      </c>
      <c r="B173" t="s">
        <v>37</v>
      </c>
      <c r="C173">
        <v>202</v>
      </c>
      <c r="D173" t="str">
        <f>+VLOOKUP(A173,Hoja2!$B$4:$F$30,5,0)</f>
        <v>https://raw.githubusercontent.com/Sud-Austral/LOGOS-DATA/main/Motos%20New/zonzeng.png</v>
      </c>
      <c r="E173">
        <v>10</v>
      </c>
    </row>
    <row r="174" spans="1:5" x14ac:dyDescent="0.25">
      <c r="A174" t="s">
        <v>3</v>
      </c>
      <c r="B174" t="s">
        <v>38</v>
      </c>
      <c r="C174">
        <v>488</v>
      </c>
      <c r="D174" t="str">
        <f>+VLOOKUP(A174,Hoja2!$B$4:$F$30,5,0)</f>
        <v>https://raw.githubusercontent.com/Sud-Austral/LOGOS-DATA/main/Motos%20New/bajaj.png</v>
      </c>
      <c r="E174">
        <v>11</v>
      </c>
    </row>
    <row r="175" spans="1:5" x14ac:dyDescent="0.25">
      <c r="A175" t="s">
        <v>5</v>
      </c>
      <c r="B175" t="s">
        <v>38</v>
      </c>
      <c r="C175">
        <v>124</v>
      </c>
      <c r="D175" t="str">
        <f>+VLOOKUP(A175,Hoja2!$B$4:$F$30,5,0)</f>
        <v>https://raw.githubusercontent.com/Sud-Austral/LOGOS-DATA/main/Motos%20New/BMW.png</v>
      </c>
      <c r="E175">
        <v>11</v>
      </c>
    </row>
    <row r="176" spans="1:5" x14ac:dyDescent="0.25">
      <c r="A176" t="s">
        <v>6</v>
      </c>
      <c r="B176" t="s">
        <v>38</v>
      </c>
      <c r="C176">
        <v>351</v>
      </c>
      <c r="D176" t="str">
        <f>+VLOOKUP(A176,Hoja2!$B$4:$F$30,5,0)</f>
        <v>https://raw.githubusercontent.com/Sud-Austral/LOGOS-DATA/main/Motos%20New/Euromot.png</v>
      </c>
      <c r="E176">
        <v>11</v>
      </c>
    </row>
    <row r="177" spans="1:5" x14ac:dyDescent="0.25">
      <c r="A177" t="s">
        <v>7</v>
      </c>
      <c r="B177" t="s">
        <v>38</v>
      </c>
      <c r="C177">
        <v>224</v>
      </c>
      <c r="D177" t="str">
        <f>+VLOOKUP(A177,Hoja2!$B$4:$F$30,5,0)</f>
        <v>https://raw.githubusercontent.com/Sud-Austral/LOGOS-DATA/main/Motos%20New/haojue.png</v>
      </c>
      <c r="E177">
        <v>11</v>
      </c>
    </row>
    <row r="178" spans="1:5" x14ac:dyDescent="0.25">
      <c r="A178" t="s">
        <v>9</v>
      </c>
      <c r="B178" t="s">
        <v>38</v>
      </c>
      <c r="C178">
        <v>766</v>
      </c>
      <c r="D178" t="str">
        <f>+VLOOKUP(A178,Hoja2!$B$4:$F$30,5,0)</f>
        <v>https://raw.githubusercontent.com/Sud-Austral/LOGOS-DATA/main/Motos%20New/Honda.png</v>
      </c>
      <c r="E178">
        <v>11</v>
      </c>
    </row>
    <row r="179" spans="1:5" x14ac:dyDescent="0.25">
      <c r="A179" t="s">
        <v>10</v>
      </c>
      <c r="B179" t="s">
        <v>38</v>
      </c>
      <c r="C179">
        <v>91</v>
      </c>
      <c r="D179" t="str">
        <f>+VLOOKUP(A179,Hoja2!$B$4:$F$30,5,0)</f>
        <v>https://raw.githubusercontent.com/Sud-Austral/LOGOS-DATA/main/Motos%20New/husqvarna.png</v>
      </c>
      <c r="E179">
        <v>11</v>
      </c>
    </row>
    <row r="180" spans="1:5" x14ac:dyDescent="0.25">
      <c r="A180" t="s">
        <v>12</v>
      </c>
      <c r="B180" t="s">
        <v>38</v>
      </c>
      <c r="C180">
        <v>60</v>
      </c>
      <c r="D180" t="str">
        <f>+VLOOKUP(A180,Hoja2!$B$4:$F$30,5,0)</f>
        <v>https://raw.githubusercontent.com/Sud-Austral/LOGOS-DATA/main/Motos%20New/kawasaki.png</v>
      </c>
      <c r="E180">
        <v>11</v>
      </c>
    </row>
    <row r="181" spans="1:5" x14ac:dyDescent="0.25">
      <c r="A181" t="s">
        <v>14</v>
      </c>
      <c r="B181" t="s">
        <v>38</v>
      </c>
      <c r="C181">
        <v>500</v>
      </c>
      <c r="D181" t="str">
        <f>+VLOOKUP(A181,Hoja2!$B$4:$F$30,5,0)</f>
        <v>https://raw.githubusercontent.com/Sud-Austral/LOGOS-DATA/main/Motos%20New/KTM.png</v>
      </c>
      <c r="E181">
        <v>11</v>
      </c>
    </row>
    <row r="182" spans="1:5" x14ac:dyDescent="0.25">
      <c r="A182" t="s">
        <v>16</v>
      </c>
      <c r="B182" t="s">
        <v>38</v>
      </c>
      <c r="C182">
        <v>54</v>
      </c>
      <c r="D182" t="str">
        <f>+VLOOKUP(A182,Hoja2!$B$4:$F$30,5,0)</f>
        <v>https://raw.githubusercontent.com/Sud-Austral/LOGOS-DATA/main/Motos%20New/loncinz.png</v>
      </c>
      <c r="E182">
        <v>11</v>
      </c>
    </row>
    <row r="183" spans="1:5" x14ac:dyDescent="0.25">
      <c r="A183" t="s">
        <v>17</v>
      </c>
      <c r="B183" t="s">
        <v>38</v>
      </c>
      <c r="C183">
        <v>72</v>
      </c>
      <c r="D183" t="str">
        <f>+VLOOKUP(A183,Hoja2!$B$4:$F$30,5,0)</f>
        <v>https://raw.githubusercontent.com/Sud-Austral/LOGOS-DATA/main/Motos%20New/generico.png</v>
      </c>
      <c r="E183">
        <v>11</v>
      </c>
    </row>
    <row r="184" spans="1:5" x14ac:dyDescent="0.25">
      <c r="A184" t="s">
        <v>20</v>
      </c>
      <c r="B184" t="s">
        <v>38</v>
      </c>
      <c r="C184">
        <v>29</v>
      </c>
      <c r="D184" t="str">
        <f>+VLOOKUP(A184,Hoja2!$B$4:$F$30,5,0)</f>
        <v>https://raw.githubusercontent.com/Sud-Austral/LOGOS-DATA/main/Motos%20New/royalenfield.png</v>
      </c>
      <c r="E184">
        <v>11</v>
      </c>
    </row>
    <row r="185" spans="1:5" x14ac:dyDescent="0.25">
      <c r="A185" t="s">
        <v>21</v>
      </c>
      <c r="B185" t="s">
        <v>38</v>
      </c>
      <c r="C185">
        <v>285</v>
      </c>
      <c r="D185" t="str">
        <f>+VLOOKUP(A185,Hoja2!$B$4:$F$30,5,0)</f>
        <v>https://raw.githubusercontent.com/Sud-Austral/LOGOS-DATA/main/Motos%20New/Suzuki.png</v>
      </c>
      <c r="E185">
        <v>11</v>
      </c>
    </row>
    <row r="186" spans="1:5" x14ac:dyDescent="0.25">
      <c r="A186" t="s">
        <v>23</v>
      </c>
      <c r="B186" t="s">
        <v>38</v>
      </c>
      <c r="C186">
        <v>260</v>
      </c>
      <c r="D186" t="str">
        <f>+VLOOKUP(A186,Hoja2!$B$4:$F$30,5,0)</f>
        <v>https://raw.githubusercontent.com/Sud-Austral/LOGOS-DATA/main/Motos%20New/takasaki.png</v>
      </c>
      <c r="E186">
        <v>11</v>
      </c>
    </row>
    <row r="187" spans="1:5" x14ac:dyDescent="0.25">
      <c r="A187" t="s">
        <v>25</v>
      </c>
      <c r="B187" t="s">
        <v>38</v>
      </c>
      <c r="C187">
        <v>64</v>
      </c>
      <c r="D187" t="str">
        <f>+VLOOKUP(A187,Hoja2!$B$4:$F$30,5,0)</f>
        <v>https://raw.githubusercontent.com/Sud-Austral/LOGOS-DATA/main/Motos%20New/Triumph.png</v>
      </c>
      <c r="E187">
        <v>11</v>
      </c>
    </row>
    <row r="188" spans="1:5" x14ac:dyDescent="0.25">
      <c r="A188" t="s">
        <v>27</v>
      </c>
      <c r="B188" t="s">
        <v>38</v>
      </c>
      <c r="C188">
        <v>950</v>
      </c>
      <c r="D188" t="str">
        <f>+VLOOKUP(A188,Hoja2!$B$4:$F$30,5,0)</f>
        <v>https://raw.githubusercontent.com/Sud-Austral/LOGOS-DATA/main/Motos%20New/yamaha.png</v>
      </c>
      <c r="E188">
        <v>11</v>
      </c>
    </row>
    <row r="189" spans="1:5" x14ac:dyDescent="0.25">
      <c r="A189" t="s">
        <v>29</v>
      </c>
      <c r="B189" t="s">
        <v>38</v>
      </c>
      <c r="C189">
        <v>100</v>
      </c>
      <c r="D189" t="str">
        <f>+VLOOKUP(A189,Hoja2!$B$4:$F$30,5,0)</f>
        <v>https://raw.githubusercontent.com/Sud-Austral/LOGOS-DATA/main/Motos%20New/zontes.png</v>
      </c>
      <c r="E189">
        <v>11</v>
      </c>
    </row>
    <row r="190" spans="1:5" x14ac:dyDescent="0.25">
      <c r="A190" t="s">
        <v>3</v>
      </c>
      <c r="B190" t="s">
        <v>39</v>
      </c>
      <c r="C190">
        <v>390</v>
      </c>
      <c r="D190" t="str">
        <f>+VLOOKUP(A190,Hoja2!$B$4:$F$30,5,0)</f>
        <v>https://raw.githubusercontent.com/Sud-Austral/LOGOS-DATA/main/Motos%20New/bajaj.png</v>
      </c>
      <c r="E190">
        <v>12</v>
      </c>
    </row>
    <row r="191" spans="1:5" x14ac:dyDescent="0.25">
      <c r="A191" t="s">
        <v>5</v>
      </c>
      <c r="B191" t="s">
        <v>39</v>
      </c>
      <c r="C191">
        <v>134</v>
      </c>
      <c r="D191" t="str">
        <f>+VLOOKUP(A191,Hoja2!$B$4:$F$30,5,0)</f>
        <v>https://raw.githubusercontent.com/Sud-Austral/LOGOS-DATA/main/Motos%20New/BMW.png</v>
      </c>
      <c r="E191">
        <v>12</v>
      </c>
    </row>
    <row r="192" spans="1:5" x14ac:dyDescent="0.25">
      <c r="A192" t="s">
        <v>6</v>
      </c>
      <c r="B192" t="s">
        <v>39</v>
      </c>
      <c r="C192">
        <v>113</v>
      </c>
      <c r="D192" t="str">
        <f>+VLOOKUP(A192,Hoja2!$B$4:$F$30,5,0)</f>
        <v>https://raw.githubusercontent.com/Sud-Austral/LOGOS-DATA/main/Motos%20New/Euromot.png</v>
      </c>
      <c r="E192">
        <v>12</v>
      </c>
    </row>
    <row r="193" spans="1:5" x14ac:dyDescent="0.25">
      <c r="A193" t="s">
        <v>7</v>
      </c>
      <c r="B193" t="s">
        <v>39</v>
      </c>
      <c r="C193">
        <v>612</v>
      </c>
      <c r="D193" t="str">
        <f>+VLOOKUP(A193,Hoja2!$B$4:$F$30,5,0)</f>
        <v>https://raw.githubusercontent.com/Sud-Austral/LOGOS-DATA/main/Motos%20New/haojue.png</v>
      </c>
      <c r="E193">
        <v>12</v>
      </c>
    </row>
    <row r="194" spans="1:5" x14ac:dyDescent="0.25">
      <c r="A194" t="s">
        <v>9</v>
      </c>
      <c r="B194" t="s">
        <v>39</v>
      </c>
      <c r="C194">
        <v>2011</v>
      </c>
      <c r="D194" t="str">
        <f>+VLOOKUP(A194,Hoja2!$B$4:$F$30,5,0)</f>
        <v>https://raw.githubusercontent.com/Sud-Austral/LOGOS-DATA/main/Motos%20New/Honda.png</v>
      </c>
      <c r="E194">
        <v>12</v>
      </c>
    </row>
    <row r="195" spans="1:5" x14ac:dyDescent="0.25">
      <c r="A195" t="s">
        <v>10</v>
      </c>
      <c r="B195" t="s">
        <v>39</v>
      </c>
      <c r="C195">
        <v>110</v>
      </c>
      <c r="D195" t="str">
        <f>+VLOOKUP(A195,Hoja2!$B$4:$F$30,5,0)</f>
        <v>https://raw.githubusercontent.com/Sud-Austral/LOGOS-DATA/main/Motos%20New/husqvarna.png</v>
      </c>
      <c r="E195">
        <v>12</v>
      </c>
    </row>
    <row r="196" spans="1:5" x14ac:dyDescent="0.25">
      <c r="A196" t="s">
        <v>12</v>
      </c>
      <c r="B196" t="s">
        <v>39</v>
      </c>
      <c r="C196">
        <v>100</v>
      </c>
      <c r="D196" t="str">
        <f>+VLOOKUP(A196,Hoja2!$B$4:$F$30,5,0)</f>
        <v>https://raw.githubusercontent.com/Sud-Austral/LOGOS-DATA/main/Motos%20New/kawasaki.png</v>
      </c>
      <c r="E196">
        <v>12</v>
      </c>
    </row>
    <row r="197" spans="1:5" x14ac:dyDescent="0.25">
      <c r="A197" t="s">
        <v>14</v>
      </c>
      <c r="B197" t="s">
        <v>39</v>
      </c>
      <c r="C197">
        <v>336</v>
      </c>
      <c r="D197" t="str">
        <f>+VLOOKUP(A197,Hoja2!$B$4:$F$30,5,0)</f>
        <v>https://raw.githubusercontent.com/Sud-Austral/LOGOS-DATA/main/Motos%20New/KTM.png</v>
      </c>
      <c r="E197">
        <v>12</v>
      </c>
    </row>
    <row r="198" spans="1:5" x14ac:dyDescent="0.25">
      <c r="A198" t="s">
        <v>16</v>
      </c>
      <c r="B198" t="s">
        <v>39</v>
      </c>
      <c r="C198">
        <v>195</v>
      </c>
      <c r="D198" t="str">
        <f>+VLOOKUP(A198,Hoja2!$B$4:$F$30,5,0)</f>
        <v>https://raw.githubusercontent.com/Sud-Austral/LOGOS-DATA/main/Motos%20New/loncinz.png</v>
      </c>
      <c r="E198">
        <v>12</v>
      </c>
    </row>
    <row r="199" spans="1:5" x14ac:dyDescent="0.25">
      <c r="A199" t="s">
        <v>17</v>
      </c>
      <c r="B199" t="s">
        <v>39</v>
      </c>
      <c r="C199">
        <v>54</v>
      </c>
      <c r="D199" t="str">
        <f>+VLOOKUP(A199,Hoja2!$B$4:$F$30,5,0)</f>
        <v>https://raw.githubusercontent.com/Sud-Austral/LOGOS-DATA/main/Motos%20New/generico.png</v>
      </c>
      <c r="E199">
        <v>12</v>
      </c>
    </row>
    <row r="200" spans="1:5" x14ac:dyDescent="0.25">
      <c r="A200" t="s">
        <v>19</v>
      </c>
      <c r="B200" t="s">
        <v>39</v>
      </c>
      <c r="C200">
        <v>44</v>
      </c>
      <c r="D200" t="str">
        <f>+VLOOKUP(A200,Hoja2!$B$4:$F$30,5,0)</f>
        <v>https://raw.githubusercontent.com/Sud-Austral/LOGOS-DATA/main/Motos%20New/regalraptor.png</v>
      </c>
      <c r="E200">
        <v>12</v>
      </c>
    </row>
    <row r="201" spans="1:5" x14ac:dyDescent="0.25">
      <c r="A201" t="s">
        <v>21</v>
      </c>
      <c r="B201" t="s">
        <v>39</v>
      </c>
      <c r="C201">
        <v>328</v>
      </c>
      <c r="D201" t="str">
        <f>+VLOOKUP(A201,Hoja2!$B$4:$F$30,5,0)</f>
        <v>https://raw.githubusercontent.com/Sud-Austral/LOGOS-DATA/main/Motos%20New/Suzuki.png</v>
      </c>
      <c r="E201">
        <v>12</v>
      </c>
    </row>
    <row r="202" spans="1:5" x14ac:dyDescent="0.25">
      <c r="A202" t="s">
        <v>23</v>
      </c>
      <c r="B202" t="s">
        <v>39</v>
      </c>
      <c r="C202">
        <v>414</v>
      </c>
      <c r="D202" t="str">
        <f>+VLOOKUP(A202,Hoja2!$B$4:$F$30,5,0)</f>
        <v>https://raw.githubusercontent.com/Sud-Austral/LOGOS-DATA/main/Motos%20New/takasaki.png</v>
      </c>
      <c r="E202">
        <v>12</v>
      </c>
    </row>
    <row r="203" spans="1:5" x14ac:dyDescent="0.25">
      <c r="A203" t="s">
        <v>25</v>
      </c>
      <c r="B203" t="s">
        <v>39</v>
      </c>
      <c r="C203">
        <v>52</v>
      </c>
      <c r="D203" t="str">
        <f>+VLOOKUP(A203,Hoja2!$B$4:$F$30,5,0)</f>
        <v>https://raw.githubusercontent.com/Sud-Austral/LOGOS-DATA/main/Motos%20New/Triumph.png</v>
      </c>
      <c r="E203">
        <v>12</v>
      </c>
    </row>
    <row r="204" spans="1:5" x14ac:dyDescent="0.25">
      <c r="A204" t="s">
        <v>27</v>
      </c>
      <c r="B204" t="s">
        <v>39</v>
      </c>
      <c r="C204">
        <v>884</v>
      </c>
      <c r="D204" t="str">
        <f>+VLOOKUP(A204,Hoja2!$B$4:$F$30,5,0)</f>
        <v>https://raw.githubusercontent.com/Sud-Austral/LOGOS-DATA/main/Motos%20New/yamaha.png</v>
      </c>
      <c r="E204">
        <v>12</v>
      </c>
    </row>
    <row r="205" spans="1:5" x14ac:dyDescent="0.25">
      <c r="A205" t="s">
        <v>28</v>
      </c>
      <c r="B205" t="s">
        <v>39</v>
      </c>
      <c r="C205">
        <v>126</v>
      </c>
      <c r="D205" t="str">
        <f>+VLOOKUP(A205,Hoja2!$B$4:$F$30,5,0)</f>
        <v>https://raw.githubusercontent.com/Sud-Austral/LOGOS-DATA/main/Motos%20New/zonzeng.png</v>
      </c>
      <c r="E205">
        <v>12</v>
      </c>
    </row>
    <row r="206" spans="1:5" x14ac:dyDescent="0.25">
      <c r="A206" t="s">
        <v>3</v>
      </c>
      <c r="B206" t="s">
        <v>42</v>
      </c>
      <c r="C206">
        <v>706</v>
      </c>
      <c r="D206" t="str">
        <f>+VLOOKUP(A206,Hoja2!$B$4:$F$30,5,0)</f>
        <v>https://raw.githubusercontent.com/Sud-Austral/LOGOS-DATA/main/Motos%20New/bajaj.png</v>
      </c>
      <c r="E206">
        <v>13</v>
      </c>
    </row>
    <row r="207" spans="1:5" x14ac:dyDescent="0.25">
      <c r="A207" t="s">
        <v>5</v>
      </c>
      <c r="B207" t="s">
        <v>42</v>
      </c>
      <c r="C207">
        <v>127</v>
      </c>
      <c r="D207" t="str">
        <f>+VLOOKUP(A207,Hoja2!$B$4:$F$30,5,0)</f>
        <v>https://raw.githubusercontent.com/Sud-Austral/LOGOS-DATA/main/Motos%20New/BMW.png</v>
      </c>
      <c r="E207">
        <v>13</v>
      </c>
    </row>
    <row r="208" spans="1:5" x14ac:dyDescent="0.25">
      <c r="A208" t="s">
        <v>6</v>
      </c>
      <c r="B208" t="s">
        <v>42</v>
      </c>
      <c r="C208">
        <v>288</v>
      </c>
      <c r="D208" t="str">
        <f>+VLOOKUP(A208,Hoja2!$B$4:$F$30,5,0)</f>
        <v>https://raw.githubusercontent.com/Sud-Austral/LOGOS-DATA/main/Motos%20New/Euromot.png</v>
      </c>
      <c r="E208">
        <v>13</v>
      </c>
    </row>
    <row r="209" spans="1:5" x14ac:dyDescent="0.25">
      <c r="A209" t="s">
        <v>7</v>
      </c>
      <c r="B209" t="s">
        <v>42</v>
      </c>
      <c r="C209">
        <v>226</v>
      </c>
      <c r="D209" t="str">
        <f>+VLOOKUP(A209,Hoja2!$B$4:$F$30,5,0)</f>
        <v>https://raw.githubusercontent.com/Sud-Austral/LOGOS-DATA/main/Motos%20New/haojue.png</v>
      </c>
      <c r="E209">
        <v>13</v>
      </c>
    </row>
    <row r="210" spans="1:5" x14ac:dyDescent="0.25">
      <c r="A210" t="s">
        <v>9</v>
      </c>
      <c r="B210" t="s">
        <v>42</v>
      </c>
      <c r="C210">
        <v>927</v>
      </c>
      <c r="D210" t="str">
        <f>+VLOOKUP(A210,Hoja2!$B$4:$F$30,5,0)</f>
        <v>https://raw.githubusercontent.com/Sud-Austral/LOGOS-DATA/main/Motos%20New/Honda.png</v>
      </c>
      <c r="E210">
        <v>13</v>
      </c>
    </row>
    <row r="211" spans="1:5" x14ac:dyDescent="0.25">
      <c r="A211" t="s">
        <v>10</v>
      </c>
      <c r="B211" t="s">
        <v>42</v>
      </c>
      <c r="C211">
        <v>47</v>
      </c>
      <c r="D211" t="str">
        <f>+VLOOKUP(A211,Hoja2!$B$4:$F$30,5,0)</f>
        <v>https://raw.githubusercontent.com/Sud-Austral/LOGOS-DATA/main/Motos%20New/husqvarna.png</v>
      </c>
      <c r="E211">
        <v>13</v>
      </c>
    </row>
    <row r="212" spans="1:5" x14ac:dyDescent="0.25">
      <c r="A212" t="s">
        <v>12</v>
      </c>
      <c r="B212" t="s">
        <v>42</v>
      </c>
      <c r="C212">
        <v>45</v>
      </c>
      <c r="D212" t="str">
        <f>+VLOOKUP(A212,Hoja2!$B$4:$F$30,5,0)</f>
        <v>https://raw.githubusercontent.com/Sud-Austral/LOGOS-DATA/main/Motos%20New/kawasaki.png</v>
      </c>
      <c r="E212">
        <v>13</v>
      </c>
    </row>
    <row r="213" spans="1:5" x14ac:dyDescent="0.25">
      <c r="A213" t="s">
        <v>14</v>
      </c>
      <c r="B213" t="s">
        <v>42</v>
      </c>
      <c r="C213">
        <v>234</v>
      </c>
      <c r="D213" t="str">
        <f>+VLOOKUP(A213,Hoja2!$B$4:$F$30,5,0)</f>
        <v>https://raw.githubusercontent.com/Sud-Austral/LOGOS-DATA/main/Motos%20New/KTM.png</v>
      </c>
      <c r="E213">
        <v>13</v>
      </c>
    </row>
    <row r="214" spans="1:5" x14ac:dyDescent="0.25">
      <c r="A214" t="s">
        <v>16</v>
      </c>
      <c r="B214" t="s">
        <v>42</v>
      </c>
      <c r="C214">
        <v>116</v>
      </c>
      <c r="D214" t="str">
        <f>+VLOOKUP(A214,Hoja2!$B$4:$F$30,5,0)</f>
        <v>https://raw.githubusercontent.com/Sud-Austral/LOGOS-DATA/main/Motos%20New/loncinz.png</v>
      </c>
      <c r="E214">
        <v>13</v>
      </c>
    </row>
    <row r="215" spans="1:5" x14ac:dyDescent="0.25">
      <c r="A215" t="s">
        <v>17</v>
      </c>
      <c r="B215" t="s">
        <v>42</v>
      </c>
      <c r="C215">
        <v>138</v>
      </c>
      <c r="D215" t="str">
        <f>+VLOOKUP(A215,Hoja2!$B$4:$F$30,5,0)</f>
        <v>https://raw.githubusercontent.com/Sud-Austral/LOGOS-DATA/main/Motos%20New/generico.png</v>
      </c>
      <c r="E215">
        <v>13</v>
      </c>
    </row>
    <row r="216" spans="1:5" x14ac:dyDescent="0.25">
      <c r="A216" t="s">
        <v>20</v>
      </c>
      <c r="B216" t="s">
        <v>42</v>
      </c>
      <c r="C216">
        <v>59</v>
      </c>
      <c r="D216" t="str">
        <f>+VLOOKUP(A216,Hoja2!$B$4:$F$30,5,0)</f>
        <v>https://raw.githubusercontent.com/Sud-Austral/LOGOS-DATA/main/Motos%20New/royalenfield.png</v>
      </c>
      <c r="E216">
        <v>13</v>
      </c>
    </row>
    <row r="217" spans="1:5" x14ac:dyDescent="0.25">
      <c r="A217" t="s">
        <v>21</v>
      </c>
      <c r="B217" t="s">
        <v>42</v>
      </c>
      <c r="C217">
        <v>109</v>
      </c>
      <c r="D217" t="str">
        <f>+VLOOKUP(A217,Hoja2!$B$4:$F$30,5,0)</f>
        <v>https://raw.githubusercontent.com/Sud-Austral/LOGOS-DATA/main/Motos%20New/Suzuki.png</v>
      </c>
      <c r="E217">
        <v>13</v>
      </c>
    </row>
    <row r="218" spans="1:5" x14ac:dyDescent="0.25">
      <c r="A218" t="s">
        <v>23</v>
      </c>
      <c r="B218" t="s">
        <v>42</v>
      </c>
      <c r="C218">
        <v>437</v>
      </c>
      <c r="D218" t="str">
        <f>+VLOOKUP(A218,Hoja2!$B$4:$F$30,5,0)</f>
        <v>https://raw.githubusercontent.com/Sud-Austral/LOGOS-DATA/main/Motos%20New/takasaki.png</v>
      </c>
      <c r="E218">
        <v>13</v>
      </c>
    </row>
    <row r="219" spans="1:5" x14ac:dyDescent="0.25">
      <c r="A219" t="s">
        <v>27</v>
      </c>
      <c r="B219" t="s">
        <v>42</v>
      </c>
      <c r="C219">
        <v>1409</v>
      </c>
      <c r="D219" t="str">
        <f>+VLOOKUP(A219,Hoja2!$B$4:$F$30,5,0)</f>
        <v>https://raw.githubusercontent.com/Sud-Austral/LOGOS-DATA/main/Motos%20New/yamaha.png</v>
      </c>
      <c r="E219">
        <v>13</v>
      </c>
    </row>
    <row r="220" spans="1:5" x14ac:dyDescent="0.25">
      <c r="A220" t="s">
        <v>28</v>
      </c>
      <c r="B220" t="s">
        <v>42</v>
      </c>
      <c r="C220">
        <v>44</v>
      </c>
      <c r="D220" t="str">
        <f>+VLOOKUP(A220,Hoja2!$B$4:$F$30,5,0)</f>
        <v>https://raw.githubusercontent.com/Sud-Austral/LOGOS-DATA/main/Motos%20New/zonzeng.png</v>
      </c>
      <c r="E220">
        <v>13</v>
      </c>
    </row>
    <row r="221" spans="1:5" x14ac:dyDescent="0.25">
      <c r="A221" t="s">
        <v>29</v>
      </c>
      <c r="B221" t="s">
        <v>42</v>
      </c>
      <c r="C221">
        <v>209</v>
      </c>
      <c r="D221" t="str">
        <f>+VLOOKUP(A221,Hoja2!$B$4:$F$30,5,0)</f>
        <v>https://raw.githubusercontent.com/Sud-Austral/LOGOS-DATA/main/Motos%20New/zontes.png</v>
      </c>
      <c r="E221">
        <v>13</v>
      </c>
    </row>
    <row r="222" spans="1:5" x14ac:dyDescent="0.25">
      <c r="A222" t="s">
        <v>3</v>
      </c>
      <c r="B222" t="s">
        <v>43</v>
      </c>
      <c r="C222">
        <v>260</v>
      </c>
      <c r="D222" t="str">
        <f>+VLOOKUP(A222,Hoja2!$B$4:$F$30,5,0)</f>
        <v>https://raw.githubusercontent.com/Sud-Austral/LOGOS-DATA/main/Motos%20New/bajaj.png</v>
      </c>
      <c r="E222">
        <v>14</v>
      </c>
    </row>
    <row r="223" spans="1:5" x14ac:dyDescent="0.25">
      <c r="A223" t="s">
        <v>5</v>
      </c>
      <c r="B223" t="s">
        <v>43</v>
      </c>
      <c r="C223">
        <v>130</v>
      </c>
      <c r="D223" t="str">
        <f>+VLOOKUP(A223,Hoja2!$B$4:$F$30,5,0)</f>
        <v>https://raw.githubusercontent.com/Sud-Austral/LOGOS-DATA/main/Motos%20New/BMW.png</v>
      </c>
      <c r="E223">
        <v>14</v>
      </c>
    </row>
    <row r="224" spans="1:5" x14ac:dyDescent="0.25">
      <c r="A224" t="s">
        <v>6</v>
      </c>
      <c r="B224" t="s">
        <v>43</v>
      </c>
      <c r="C224">
        <v>72</v>
      </c>
      <c r="D224" t="str">
        <f>+VLOOKUP(A224,Hoja2!$B$4:$F$30,5,0)</f>
        <v>https://raw.githubusercontent.com/Sud-Austral/LOGOS-DATA/main/Motos%20New/Euromot.png</v>
      </c>
      <c r="E224">
        <v>14</v>
      </c>
    </row>
    <row r="225" spans="1:5" x14ac:dyDescent="0.25">
      <c r="A225" t="s">
        <v>7</v>
      </c>
      <c r="B225" t="s">
        <v>43</v>
      </c>
      <c r="C225">
        <v>695</v>
      </c>
      <c r="D225" t="str">
        <f>+VLOOKUP(A225,Hoja2!$B$4:$F$30,5,0)</f>
        <v>https://raw.githubusercontent.com/Sud-Austral/LOGOS-DATA/main/Motos%20New/haojue.png</v>
      </c>
      <c r="E225">
        <v>14</v>
      </c>
    </row>
    <row r="226" spans="1:5" x14ac:dyDescent="0.25">
      <c r="A226" t="s">
        <v>9</v>
      </c>
      <c r="B226" t="s">
        <v>43</v>
      </c>
      <c r="C226">
        <v>1411</v>
      </c>
      <c r="D226" t="str">
        <f>+VLOOKUP(A226,Hoja2!$B$4:$F$30,5,0)</f>
        <v>https://raw.githubusercontent.com/Sud-Austral/LOGOS-DATA/main/Motos%20New/Honda.png</v>
      </c>
      <c r="E226">
        <v>14</v>
      </c>
    </row>
    <row r="227" spans="1:5" x14ac:dyDescent="0.25">
      <c r="A227" t="s">
        <v>10</v>
      </c>
      <c r="B227" t="s">
        <v>43</v>
      </c>
      <c r="C227">
        <v>108</v>
      </c>
      <c r="D227" t="str">
        <f>+VLOOKUP(A227,Hoja2!$B$4:$F$30,5,0)</f>
        <v>https://raw.githubusercontent.com/Sud-Austral/LOGOS-DATA/main/Motos%20New/husqvarna.png</v>
      </c>
      <c r="E227">
        <v>14</v>
      </c>
    </row>
    <row r="228" spans="1:5" x14ac:dyDescent="0.25">
      <c r="A228" t="s">
        <v>12</v>
      </c>
      <c r="B228" t="s">
        <v>43</v>
      </c>
      <c r="C228">
        <v>101</v>
      </c>
      <c r="D228" t="str">
        <f>+VLOOKUP(A228,Hoja2!$B$4:$F$30,5,0)</f>
        <v>https://raw.githubusercontent.com/Sud-Austral/LOGOS-DATA/main/Motos%20New/kawasaki.png</v>
      </c>
      <c r="E228">
        <v>14</v>
      </c>
    </row>
    <row r="229" spans="1:5" x14ac:dyDescent="0.25">
      <c r="A229" t="s">
        <v>14</v>
      </c>
      <c r="B229" t="s">
        <v>43</v>
      </c>
      <c r="C229">
        <v>238</v>
      </c>
      <c r="D229" t="str">
        <f>+VLOOKUP(A229,Hoja2!$B$4:$F$30,5,0)</f>
        <v>https://raw.githubusercontent.com/Sud-Austral/LOGOS-DATA/main/Motos%20New/KTM.png</v>
      </c>
      <c r="E229">
        <v>14</v>
      </c>
    </row>
    <row r="230" spans="1:5" x14ac:dyDescent="0.25">
      <c r="A230" t="s">
        <v>16</v>
      </c>
      <c r="B230" t="s">
        <v>43</v>
      </c>
      <c r="C230">
        <v>241</v>
      </c>
      <c r="D230" t="str">
        <f>+VLOOKUP(A230,Hoja2!$B$4:$F$30,5,0)</f>
        <v>https://raw.githubusercontent.com/Sud-Austral/LOGOS-DATA/main/Motos%20New/loncinz.png</v>
      </c>
      <c r="E230">
        <v>14</v>
      </c>
    </row>
    <row r="231" spans="1:5" x14ac:dyDescent="0.25">
      <c r="A231" t="s">
        <v>17</v>
      </c>
      <c r="B231" t="s">
        <v>43</v>
      </c>
      <c r="C231">
        <v>65</v>
      </c>
      <c r="D231" t="str">
        <f>+VLOOKUP(A231,Hoja2!$B$4:$F$30,5,0)</f>
        <v>https://raw.githubusercontent.com/Sud-Austral/LOGOS-DATA/main/Motos%20New/generico.png</v>
      </c>
      <c r="E231">
        <v>14</v>
      </c>
    </row>
    <row r="232" spans="1:5" x14ac:dyDescent="0.25">
      <c r="A232" t="s">
        <v>20</v>
      </c>
      <c r="B232" t="s">
        <v>43</v>
      </c>
      <c r="C232">
        <v>91</v>
      </c>
      <c r="D232" t="str">
        <f>+VLOOKUP(A232,Hoja2!$B$4:$F$30,5,0)</f>
        <v>https://raw.githubusercontent.com/Sud-Austral/LOGOS-DATA/main/Motos%20New/royalenfield.png</v>
      </c>
      <c r="E232">
        <v>14</v>
      </c>
    </row>
    <row r="233" spans="1:5" x14ac:dyDescent="0.25">
      <c r="A233" t="s">
        <v>21</v>
      </c>
      <c r="B233" t="s">
        <v>43</v>
      </c>
      <c r="C233">
        <v>354</v>
      </c>
      <c r="D233" t="str">
        <f>+VLOOKUP(A233,Hoja2!$B$4:$F$30,5,0)</f>
        <v>https://raw.githubusercontent.com/Sud-Austral/LOGOS-DATA/main/Motos%20New/Suzuki.png</v>
      </c>
      <c r="E233">
        <v>14</v>
      </c>
    </row>
    <row r="234" spans="1:5" x14ac:dyDescent="0.25">
      <c r="A234" t="s">
        <v>23</v>
      </c>
      <c r="B234" t="s">
        <v>43</v>
      </c>
      <c r="C234">
        <v>323</v>
      </c>
      <c r="D234" t="str">
        <f>+VLOOKUP(A234,Hoja2!$B$4:$F$30,5,0)</f>
        <v>https://raw.githubusercontent.com/Sud-Austral/LOGOS-DATA/main/Motos%20New/takasaki.png</v>
      </c>
      <c r="E234">
        <v>14</v>
      </c>
    </row>
    <row r="235" spans="1:5" x14ac:dyDescent="0.25">
      <c r="A235" t="s">
        <v>25</v>
      </c>
      <c r="B235" t="s">
        <v>43</v>
      </c>
      <c r="C235">
        <v>82</v>
      </c>
      <c r="D235" t="str">
        <f>+VLOOKUP(A235,Hoja2!$B$4:$F$30,5,0)</f>
        <v>https://raw.githubusercontent.com/Sud-Austral/LOGOS-DATA/main/Motos%20New/Triumph.png</v>
      </c>
      <c r="E235">
        <v>14</v>
      </c>
    </row>
    <row r="236" spans="1:5" x14ac:dyDescent="0.25">
      <c r="A236" t="s">
        <v>27</v>
      </c>
      <c r="B236" t="s">
        <v>43</v>
      </c>
      <c r="C236">
        <v>1431</v>
      </c>
      <c r="D236" t="str">
        <f>+VLOOKUP(A236,Hoja2!$B$4:$F$30,5,0)</f>
        <v>https://raw.githubusercontent.com/Sud-Austral/LOGOS-DATA/main/Motos%20New/yamaha.png</v>
      </c>
      <c r="E236">
        <v>14</v>
      </c>
    </row>
    <row r="237" spans="1:5" x14ac:dyDescent="0.25">
      <c r="A237" t="s">
        <v>28</v>
      </c>
      <c r="B237" t="s">
        <v>43</v>
      </c>
      <c r="C237">
        <v>125</v>
      </c>
      <c r="D237" t="str">
        <f>+VLOOKUP(A237,Hoja2!$B$4:$F$30,5,0)</f>
        <v>https://raw.githubusercontent.com/Sud-Austral/LOGOS-DATA/main/Motos%20New/zonzeng.png</v>
      </c>
      <c r="E237">
        <v>14</v>
      </c>
    </row>
    <row r="238" spans="1:5" x14ac:dyDescent="0.25">
      <c r="A238" t="s">
        <v>3</v>
      </c>
      <c r="B238" t="s">
        <v>31</v>
      </c>
      <c r="C238">
        <v>1007</v>
      </c>
      <c r="D238" t="str">
        <f>+VLOOKUP(A238,Hoja2!$B$4:$F$30,5,0)</f>
        <v>https://raw.githubusercontent.com/Sud-Austral/LOGOS-DATA/main/Motos%20New/bajaj.png</v>
      </c>
      <c r="E238">
        <v>15</v>
      </c>
    </row>
    <row r="239" spans="1:5" x14ac:dyDescent="0.25">
      <c r="A239" t="s">
        <v>4</v>
      </c>
      <c r="B239" t="s">
        <v>31</v>
      </c>
      <c r="C239">
        <v>99</v>
      </c>
      <c r="D239" t="str">
        <f>+VLOOKUP(A239,Hoja2!$B$4:$F$30,5,0)</f>
        <v>https://raw.githubusercontent.com/Sud-Austral/LOGOS-DATA/main/Motos%20New/benelli.png</v>
      </c>
      <c r="E239">
        <v>15</v>
      </c>
    </row>
    <row r="240" spans="1:5" x14ac:dyDescent="0.25">
      <c r="A240" t="s">
        <v>5</v>
      </c>
      <c r="B240" t="s">
        <v>31</v>
      </c>
      <c r="C240">
        <v>108</v>
      </c>
      <c r="D240" t="str">
        <f>+VLOOKUP(A240,Hoja2!$B$4:$F$30,5,0)</f>
        <v>https://raw.githubusercontent.com/Sud-Austral/LOGOS-DATA/main/Motos%20New/BMW.png</v>
      </c>
      <c r="E240">
        <v>15</v>
      </c>
    </row>
    <row r="241" spans="1:5" x14ac:dyDescent="0.25">
      <c r="A241" t="s">
        <v>6</v>
      </c>
      <c r="B241" t="s">
        <v>31</v>
      </c>
      <c r="C241">
        <v>298</v>
      </c>
      <c r="D241" t="str">
        <f>+VLOOKUP(A241,Hoja2!$B$4:$F$30,5,0)</f>
        <v>https://raw.githubusercontent.com/Sud-Austral/LOGOS-DATA/main/Motos%20New/Euromot.png</v>
      </c>
      <c r="E241">
        <v>15</v>
      </c>
    </row>
    <row r="242" spans="1:5" x14ac:dyDescent="0.25">
      <c r="A242" t="s">
        <v>7</v>
      </c>
      <c r="B242" t="s">
        <v>31</v>
      </c>
      <c r="C242">
        <v>343</v>
      </c>
      <c r="D242" t="str">
        <f>+VLOOKUP(A242,Hoja2!$B$4:$F$30,5,0)</f>
        <v>https://raw.githubusercontent.com/Sud-Austral/LOGOS-DATA/main/Motos%20New/haojue.png</v>
      </c>
      <c r="E242">
        <v>15</v>
      </c>
    </row>
    <row r="243" spans="1:5" x14ac:dyDescent="0.25">
      <c r="A243" t="s">
        <v>9</v>
      </c>
      <c r="B243" t="s">
        <v>31</v>
      </c>
      <c r="C243">
        <v>1029</v>
      </c>
      <c r="D243" t="str">
        <f>+VLOOKUP(A243,Hoja2!$B$4:$F$30,5,0)</f>
        <v>https://raw.githubusercontent.com/Sud-Austral/LOGOS-DATA/main/Motos%20New/Honda.png</v>
      </c>
      <c r="E243">
        <v>15</v>
      </c>
    </row>
    <row r="244" spans="1:5" x14ac:dyDescent="0.25">
      <c r="A244" t="s">
        <v>10</v>
      </c>
      <c r="B244" t="s">
        <v>31</v>
      </c>
      <c r="C244">
        <v>148</v>
      </c>
      <c r="D244" t="str">
        <f>+VLOOKUP(A244,Hoja2!$B$4:$F$30,5,0)</f>
        <v>https://raw.githubusercontent.com/Sud-Austral/LOGOS-DATA/main/Motos%20New/husqvarna.png</v>
      </c>
      <c r="E244">
        <v>15</v>
      </c>
    </row>
    <row r="245" spans="1:5" x14ac:dyDescent="0.25">
      <c r="A245" t="s">
        <v>12</v>
      </c>
      <c r="B245" t="s">
        <v>31</v>
      </c>
      <c r="C245">
        <v>101</v>
      </c>
      <c r="D245" t="str">
        <f>+VLOOKUP(A245,Hoja2!$B$4:$F$30,5,0)</f>
        <v>https://raw.githubusercontent.com/Sud-Austral/LOGOS-DATA/main/Motos%20New/kawasaki.png</v>
      </c>
      <c r="E245">
        <v>15</v>
      </c>
    </row>
    <row r="246" spans="1:5" x14ac:dyDescent="0.25">
      <c r="A246" t="s">
        <v>13</v>
      </c>
      <c r="B246" t="s">
        <v>31</v>
      </c>
      <c r="C246">
        <v>100</v>
      </c>
      <c r="D246" t="str">
        <f>+VLOOKUP(A246,Hoja2!$B$4:$F$30,5,0)</f>
        <v>https://raw.githubusercontent.com/Sud-Austral/LOGOS-DATA/main/Motos%20New/Keeway.png</v>
      </c>
      <c r="E246">
        <v>15</v>
      </c>
    </row>
    <row r="247" spans="1:5" x14ac:dyDescent="0.25">
      <c r="A247" t="s">
        <v>14</v>
      </c>
      <c r="B247" t="s">
        <v>31</v>
      </c>
      <c r="C247">
        <v>162</v>
      </c>
      <c r="D247" t="str">
        <f>+VLOOKUP(A247,Hoja2!$B$4:$F$30,5,0)</f>
        <v>https://raw.githubusercontent.com/Sud-Austral/LOGOS-DATA/main/Motos%20New/KTM.png</v>
      </c>
      <c r="E247">
        <v>15</v>
      </c>
    </row>
    <row r="248" spans="1:5" x14ac:dyDescent="0.25">
      <c r="A248" t="s">
        <v>16</v>
      </c>
      <c r="B248" t="s">
        <v>31</v>
      </c>
      <c r="C248">
        <v>204</v>
      </c>
      <c r="D248" t="str">
        <f>+VLOOKUP(A248,Hoja2!$B$4:$F$30,5,0)</f>
        <v>https://raw.githubusercontent.com/Sud-Austral/LOGOS-DATA/main/Motos%20New/loncinz.png</v>
      </c>
      <c r="E248">
        <v>15</v>
      </c>
    </row>
    <row r="249" spans="1:5" x14ac:dyDescent="0.25">
      <c r="A249" t="s">
        <v>17</v>
      </c>
      <c r="B249" t="s">
        <v>31</v>
      </c>
      <c r="C249">
        <v>364</v>
      </c>
      <c r="D249" t="str">
        <f>+VLOOKUP(A249,Hoja2!$B$4:$F$30,5,0)</f>
        <v>https://raw.githubusercontent.com/Sud-Austral/LOGOS-DATA/main/Motos%20New/generico.png</v>
      </c>
      <c r="E249">
        <v>15</v>
      </c>
    </row>
    <row r="250" spans="1:5" x14ac:dyDescent="0.25">
      <c r="A250" t="s">
        <v>20</v>
      </c>
      <c r="B250" t="s">
        <v>31</v>
      </c>
      <c r="C250">
        <v>120</v>
      </c>
      <c r="D250" t="str">
        <f>+VLOOKUP(A250,Hoja2!$B$4:$F$30,5,0)</f>
        <v>https://raw.githubusercontent.com/Sud-Austral/LOGOS-DATA/main/Motos%20New/royalenfield.png</v>
      </c>
      <c r="E250">
        <v>15</v>
      </c>
    </row>
    <row r="251" spans="1:5" x14ac:dyDescent="0.25">
      <c r="A251" t="s">
        <v>21</v>
      </c>
      <c r="B251" t="s">
        <v>31</v>
      </c>
      <c r="C251">
        <v>322</v>
      </c>
      <c r="D251" t="str">
        <f>+VLOOKUP(A251,Hoja2!$B$4:$F$30,5,0)</f>
        <v>https://raw.githubusercontent.com/Sud-Austral/LOGOS-DATA/main/Motos%20New/Suzuki.png</v>
      </c>
      <c r="E251">
        <v>15</v>
      </c>
    </row>
    <row r="252" spans="1:5" x14ac:dyDescent="0.25">
      <c r="A252" t="s">
        <v>23</v>
      </c>
      <c r="B252" t="s">
        <v>31</v>
      </c>
      <c r="C252">
        <v>218</v>
      </c>
      <c r="D252" t="str">
        <f>+VLOOKUP(A252,Hoja2!$B$4:$F$30,5,0)</f>
        <v>https://raw.githubusercontent.com/Sud-Austral/LOGOS-DATA/main/Motos%20New/takasaki.png</v>
      </c>
      <c r="E252">
        <v>15</v>
      </c>
    </row>
    <row r="253" spans="1:5" x14ac:dyDescent="0.25">
      <c r="A253" t="s">
        <v>27</v>
      </c>
      <c r="B253" t="s">
        <v>31</v>
      </c>
      <c r="C253">
        <v>1514</v>
      </c>
      <c r="D253" t="str">
        <f>+VLOOKUP(A253,Hoja2!$B$4:$F$30,5,0)</f>
        <v>https://raw.githubusercontent.com/Sud-Austral/LOGOS-DATA/main/Motos%20New/yamaha.png</v>
      </c>
      <c r="E253">
        <v>15</v>
      </c>
    </row>
  </sheetData>
  <sortState xmlns:xlrd2="http://schemas.microsoft.com/office/spreadsheetml/2017/richdata2" ref="A2:C253">
    <sortCondition ref="B2:B253"/>
  </sortState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9151-3C4C-4BD8-AB15-4EEB39B71241}">
  <dimension ref="A1:E31"/>
  <sheetViews>
    <sheetView topLeftCell="A4" workbookViewId="0">
      <selection activeCell="I23" sqref="I23"/>
    </sheetView>
  </sheetViews>
  <sheetFormatPr baseColWidth="10" defaultRowHeight="15" x14ac:dyDescent="0.25"/>
  <cols>
    <col min="1" max="1" width="14.140625" bestFit="1" customWidth="1"/>
    <col min="2" max="2" width="25.140625" bestFit="1" customWidth="1"/>
    <col min="3" max="3" width="28.7109375" bestFit="1" customWidth="1"/>
    <col min="4" max="4" width="24.28515625" bestFit="1" customWidth="1"/>
    <col min="5" max="5" width="24.5703125" bestFit="1" customWidth="1"/>
    <col min="6" max="7" width="4" bestFit="1" customWidth="1"/>
    <col min="8" max="11" width="5" bestFit="1" customWidth="1"/>
    <col min="12" max="12" width="4" bestFit="1" customWidth="1"/>
    <col min="13" max="16" width="5" bestFit="1" customWidth="1"/>
  </cols>
  <sheetData>
    <row r="1" spans="1:5" x14ac:dyDescent="0.25">
      <c r="A1" s="1" t="s">
        <v>1</v>
      </c>
      <c r="B1" t="s">
        <v>97</v>
      </c>
    </row>
    <row r="3" spans="1:5" x14ac:dyDescent="0.25">
      <c r="B3" s="1" t="s">
        <v>99</v>
      </c>
    </row>
    <row r="4" spans="1:5" x14ac:dyDescent="0.25">
      <c r="A4" s="1" t="s">
        <v>0</v>
      </c>
      <c r="B4" t="s">
        <v>95</v>
      </c>
      <c r="C4" t="s">
        <v>98</v>
      </c>
      <c r="D4" t="s">
        <v>100</v>
      </c>
      <c r="E4" t="s">
        <v>101</v>
      </c>
    </row>
    <row r="5" spans="1:5" x14ac:dyDescent="0.25">
      <c r="A5" t="s">
        <v>3</v>
      </c>
      <c r="B5" s="4">
        <v>5101</v>
      </c>
      <c r="C5" s="4">
        <v>364.35714285714283</v>
      </c>
      <c r="D5" s="4">
        <v>70</v>
      </c>
      <c r="E5" s="4">
        <v>1007</v>
      </c>
    </row>
    <row r="6" spans="1:5" x14ac:dyDescent="0.25">
      <c r="A6" t="s">
        <v>4</v>
      </c>
      <c r="B6" s="4">
        <v>99</v>
      </c>
      <c r="C6" s="4">
        <v>99</v>
      </c>
      <c r="D6" s="4">
        <v>99</v>
      </c>
      <c r="E6" s="4">
        <v>99</v>
      </c>
    </row>
    <row r="7" spans="1:5" x14ac:dyDescent="0.25">
      <c r="A7" t="s">
        <v>5</v>
      </c>
      <c r="B7" s="4">
        <v>1479</v>
      </c>
      <c r="C7" s="4">
        <v>105.64285714285714</v>
      </c>
      <c r="D7" s="4">
        <v>48</v>
      </c>
      <c r="E7" s="4">
        <v>135</v>
      </c>
    </row>
    <row r="8" spans="1:5" x14ac:dyDescent="0.25">
      <c r="A8" t="s">
        <v>6</v>
      </c>
      <c r="B8" s="4">
        <v>2126</v>
      </c>
      <c r="C8" s="4">
        <v>177.16666666666666</v>
      </c>
      <c r="D8" s="4">
        <v>48</v>
      </c>
      <c r="E8" s="4">
        <v>351</v>
      </c>
    </row>
    <row r="9" spans="1:5" x14ac:dyDescent="0.25">
      <c r="A9" t="s">
        <v>7</v>
      </c>
      <c r="B9" s="4">
        <v>4326</v>
      </c>
      <c r="C9" s="4">
        <v>309</v>
      </c>
      <c r="D9" s="4">
        <v>48</v>
      </c>
      <c r="E9" s="4">
        <v>695</v>
      </c>
    </row>
    <row r="10" spans="1:5" x14ac:dyDescent="0.25">
      <c r="A10" t="s">
        <v>8</v>
      </c>
      <c r="B10" s="4">
        <v>75</v>
      </c>
      <c r="C10" s="4">
        <v>18.75</v>
      </c>
      <c r="D10" s="4">
        <v>13</v>
      </c>
      <c r="E10" s="4">
        <v>26</v>
      </c>
    </row>
    <row r="11" spans="1:5" x14ac:dyDescent="0.25">
      <c r="A11" t="s">
        <v>9</v>
      </c>
      <c r="B11" s="4">
        <v>13652</v>
      </c>
      <c r="C11" s="4">
        <v>975.14285714285711</v>
      </c>
      <c r="D11" s="4">
        <v>310</v>
      </c>
      <c r="E11" s="4">
        <v>2011</v>
      </c>
    </row>
    <row r="12" spans="1:5" x14ac:dyDescent="0.25">
      <c r="A12" t="s">
        <v>10</v>
      </c>
      <c r="B12" s="4">
        <v>971</v>
      </c>
      <c r="C12" s="4">
        <v>80.916666666666671</v>
      </c>
      <c r="D12" s="4">
        <v>38</v>
      </c>
      <c r="E12" s="4">
        <v>148</v>
      </c>
    </row>
    <row r="13" spans="1:5" x14ac:dyDescent="0.25">
      <c r="A13" t="s">
        <v>11</v>
      </c>
      <c r="B13" s="4">
        <v>31</v>
      </c>
      <c r="C13" s="4">
        <v>10.333333333333334</v>
      </c>
      <c r="D13" s="4">
        <v>1</v>
      </c>
      <c r="E13" s="4">
        <v>29</v>
      </c>
    </row>
    <row r="14" spans="1:5" x14ac:dyDescent="0.25">
      <c r="A14" t="s">
        <v>12</v>
      </c>
      <c r="B14" s="4">
        <v>966</v>
      </c>
      <c r="C14" s="4">
        <v>69</v>
      </c>
      <c r="D14" s="4">
        <v>29</v>
      </c>
      <c r="E14" s="4">
        <v>128</v>
      </c>
    </row>
    <row r="15" spans="1:5" x14ac:dyDescent="0.25">
      <c r="A15" t="s">
        <v>13</v>
      </c>
      <c r="B15" s="4">
        <v>100</v>
      </c>
      <c r="C15" s="4">
        <v>100</v>
      </c>
      <c r="D15" s="4">
        <v>100</v>
      </c>
      <c r="E15" s="4">
        <v>100</v>
      </c>
    </row>
    <row r="16" spans="1:5" x14ac:dyDescent="0.25">
      <c r="A16" t="s">
        <v>14</v>
      </c>
      <c r="B16" s="4">
        <v>3408</v>
      </c>
      <c r="C16" s="4">
        <v>243.42857142857142</v>
      </c>
      <c r="D16" s="4">
        <v>51</v>
      </c>
      <c r="E16" s="4">
        <v>500</v>
      </c>
    </row>
    <row r="17" spans="1:5" x14ac:dyDescent="0.25">
      <c r="A17" t="s">
        <v>15</v>
      </c>
      <c r="B17" s="4">
        <v>63</v>
      </c>
      <c r="C17" s="4">
        <v>21</v>
      </c>
      <c r="D17" s="4">
        <v>12</v>
      </c>
      <c r="E17" s="4">
        <v>26</v>
      </c>
    </row>
    <row r="18" spans="1:5" x14ac:dyDescent="0.25">
      <c r="A18" t="s">
        <v>16</v>
      </c>
      <c r="B18" s="4">
        <v>2092</v>
      </c>
      <c r="C18" s="4">
        <v>160.92307692307693</v>
      </c>
      <c r="D18" s="4">
        <v>41</v>
      </c>
      <c r="E18" s="4">
        <v>250</v>
      </c>
    </row>
    <row r="19" spans="1:5" x14ac:dyDescent="0.25">
      <c r="A19" t="s">
        <v>17</v>
      </c>
      <c r="B19" s="4">
        <v>1077</v>
      </c>
      <c r="C19" s="4">
        <v>89.75</v>
      </c>
      <c r="D19" s="4">
        <v>18</v>
      </c>
      <c r="E19" s="4">
        <v>364</v>
      </c>
    </row>
    <row r="20" spans="1:5" x14ac:dyDescent="0.25">
      <c r="A20" t="s">
        <v>18</v>
      </c>
      <c r="B20" s="4">
        <v>0</v>
      </c>
      <c r="C20" s="4">
        <v>0</v>
      </c>
      <c r="D20" s="4">
        <v>0</v>
      </c>
      <c r="E20" s="4">
        <v>0</v>
      </c>
    </row>
    <row r="21" spans="1:5" x14ac:dyDescent="0.25">
      <c r="A21" t="s">
        <v>19</v>
      </c>
      <c r="B21" s="4">
        <v>155</v>
      </c>
      <c r="C21" s="4">
        <v>25.833333333333332</v>
      </c>
      <c r="D21" s="4">
        <v>0</v>
      </c>
      <c r="E21" s="4">
        <v>50</v>
      </c>
    </row>
    <row r="22" spans="1:5" x14ac:dyDescent="0.25">
      <c r="A22" t="s">
        <v>20</v>
      </c>
      <c r="B22" s="4">
        <v>701</v>
      </c>
      <c r="C22" s="4">
        <v>70.099999999999994</v>
      </c>
      <c r="D22" s="4">
        <v>26</v>
      </c>
      <c r="E22" s="4">
        <v>120</v>
      </c>
    </row>
    <row r="23" spans="1:5" x14ac:dyDescent="0.25">
      <c r="A23" t="s">
        <v>21</v>
      </c>
      <c r="B23" s="4">
        <v>2711</v>
      </c>
      <c r="C23" s="4">
        <v>225.91666666666666</v>
      </c>
      <c r="D23" s="4">
        <v>51</v>
      </c>
      <c r="E23" s="4">
        <v>354</v>
      </c>
    </row>
    <row r="24" spans="1:5" x14ac:dyDescent="0.25">
      <c r="A24" t="s">
        <v>22</v>
      </c>
      <c r="B24" s="4">
        <v>1</v>
      </c>
      <c r="C24" s="4">
        <v>0.5</v>
      </c>
      <c r="D24" s="4">
        <v>0</v>
      </c>
      <c r="E24" s="4">
        <v>1</v>
      </c>
    </row>
    <row r="25" spans="1:5" x14ac:dyDescent="0.25">
      <c r="A25" t="s">
        <v>23</v>
      </c>
      <c r="B25" s="4">
        <v>3954</v>
      </c>
      <c r="C25" s="4">
        <v>282.42857142857144</v>
      </c>
      <c r="D25" s="4">
        <v>89</v>
      </c>
      <c r="E25" s="4">
        <v>449</v>
      </c>
    </row>
    <row r="26" spans="1:5" x14ac:dyDescent="0.25">
      <c r="A26" t="s">
        <v>24</v>
      </c>
      <c r="B26" s="4">
        <v>8</v>
      </c>
      <c r="C26" s="4">
        <v>4</v>
      </c>
      <c r="D26" s="4">
        <v>2</v>
      </c>
      <c r="E26" s="4">
        <v>6</v>
      </c>
    </row>
    <row r="27" spans="1:5" x14ac:dyDescent="0.25">
      <c r="A27" t="s">
        <v>25</v>
      </c>
      <c r="B27" s="4">
        <v>493</v>
      </c>
      <c r="C27" s="4">
        <v>41.083333333333336</v>
      </c>
      <c r="D27" s="4">
        <v>10</v>
      </c>
      <c r="E27" s="4">
        <v>82</v>
      </c>
    </row>
    <row r="28" spans="1:5" x14ac:dyDescent="0.25">
      <c r="A28" t="s">
        <v>26</v>
      </c>
      <c r="B28" s="4">
        <v>143</v>
      </c>
      <c r="C28" s="4">
        <v>23.833333333333332</v>
      </c>
      <c r="D28" s="4">
        <v>1</v>
      </c>
      <c r="E28" s="4">
        <v>43</v>
      </c>
    </row>
    <row r="29" spans="1:5" x14ac:dyDescent="0.25">
      <c r="A29" t="s">
        <v>27</v>
      </c>
      <c r="B29" s="4">
        <v>13082</v>
      </c>
      <c r="C29" s="4">
        <v>934.42857142857144</v>
      </c>
      <c r="D29" s="4">
        <v>377</v>
      </c>
      <c r="E29" s="4">
        <v>1514</v>
      </c>
    </row>
    <row r="30" spans="1:5" x14ac:dyDescent="0.25">
      <c r="A30" t="s">
        <v>28</v>
      </c>
      <c r="B30" s="4">
        <v>705</v>
      </c>
      <c r="C30" s="4">
        <v>88.125</v>
      </c>
      <c r="D30" s="4">
        <v>12</v>
      </c>
      <c r="E30" s="4">
        <v>202</v>
      </c>
    </row>
    <row r="31" spans="1:5" x14ac:dyDescent="0.25">
      <c r="A31" t="s">
        <v>29</v>
      </c>
      <c r="B31" s="4">
        <v>677</v>
      </c>
      <c r="C31" s="4">
        <v>96.714285714285708</v>
      </c>
      <c r="D31" s="4">
        <v>10</v>
      </c>
      <c r="E31" s="4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Hoja2</vt:lpstr>
      <vt:lpstr>Hoja3</vt:lpstr>
      <vt:lpstr>Hoja4</vt:lpstr>
      <vt:lpstr>Hoja1</vt:lpstr>
      <vt:lpstr>Hoja3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Natalia Arancibia</cp:lastModifiedBy>
  <dcterms:created xsi:type="dcterms:W3CDTF">2021-12-05T15:21:40Z</dcterms:created>
  <dcterms:modified xsi:type="dcterms:W3CDTF">2021-12-21T22:13:04Z</dcterms:modified>
</cp:coreProperties>
</file>