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3E96B54-1427-49E4-A75A-8C16093FB157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BD_Capas!$A$1:$J$436</definedName>
    <definedName name="DatosExternos_1" localSheetId="8" hidden="1">BD_Detalles!$A$1:$I$91</definedName>
    <definedName name="DatosExternos_1" localSheetId="6" hidden="1">'Capas (2)'!$A$1:$E$49</definedName>
    <definedName name="DatosExternos_2" localSheetId="3" hidden="1">'BASE Global'!$A$1:$Q$434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2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9" i="2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B19" i="2"/>
  <c r="H20" i="2" l="1"/>
  <c r="I20" i="2" s="1"/>
  <c r="A26" i="2"/>
  <c r="F20" i="2"/>
  <c r="C20" i="2"/>
  <c r="H21" i="2"/>
  <c r="I21" i="2" s="1"/>
  <c r="F21" i="2"/>
  <c r="C21" i="2"/>
  <c r="H22" i="2"/>
  <c r="I22" i="2" s="1"/>
  <c r="F22" i="2"/>
  <c r="C22" i="2"/>
  <c r="H24" i="2"/>
  <c r="I24" i="2" s="1"/>
  <c r="H23" i="2"/>
  <c r="I23" i="2" s="1"/>
  <c r="F23" i="2"/>
  <c r="C23" i="2"/>
  <c r="F24" i="2"/>
  <c r="C24" i="2"/>
  <c r="H25" i="2"/>
  <c r="I25" i="2" s="1"/>
  <c r="F25" i="2"/>
  <c r="C25" i="2"/>
  <c r="H19" i="2"/>
  <c r="I19" i="2" s="1"/>
  <c r="F19" i="2"/>
  <c r="C19" i="2"/>
  <c r="I28" i="1"/>
  <c r="B28" i="1"/>
  <c r="H89" i="2"/>
  <c r="I89" i="2" s="1"/>
  <c r="C89" i="2"/>
  <c r="B89" i="2"/>
  <c r="H88" i="2"/>
  <c r="I88" i="2" s="1"/>
  <c r="C88" i="2"/>
  <c r="B88" i="2"/>
  <c r="H87" i="2"/>
  <c r="I87" i="2" s="1"/>
  <c r="C87" i="2"/>
  <c r="B87" i="2"/>
  <c r="H86" i="2"/>
  <c r="I86" i="2" s="1"/>
  <c r="C86" i="2"/>
  <c r="B86" i="2"/>
  <c r="H85" i="2"/>
  <c r="I85" i="2" s="1"/>
  <c r="C85" i="2"/>
  <c r="B85" i="2"/>
  <c r="H81" i="2"/>
  <c r="I81" i="2" s="1"/>
  <c r="H82" i="2"/>
  <c r="I82" i="2" s="1"/>
  <c r="H83" i="2"/>
  <c r="I83" i="2" s="1"/>
  <c r="H84" i="2"/>
  <c r="I84" i="2" s="1"/>
  <c r="H90" i="2"/>
  <c r="I90" i="2" s="1"/>
  <c r="H91" i="2"/>
  <c r="I91" i="2" s="1"/>
  <c r="H99" i="2"/>
  <c r="I99" i="2" s="1"/>
  <c r="H80" i="2"/>
  <c r="I80" i="2" s="1"/>
  <c r="A92" i="2"/>
  <c r="A93" i="2"/>
  <c r="C99" i="2"/>
  <c r="B99" i="2"/>
  <c r="C91" i="2"/>
  <c r="B91" i="2"/>
  <c r="B90" i="2"/>
  <c r="C84" i="2"/>
  <c r="B84" i="2"/>
  <c r="C83" i="2"/>
  <c r="B83" i="2"/>
  <c r="C82" i="2"/>
  <c r="B82" i="2"/>
  <c r="C81" i="2"/>
  <c r="B81" i="2"/>
  <c r="B80" i="2"/>
  <c r="H79" i="2"/>
  <c r="I79" i="2" s="1"/>
  <c r="C79" i="2"/>
  <c r="B79" i="2"/>
  <c r="H78" i="2"/>
  <c r="I78" i="2" s="1"/>
  <c r="C78" i="2"/>
  <c r="B78" i="2"/>
  <c r="H77" i="2"/>
  <c r="I77" i="2" s="1"/>
  <c r="C77" i="2"/>
  <c r="B77" i="2"/>
  <c r="H76" i="2"/>
  <c r="I76" i="2" s="1"/>
  <c r="C76" i="2"/>
  <c r="B76" i="2"/>
  <c r="H75" i="2"/>
  <c r="I75" i="2" s="1"/>
  <c r="C75" i="2"/>
  <c r="B75" i="2"/>
  <c r="H74" i="2"/>
  <c r="I74" i="2" s="1"/>
  <c r="C74" i="2"/>
  <c r="B74" i="2"/>
  <c r="H73" i="2"/>
  <c r="I73" i="2" s="1"/>
  <c r="C73" i="2"/>
  <c r="B73" i="2"/>
  <c r="H72" i="2"/>
  <c r="I72" i="2" s="1"/>
  <c r="C72" i="2"/>
  <c r="B72" i="2"/>
  <c r="H71" i="2"/>
  <c r="I71" i="2" s="1"/>
  <c r="C71" i="2"/>
  <c r="B71" i="2"/>
  <c r="H70" i="2"/>
  <c r="I70" i="2" s="1"/>
  <c r="C70" i="2"/>
  <c r="B70" i="2"/>
  <c r="H69" i="2"/>
  <c r="I69" i="2" s="1"/>
  <c r="C69" i="2"/>
  <c r="B69" i="2"/>
  <c r="H68" i="2"/>
  <c r="I68" i="2" s="1"/>
  <c r="C68" i="2"/>
  <c r="B68" i="2"/>
  <c r="H67" i="2"/>
  <c r="I67" i="2" s="1"/>
  <c r="C67" i="2"/>
  <c r="B67" i="2"/>
  <c r="H66" i="2"/>
  <c r="I66" i="2" s="1"/>
  <c r="C66" i="2"/>
  <c r="B66" i="2"/>
  <c r="H65" i="2"/>
  <c r="I65" i="2" s="1"/>
  <c r="C65" i="2"/>
  <c r="B65" i="2"/>
  <c r="H64" i="2"/>
  <c r="I64" i="2" s="1"/>
  <c r="C64" i="2"/>
  <c r="B64" i="2"/>
  <c r="H63" i="2"/>
  <c r="I63" i="2" s="1"/>
  <c r="C63" i="2"/>
  <c r="B63" i="2"/>
  <c r="H62" i="2"/>
  <c r="I62" i="2" s="1"/>
  <c r="C62" i="2"/>
  <c r="B62" i="2"/>
  <c r="H61" i="2"/>
  <c r="I61" i="2" s="1"/>
  <c r="C61" i="2"/>
  <c r="B61" i="2"/>
  <c r="B92" i="2" l="1"/>
  <c r="F92" i="2"/>
  <c r="B93" i="2"/>
  <c r="F93" i="2"/>
  <c r="B26" i="2"/>
  <c r="C26" i="2"/>
  <c r="F26" i="2"/>
  <c r="H26" i="2"/>
  <c r="I26" i="2" s="1"/>
  <c r="A94" i="2"/>
  <c r="A97" i="2"/>
  <c r="F97" i="2" s="1"/>
  <c r="A95" i="2"/>
  <c r="A98" i="2"/>
  <c r="F98" i="2" s="1"/>
  <c r="A96" i="2"/>
  <c r="H93" i="2"/>
  <c r="I93" i="2" s="1"/>
  <c r="H92" i="2"/>
  <c r="I92" i="2" s="1"/>
  <c r="C92" i="2"/>
  <c r="C93" i="2"/>
  <c r="H96" i="2" l="1"/>
  <c r="F96" i="2"/>
  <c r="H95" i="2"/>
  <c r="F95" i="2"/>
  <c r="H94" i="2"/>
  <c r="F94" i="2"/>
  <c r="B97" i="2"/>
  <c r="H97" i="2"/>
  <c r="I97" i="2" s="1"/>
  <c r="B98" i="2"/>
  <c r="H98" i="2"/>
  <c r="I98" i="2" s="1"/>
  <c r="C98" i="2"/>
  <c r="C97" i="2"/>
  <c r="B94" i="2"/>
  <c r="C94" i="2"/>
  <c r="I94" i="2"/>
  <c r="B95" i="2"/>
  <c r="C95" i="2"/>
  <c r="I95" i="2"/>
  <c r="B96" i="2"/>
  <c r="C96" i="2"/>
  <c r="I96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 l="1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C435" i="1" l="1"/>
  <c r="C436" i="1" s="1"/>
  <c r="C437" i="1" s="1"/>
  <c r="C438" i="1" s="1"/>
  <c r="C439" i="1" s="1"/>
  <c r="C440" i="1" s="1"/>
  <c r="C441" i="1" s="1"/>
  <c r="C442" i="1" s="1"/>
  <c r="C443" i="1" s="1"/>
  <c r="C444" i="1" s="1"/>
  <c r="A435" i="1"/>
  <c r="A436" i="1" s="1"/>
  <c r="B434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A410" i="1"/>
  <c r="A411" i="1" s="1"/>
  <c r="B409" i="1"/>
  <c r="C405" i="1"/>
  <c r="C406" i="1" s="1"/>
  <c r="C407" i="1" s="1"/>
  <c r="C408" i="1" s="1"/>
  <c r="A405" i="1"/>
  <c r="B405" i="1" s="1"/>
  <c r="B404" i="1"/>
  <c r="C400" i="1"/>
  <c r="C401" i="1" s="1"/>
  <c r="C402" i="1" s="1"/>
  <c r="C403" i="1" s="1"/>
  <c r="A400" i="1"/>
  <c r="A401" i="1" s="1"/>
  <c r="B399" i="1"/>
  <c r="C395" i="1"/>
  <c r="C396" i="1" s="1"/>
  <c r="C397" i="1" s="1"/>
  <c r="C398" i="1" s="1"/>
  <c r="A395" i="1"/>
  <c r="B395" i="1" s="1"/>
  <c r="B394" i="1"/>
  <c r="C390" i="1"/>
  <c r="C391" i="1" s="1"/>
  <c r="C392" i="1" s="1"/>
  <c r="C393" i="1" s="1"/>
  <c r="A390" i="1"/>
  <c r="A391" i="1" s="1"/>
  <c r="B389" i="1"/>
  <c r="C385" i="1"/>
  <c r="C386" i="1" s="1"/>
  <c r="C387" i="1" s="1"/>
  <c r="C388" i="1" s="1"/>
  <c r="A385" i="1"/>
  <c r="A386" i="1" s="1"/>
  <c r="B384" i="1"/>
  <c r="C380" i="1"/>
  <c r="C381" i="1" s="1"/>
  <c r="C382" i="1" s="1"/>
  <c r="C383" i="1" s="1"/>
  <c r="A380" i="1"/>
  <c r="A381" i="1" s="1"/>
  <c r="B379" i="1"/>
  <c r="C375" i="1"/>
  <c r="C376" i="1" s="1"/>
  <c r="C377" i="1" s="1"/>
  <c r="C378" i="1" s="1"/>
  <c r="A375" i="1"/>
  <c r="A376" i="1" s="1"/>
  <c r="B374" i="1"/>
  <c r="C370" i="1"/>
  <c r="C371" i="1" s="1"/>
  <c r="C372" i="1" s="1"/>
  <c r="C373" i="1" s="1"/>
  <c r="A370" i="1"/>
  <c r="A371" i="1" s="1"/>
  <c r="B369" i="1"/>
  <c r="C365" i="1"/>
  <c r="C366" i="1" s="1"/>
  <c r="C367" i="1" s="1"/>
  <c r="C368" i="1" s="1"/>
  <c r="A365" i="1"/>
  <c r="A366" i="1" s="1"/>
  <c r="B364" i="1"/>
  <c r="C360" i="1"/>
  <c r="C361" i="1" s="1"/>
  <c r="C362" i="1" s="1"/>
  <c r="C363" i="1" s="1"/>
  <c r="A360" i="1"/>
  <c r="A361" i="1" s="1"/>
  <c r="B359" i="1"/>
  <c r="C355" i="1"/>
  <c r="C356" i="1" s="1"/>
  <c r="C357" i="1" s="1"/>
  <c r="C358" i="1" s="1"/>
  <c r="A355" i="1"/>
  <c r="A356" i="1" s="1"/>
  <c r="B354" i="1"/>
  <c r="C350" i="1"/>
  <c r="C351" i="1" s="1"/>
  <c r="C352" i="1" s="1"/>
  <c r="C353" i="1" s="1"/>
  <c r="A350" i="1"/>
  <c r="A351" i="1" s="1"/>
  <c r="B349" i="1"/>
  <c r="C345" i="1"/>
  <c r="C346" i="1" s="1"/>
  <c r="C347" i="1" s="1"/>
  <c r="C348" i="1" s="1"/>
  <c r="A345" i="1"/>
  <c r="A346" i="1" s="1"/>
  <c r="B344" i="1"/>
  <c r="C340" i="1"/>
  <c r="C341" i="1" s="1"/>
  <c r="C342" i="1" s="1"/>
  <c r="C343" i="1" s="1"/>
  <c r="A340" i="1"/>
  <c r="A341" i="1" s="1"/>
  <c r="B339" i="1"/>
  <c r="C335" i="1"/>
  <c r="C336" i="1" s="1"/>
  <c r="C337" i="1" s="1"/>
  <c r="C338" i="1" s="1"/>
  <c r="A335" i="1"/>
  <c r="A336" i="1" s="1"/>
  <c r="B334" i="1"/>
  <c r="C330" i="1"/>
  <c r="C331" i="1" s="1"/>
  <c r="C332" i="1" s="1"/>
  <c r="C333" i="1" s="1"/>
  <c r="A330" i="1"/>
  <c r="A331" i="1" s="1"/>
  <c r="B329" i="1"/>
  <c r="C325" i="1"/>
  <c r="C326" i="1" s="1"/>
  <c r="C327" i="1" s="1"/>
  <c r="C328" i="1" s="1"/>
  <c r="A325" i="1"/>
  <c r="A326" i="1" s="1"/>
  <c r="B324" i="1"/>
  <c r="C320" i="1"/>
  <c r="C321" i="1" s="1"/>
  <c r="C322" i="1" s="1"/>
  <c r="C323" i="1" s="1"/>
  <c r="A320" i="1"/>
  <c r="B320" i="1" s="1"/>
  <c r="B319" i="1"/>
  <c r="C315" i="1"/>
  <c r="C316" i="1" s="1"/>
  <c r="C317" i="1" s="1"/>
  <c r="C318" i="1" s="1"/>
  <c r="A315" i="1"/>
  <c r="A316" i="1" s="1"/>
  <c r="B314" i="1"/>
  <c r="C305" i="1"/>
  <c r="C306" i="1" s="1"/>
  <c r="C307" i="1" s="1"/>
  <c r="C308" i="1" s="1"/>
  <c r="C309" i="1" s="1"/>
  <c r="C310" i="1" s="1"/>
  <c r="C311" i="1" s="1"/>
  <c r="C312" i="1" s="1"/>
  <c r="C313" i="1" s="1"/>
  <c r="A305" i="1"/>
  <c r="A306" i="1" s="1"/>
  <c r="B304" i="1"/>
  <c r="C295" i="1"/>
  <c r="C296" i="1" s="1"/>
  <c r="C297" i="1" s="1"/>
  <c r="C298" i="1" s="1"/>
  <c r="C299" i="1" s="1"/>
  <c r="C300" i="1" s="1"/>
  <c r="C301" i="1" s="1"/>
  <c r="C302" i="1" s="1"/>
  <c r="C303" i="1" s="1"/>
  <c r="A295" i="1"/>
  <c r="A296" i="1" s="1"/>
  <c r="B294" i="1"/>
  <c r="C285" i="1"/>
  <c r="C286" i="1" s="1"/>
  <c r="C287" i="1" s="1"/>
  <c r="C288" i="1" s="1"/>
  <c r="C289" i="1" s="1"/>
  <c r="C290" i="1" s="1"/>
  <c r="C291" i="1" s="1"/>
  <c r="C292" i="1" s="1"/>
  <c r="C293" i="1" s="1"/>
  <c r="A285" i="1"/>
  <c r="A286" i="1" s="1"/>
  <c r="B284" i="1"/>
  <c r="C275" i="1"/>
  <c r="C276" i="1" s="1"/>
  <c r="C277" i="1" s="1"/>
  <c r="C278" i="1" s="1"/>
  <c r="C279" i="1" s="1"/>
  <c r="C280" i="1" s="1"/>
  <c r="C281" i="1" s="1"/>
  <c r="C282" i="1" s="1"/>
  <c r="C283" i="1" s="1"/>
  <c r="A275" i="1"/>
  <c r="A276" i="1" s="1"/>
  <c r="B274" i="1"/>
  <c r="C265" i="1"/>
  <c r="C266" i="1" s="1"/>
  <c r="C267" i="1" s="1"/>
  <c r="C268" i="1" s="1"/>
  <c r="C269" i="1" s="1"/>
  <c r="C270" i="1" s="1"/>
  <c r="C271" i="1" s="1"/>
  <c r="C272" i="1" s="1"/>
  <c r="C273" i="1" s="1"/>
  <c r="A265" i="1"/>
  <c r="A266" i="1" s="1"/>
  <c r="B264" i="1"/>
  <c r="C255" i="1"/>
  <c r="C256" i="1" s="1"/>
  <c r="C257" i="1" s="1"/>
  <c r="C258" i="1" s="1"/>
  <c r="C259" i="1" s="1"/>
  <c r="C260" i="1" s="1"/>
  <c r="C261" i="1" s="1"/>
  <c r="C262" i="1" s="1"/>
  <c r="C263" i="1" s="1"/>
  <c r="A255" i="1"/>
  <c r="A256" i="1" s="1"/>
  <c r="B254" i="1"/>
  <c r="C245" i="1"/>
  <c r="C246" i="1" s="1"/>
  <c r="C247" i="1" s="1"/>
  <c r="C248" i="1" s="1"/>
  <c r="C249" i="1" s="1"/>
  <c r="C250" i="1" s="1"/>
  <c r="C251" i="1" s="1"/>
  <c r="C252" i="1" s="1"/>
  <c r="C253" i="1" s="1"/>
  <c r="A245" i="1"/>
  <c r="A246" i="1" s="1"/>
  <c r="B244" i="1"/>
  <c r="C235" i="1"/>
  <c r="C236" i="1" s="1"/>
  <c r="C237" i="1" s="1"/>
  <c r="C238" i="1" s="1"/>
  <c r="C239" i="1" s="1"/>
  <c r="C240" i="1" s="1"/>
  <c r="C241" i="1" s="1"/>
  <c r="C242" i="1" s="1"/>
  <c r="C243" i="1" s="1"/>
  <c r="A235" i="1"/>
  <c r="A236" i="1" s="1"/>
  <c r="B234" i="1"/>
  <c r="C225" i="1"/>
  <c r="C226" i="1" s="1"/>
  <c r="C227" i="1" s="1"/>
  <c r="C228" i="1" s="1"/>
  <c r="C229" i="1" s="1"/>
  <c r="C230" i="1" s="1"/>
  <c r="C231" i="1" s="1"/>
  <c r="C232" i="1" s="1"/>
  <c r="C233" i="1" s="1"/>
  <c r="A225" i="1"/>
  <c r="A226" i="1" s="1"/>
  <c r="B224" i="1"/>
  <c r="C215" i="1"/>
  <c r="C216" i="1" s="1"/>
  <c r="C217" i="1" s="1"/>
  <c r="C218" i="1" s="1"/>
  <c r="C219" i="1" s="1"/>
  <c r="C220" i="1" s="1"/>
  <c r="C221" i="1" s="1"/>
  <c r="C222" i="1" s="1"/>
  <c r="C223" i="1" s="1"/>
  <c r="A215" i="1"/>
  <c r="A216" i="1" s="1"/>
  <c r="B214" i="1"/>
  <c r="C205" i="1"/>
  <c r="C206" i="1" s="1"/>
  <c r="C207" i="1" s="1"/>
  <c r="C208" i="1" s="1"/>
  <c r="C209" i="1" s="1"/>
  <c r="C210" i="1" s="1"/>
  <c r="C211" i="1" s="1"/>
  <c r="C212" i="1" s="1"/>
  <c r="C213" i="1" s="1"/>
  <c r="A205" i="1"/>
  <c r="A206" i="1" s="1"/>
  <c r="B204" i="1"/>
  <c r="C195" i="1"/>
  <c r="C196" i="1" s="1"/>
  <c r="C197" i="1" s="1"/>
  <c r="C198" i="1" s="1"/>
  <c r="C199" i="1" s="1"/>
  <c r="C200" i="1" s="1"/>
  <c r="C201" i="1" s="1"/>
  <c r="C202" i="1" s="1"/>
  <c r="C203" i="1" s="1"/>
  <c r="A195" i="1"/>
  <c r="A196" i="1" s="1"/>
  <c r="B194" i="1"/>
  <c r="C185" i="1"/>
  <c r="C186" i="1" s="1"/>
  <c r="C187" i="1" s="1"/>
  <c r="C188" i="1" s="1"/>
  <c r="C189" i="1" s="1"/>
  <c r="C190" i="1" s="1"/>
  <c r="C191" i="1" s="1"/>
  <c r="C192" i="1" s="1"/>
  <c r="C193" i="1" s="1"/>
  <c r="A185" i="1"/>
  <c r="A186" i="1" s="1"/>
  <c r="B184" i="1"/>
  <c r="C175" i="1"/>
  <c r="C176" i="1" s="1"/>
  <c r="C177" i="1" s="1"/>
  <c r="C178" i="1" s="1"/>
  <c r="C179" i="1" s="1"/>
  <c r="C180" i="1" s="1"/>
  <c r="C181" i="1" s="1"/>
  <c r="C182" i="1" s="1"/>
  <c r="C183" i="1" s="1"/>
  <c r="A175" i="1"/>
  <c r="A176" i="1" s="1"/>
  <c r="B174" i="1"/>
  <c r="C165" i="1"/>
  <c r="C166" i="1" s="1"/>
  <c r="C167" i="1" s="1"/>
  <c r="C168" i="1" s="1"/>
  <c r="C169" i="1" s="1"/>
  <c r="C170" i="1" s="1"/>
  <c r="C171" i="1" s="1"/>
  <c r="C172" i="1" s="1"/>
  <c r="C173" i="1" s="1"/>
  <c r="A165" i="1"/>
  <c r="A166" i="1" s="1"/>
  <c r="B164" i="1"/>
  <c r="C155" i="1"/>
  <c r="C156" i="1" s="1"/>
  <c r="C157" i="1" s="1"/>
  <c r="C158" i="1" s="1"/>
  <c r="C159" i="1" s="1"/>
  <c r="C160" i="1" s="1"/>
  <c r="C161" i="1" s="1"/>
  <c r="C162" i="1" s="1"/>
  <c r="C163" i="1" s="1"/>
  <c r="A155" i="1"/>
  <c r="A156" i="1" s="1"/>
  <c r="B154" i="1"/>
  <c r="C145" i="1"/>
  <c r="C146" i="1" s="1"/>
  <c r="C147" i="1" s="1"/>
  <c r="C148" i="1" s="1"/>
  <c r="C149" i="1" s="1"/>
  <c r="C150" i="1" s="1"/>
  <c r="C151" i="1" s="1"/>
  <c r="C152" i="1" s="1"/>
  <c r="C153" i="1" s="1"/>
  <c r="A145" i="1"/>
  <c r="A146" i="1" s="1"/>
  <c r="B144" i="1"/>
  <c r="C135" i="1"/>
  <c r="C136" i="1" s="1"/>
  <c r="C137" i="1" s="1"/>
  <c r="C138" i="1" s="1"/>
  <c r="C139" i="1" s="1"/>
  <c r="C140" i="1" s="1"/>
  <c r="C141" i="1" s="1"/>
  <c r="C142" i="1" s="1"/>
  <c r="C143" i="1" s="1"/>
  <c r="A135" i="1"/>
  <c r="A136" i="1" s="1"/>
  <c r="B134" i="1"/>
  <c r="C125" i="1"/>
  <c r="C126" i="1" s="1"/>
  <c r="C127" i="1" s="1"/>
  <c r="C128" i="1" s="1"/>
  <c r="C129" i="1" s="1"/>
  <c r="C130" i="1" s="1"/>
  <c r="C131" i="1" s="1"/>
  <c r="C132" i="1" s="1"/>
  <c r="C133" i="1" s="1"/>
  <c r="A125" i="1"/>
  <c r="A126" i="1" s="1"/>
  <c r="B124" i="1"/>
  <c r="C115" i="1"/>
  <c r="C116" i="1" s="1"/>
  <c r="C117" i="1" s="1"/>
  <c r="C118" i="1" s="1"/>
  <c r="C119" i="1" s="1"/>
  <c r="C120" i="1" s="1"/>
  <c r="C121" i="1" s="1"/>
  <c r="C122" i="1" s="1"/>
  <c r="C123" i="1" s="1"/>
  <c r="A115" i="1"/>
  <c r="A116" i="1" s="1"/>
  <c r="A117" i="1" s="1"/>
  <c r="A118" i="1" s="1"/>
  <c r="B114" i="1"/>
  <c r="C105" i="1"/>
  <c r="C106" i="1" s="1"/>
  <c r="C107" i="1" s="1"/>
  <c r="C108" i="1" s="1"/>
  <c r="C109" i="1" s="1"/>
  <c r="C110" i="1" s="1"/>
  <c r="C111" i="1" s="1"/>
  <c r="C112" i="1" s="1"/>
  <c r="C113" i="1" s="1"/>
  <c r="A105" i="1"/>
  <c r="B105" i="1" s="1"/>
  <c r="B104" i="1"/>
  <c r="A321" i="1" l="1"/>
  <c r="B321" i="1" s="1"/>
  <c r="I435" i="1"/>
  <c r="I410" i="1"/>
  <c r="B115" i="1"/>
  <c r="A396" i="1"/>
  <c r="B396" i="1" s="1"/>
  <c r="B436" i="1"/>
  <c r="A437" i="1"/>
  <c r="I437" i="1" s="1"/>
  <c r="I436" i="1"/>
  <c r="B435" i="1"/>
  <c r="B411" i="1"/>
  <c r="I411" i="1"/>
  <c r="A412" i="1"/>
  <c r="I412" i="1" s="1"/>
  <c r="B410" i="1"/>
  <c r="A406" i="1"/>
  <c r="B406" i="1" s="1"/>
  <c r="B401" i="1"/>
  <c r="A402" i="1"/>
  <c r="I401" i="1"/>
  <c r="B400" i="1"/>
  <c r="B391" i="1"/>
  <c r="A392" i="1"/>
  <c r="I391" i="1"/>
  <c r="B390" i="1"/>
  <c r="B386" i="1"/>
  <c r="A387" i="1"/>
  <c r="I386" i="1"/>
  <c r="B385" i="1"/>
  <c r="B381" i="1"/>
  <c r="A382" i="1"/>
  <c r="I381" i="1"/>
  <c r="B380" i="1"/>
  <c r="B376" i="1"/>
  <c r="I376" i="1"/>
  <c r="A377" i="1"/>
  <c r="B375" i="1"/>
  <c r="B371" i="1"/>
  <c r="A372" i="1"/>
  <c r="I371" i="1"/>
  <c r="B370" i="1"/>
  <c r="B366" i="1"/>
  <c r="A367" i="1"/>
  <c r="I366" i="1"/>
  <c r="B365" i="1"/>
  <c r="B361" i="1"/>
  <c r="A362" i="1"/>
  <c r="I361" i="1"/>
  <c r="B360" i="1"/>
  <c r="B356" i="1"/>
  <c r="A357" i="1"/>
  <c r="I356" i="1"/>
  <c r="B355" i="1"/>
  <c r="B351" i="1"/>
  <c r="A352" i="1"/>
  <c r="I351" i="1"/>
  <c r="B350" i="1"/>
  <c r="B346" i="1"/>
  <c r="A347" i="1"/>
  <c r="I346" i="1"/>
  <c r="B345" i="1"/>
  <c r="B341" i="1"/>
  <c r="A342" i="1"/>
  <c r="I341" i="1"/>
  <c r="B340" i="1"/>
  <c r="B336" i="1"/>
  <c r="A337" i="1"/>
  <c r="I336" i="1"/>
  <c r="B335" i="1"/>
  <c r="B331" i="1"/>
  <c r="A332" i="1"/>
  <c r="I331" i="1"/>
  <c r="B330" i="1"/>
  <c r="B326" i="1"/>
  <c r="A327" i="1"/>
  <c r="I326" i="1"/>
  <c r="B325" i="1"/>
  <c r="I321" i="1"/>
  <c r="B305" i="1"/>
  <c r="B316" i="1"/>
  <c r="A317" i="1"/>
  <c r="I316" i="1"/>
  <c r="B315" i="1"/>
  <c r="A307" i="1"/>
  <c r="I306" i="1"/>
  <c r="B306" i="1"/>
  <c r="I296" i="1"/>
  <c r="B296" i="1"/>
  <c r="A297" i="1"/>
  <c r="B295" i="1"/>
  <c r="B286" i="1"/>
  <c r="A287" i="1"/>
  <c r="I286" i="1"/>
  <c r="B285" i="1"/>
  <c r="A277" i="1"/>
  <c r="I276" i="1"/>
  <c r="B276" i="1"/>
  <c r="B275" i="1"/>
  <c r="A267" i="1"/>
  <c r="I266" i="1"/>
  <c r="B266" i="1"/>
  <c r="B265" i="1"/>
  <c r="A257" i="1"/>
  <c r="I256" i="1"/>
  <c r="B256" i="1"/>
  <c r="B255" i="1"/>
  <c r="I246" i="1"/>
  <c r="A247" i="1"/>
  <c r="B246" i="1"/>
  <c r="B245" i="1"/>
  <c r="B236" i="1"/>
  <c r="A237" i="1"/>
  <c r="I236" i="1"/>
  <c r="B235" i="1"/>
  <c r="B226" i="1"/>
  <c r="A227" i="1"/>
  <c r="I226" i="1"/>
  <c r="B225" i="1"/>
  <c r="A217" i="1"/>
  <c r="I216" i="1"/>
  <c r="B216" i="1"/>
  <c r="B215" i="1"/>
  <c r="B206" i="1"/>
  <c r="A207" i="1"/>
  <c r="I206" i="1"/>
  <c r="B205" i="1"/>
  <c r="A197" i="1"/>
  <c r="A198" i="1" s="1"/>
  <c r="B198" i="1" s="1"/>
  <c r="I196" i="1"/>
  <c r="B196" i="1"/>
  <c r="B195" i="1"/>
  <c r="A187" i="1"/>
  <c r="B186" i="1"/>
  <c r="I186" i="1"/>
  <c r="B185" i="1"/>
  <c r="B176" i="1"/>
  <c r="A177" i="1"/>
  <c r="I176" i="1"/>
  <c r="B175" i="1"/>
  <c r="B166" i="1"/>
  <c r="A167" i="1"/>
  <c r="I166" i="1"/>
  <c r="B165" i="1"/>
  <c r="B155" i="1"/>
  <c r="I156" i="1"/>
  <c r="A157" i="1"/>
  <c r="B156" i="1"/>
  <c r="I146" i="1"/>
  <c r="A147" i="1"/>
  <c r="B146" i="1"/>
  <c r="B145" i="1"/>
  <c r="B136" i="1"/>
  <c r="A137" i="1"/>
  <c r="I136" i="1"/>
  <c r="B135" i="1"/>
  <c r="A127" i="1"/>
  <c r="I126" i="1"/>
  <c r="B126" i="1"/>
  <c r="B125" i="1"/>
  <c r="B116" i="1"/>
  <c r="I116" i="1"/>
  <c r="B118" i="1"/>
  <c r="A119" i="1"/>
  <c r="B117" i="1"/>
  <c r="A106" i="1"/>
  <c r="I106" i="1" s="1"/>
  <c r="A322" i="1" l="1"/>
  <c r="A397" i="1"/>
  <c r="B397" i="1" s="1"/>
  <c r="I406" i="1"/>
  <c r="I396" i="1"/>
  <c r="A438" i="1"/>
  <c r="B437" i="1"/>
  <c r="A413" i="1"/>
  <c r="B412" i="1"/>
  <c r="A407" i="1"/>
  <c r="A408" i="1" s="1"/>
  <c r="B408" i="1" s="1"/>
  <c r="A403" i="1"/>
  <c r="B403" i="1" s="1"/>
  <c r="B402" i="1"/>
  <c r="A393" i="1"/>
  <c r="B393" i="1" s="1"/>
  <c r="B392" i="1"/>
  <c r="A388" i="1"/>
  <c r="B388" i="1" s="1"/>
  <c r="B387" i="1"/>
  <c r="A383" i="1"/>
  <c r="B383" i="1" s="1"/>
  <c r="B382" i="1"/>
  <c r="A378" i="1"/>
  <c r="B378" i="1" s="1"/>
  <c r="B377" i="1"/>
  <c r="A373" i="1"/>
  <c r="B373" i="1" s="1"/>
  <c r="B372" i="1"/>
  <c r="A368" i="1"/>
  <c r="B368" i="1" s="1"/>
  <c r="B367" i="1"/>
  <c r="A363" i="1"/>
  <c r="B363" i="1" s="1"/>
  <c r="B362" i="1"/>
  <c r="A358" i="1"/>
  <c r="B358" i="1" s="1"/>
  <c r="B357" i="1"/>
  <c r="A353" i="1"/>
  <c r="B353" i="1" s="1"/>
  <c r="B352" i="1"/>
  <c r="A348" i="1"/>
  <c r="B348" i="1" s="1"/>
  <c r="B347" i="1"/>
  <c r="A343" i="1"/>
  <c r="B343" i="1" s="1"/>
  <c r="B342" i="1"/>
  <c r="A338" i="1"/>
  <c r="B338" i="1" s="1"/>
  <c r="B337" i="1"/>
  <c r="A333" i="1"/>
  <c r="B333" i="1" s="1"/>
  <c r="B332" i="1"/>
  <c r="A328" i="1"/>
  <c r="B328" i="1" s="1"/>
  <c r="B327" i="1"/>
  <c r="A323" i="1"/>
  <c r="B323" i="1" s="1"/>
  <c r="B322" i="1"/>
  <c r="A318" i="1"/>
  <c r="B317" i="1"/>
  <c r="A308" i="1"/>
  <c r="B307" i="1"/>
  <c r="A298" i="1"/>
  <c r="B297" i="1"/>
  <c r="A288" i="1"/>
  <c r="B287" i="1"/>
  <c r="A278" i="1"/>
  <c r="B277" i="1"/>
  <c r="A268" i="1"/>
  <c r="B267" i="1"/>
  <c r="A258" i="1"/>
  <c r="B257" i="1"/>
  <c r="A248" i="1"/>
  <c r="B247" i="1"/>
  <c r="A238" i="1"/>
  <c r="B237" i="1"/>
  <c r="A228" i="1"/>
  <c r="B227" i="1"/>
  <c r="A218" i="1"/>
  <c r="B217" i="1"/>
  <c r="A208" i="1"/>
  <c r="B207" i="1"/>
  <c r="B197" i="1"/>
  <c r="A199" i="1"/>
  <c r="A200" i="1" s="1"/>
  <c r="A188" i="1"/>
  <c r="B187" i="1"/>
  <c r="A178" i="1"/>
  <c r="B177" i="1"/>
  <c r="A168" i="1"/>
  <c r="B167" i="1"/>
  <c r="A158" i="1"/>
  <c r="B157" i="1"/>
  <c r="A148" i="1"/>
  <c r="B147" i="1"/>
  <c r="A138" i="1"/>
  <c r="B137" i="1"/>
  <c r="A128" i="1"/>
  <c r="B127" i="1"/>
  <c r="A120" i="1"/>
  <c r="B119" i="1"/>
  <c r="A107" i="1"/>
  <c r="B106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A82" i="1"/>
  <c r="A83" i="1" s="1"/>
  <c r="A84" i="1" s="1"/>
  <c r="B81" i="1"/>
  <c r="A398" i="1" l="1"/>
  <c r="B398" i="1" s="1"/>
  <c r="B438" i="1"/>
  <c r="A439" i="1"/>
  <c r="B413" i="1"/>
  <c r="A414" i="1"/>
  <c r="B407" i="1"/>
  <c r="B318" i="1"/>
  <c r="B308" i="1"/>
  <c r="A309" i="1"/>
  <c r="A299" i="1"/>
  <c r="B298" i="1"/>
  <c r="B288" i="1"/>
  <c r="A289" i="1"/>
  <c r="B278" i="1"/>
  <c r="A279" i="1"/>
  <c r="B268" i="1"/>
  <c r="A269" i="1"/>
  <c r="B258" i="1"/>
  <c r="A259" i="1"/>
  <c r="B248" i="1"/>
  <c r="A249" i="1"/>
  <c r="B238" i="1"/>
  <c r="A239" i="1"/>
  <c r="B228" i="1"/>
  <c r="A229" i="1"/>
  <c r="B218" i="1"/>
  <c r="A219" i="1"/>
  <c r="B208" i="1"/>
  <c r="A209" i="1"/>
  <c r="B199" i="1"/>
  <c r="A201" i="1"/>
  <c r="B200" i="1"/>
  <c r="B188" i="1"/>
  <c r="A189" i="1"/>
  <c r="B178" i="1"/>
  <c r="A179" i="1"/>
  <c r="B168" i="1"/>
  <c r="A169" i="1"/>
  <c r="B158" i="1"/>
  <c r="A159" i="1"/>
  <c r="B148" i="1"/>
  <c r="A149" i="1"/>
  <c r="B138" i="1"/>
  <c r="A139" i="1"/>
  <c r="B128" i="1"/>
  <c r="A129" i="1"/>
  <c r="A121" i="1"/>
  <c r="B120" i="1"/>
  <c r="I83" i="1"/>
  <c r="A108" i="1"/>
  <c r="B107" i="1"/>
  <c r="B82" i="1"/>
  <c r="B84" i="1"/>
  <c r="A85" i="1"/>
  <c r="B83" i="1"/>
  <c r="B439" i="1" l="1"/>
  <c r="A440" i="1"/>
  <c r="A415" i="1"/>
  <c r="B414" i="1"/>
  <c r="A310" i="1"/>
  <c r="B309" i="1"/>
  <c r="B299" i="1"/>
  <c r="A300" i="1"/>
  <c r="A290" i="1"/>
  <c r="B289" i="1"/>
  <c r="A280" i="1"/>
  <c r="B279" i="1"/>
  <c r="A270" i="1"/>
  <c r="B269" i="1"/>
  <c r="A260" i="1"/>
  <c r="B259" i="1"/>
  <c r="A250" i="1"/>
  <c r="B249" i="1"/>
  <c r="A240" i="1"/>
  <c r="B239" i="1"/>
  <c r="A230" i="1"/>
  <c r="B229" i="1"/>
  <c r="A220" i="1"/>
  <c r="B219" i="1"/>
  <c r="A210" i="1"/>
  <c r="B209" i="1"/>
  <c r="A202" i="1"/>
  <c r="B201" i="1"/>
  <c r="A190" i="1"/>
  <c r="B189" i="1"/>
  <c r="A180" i="1"/>
  <c r="B179" i="1"/>
  <c r="A170" i="1"/>
  <c r="B169" i="1"/>
  <c r="B159" i="1"/>
  <c r="A160" i="1"/>
  <c r="A150" i="1"/>
  <c r="B149" i="1"/>
  <c r="A140" i="1"/>
  <c r="B139" i="1"/>
  <c r="A130" i="1"/>
  <c r="B129" i="1"/>
  <c r="B121" i="1"/>
  <c r="A122" i="1"/>
  <c r="B108" i="1"/>
  <c r="A109" i="1"/>
  <c r="A86" i="1"/>
  <c r="B85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A56" i="1"/>
  <c r="A57" i="1" s="1"/>
  <c r="B55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30" i="1"/>
  <c r="A31" i="1" s="1"/>
  <c r="B29" i="1"/>
  <c r="I26" i="1"/>
  <c r="I27" i="1"/>
  <c r="I17" i="1"/>
  <c r="I13" i="1"/>
  <c r="G48" i="3"/>
  <c r="G4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3" i="3"/>
  <c r="G4" i="3"/>
  <c r="A441" i="1" l="1"/>
  <c r="B440" i="1"/>
  <c r="A416" i="1"/>
  <c r="B415" i="1"/>
  <c r="A311" i="1"/>
  <c r="B310" i="1"/>
  <c r="A301" i="1"/>
  <c r="B300" i="1"/>
  <c r="A291" i="1"/>
  <c r="B290" i="1"/>
  <c r="A281" i="1"/>
  <c r="B280" i="1"/>
  <c r="A271" i="1"/>
  <c r="B270" i="1"/>
  <c r="A261" i="1"/>
  <c r="B260" i="1"/>
  <c r="A251" i="1"/>
  <c r="B250" i="1"/>
  <c r="A241" i="1"/>
  <c r="B240" i="1"/>
  <c r="A231" i="1"/>
  <c r="B230" i="1"/>
  <c r="A221" i="1"/>
  <c r="B220" i="1"/>
  <c r="A211" i="1"/>
  <c r="B210" i="1"/>
  <c r="A203" i="1"/>
  <c r="B203" i="1" s="1"/>
  <c r="B202" i="1"/>
  <c r="A191" i="1"/>
  <c r="B190" i="1"/>
  <c r="A181" i="1"/>
  <c r="B180" i="1"/>
  <c r="A171" i="1"/>
  <c r="B170" i="1"/>
  <c r="A161" i="1"/>
  <c r="B160" i="1"/>
  <c r="A151" i="1"/>
  <c r="B150" i="1"/>
  <c r="A141" i="1"/>
  <c r="B140" i="1"/>
  <c r="A131" i="1"/>
  <c r="B130" i="1"/>
  <c r="A123" i="1"/>
  <c r="B123" i="1" s="1"/>
  <c r="B122" i="1"/>
  <c r="A110" i="1"/>
  <c r="B109" i="1"/>
  <c r="A87" i="1"/>
  <c r="B86" i="1"/>
  <c r="B56" i="1"/>
  <c r="A58" i="1"/>
  <c r="B57" i="1"/>
  <c r="B30" i="1"/>
  <c r="A32" i="1"/>
  <c r="B31" i="1"/>
  <c r="B441" i="1" l="1"/>
  <c r="A442" i="1"/>
  <c r="I416" i="1"/>
  <c r="A417" i="1"/>
  <c r="B416" i="1"/>
  <c r="A312" i="1"/>
  <c r="B311" i="1"/>
  <c r="A302" i="1"/>
  <c r="B301" i="1"/>
  <c r="A292" i="1"/>
  <c r="B291" i="1"/>
  <c r="A282" i="1"/>
  <c r="B281" i="1"/>
  <c r="B271" i="1"/>
  <c r="A272" i="1"/>
  <c r="A262" i="1"/>
  <c r="B261" i="1"/>
  <c r="A252" i="1"/>
  <c r="B251" i="1"/>
  <c r="B241" i="1"/>
  <c r="A242" i="1"/>
  <c r="A232" i="1"/>
  <c r="B231" i="1"/>
  <c r="A222" i="1"/>
  <c r="B221" i="1"/>
  <c r="A212" i="1"/>
  <c r="B211" i="1"/>
  <c r="A192" i="1"/>
  <c r="B191" i="1"/>
  <c r="B181" i="1"/>
  <c r="A182" i="1"/>
  <c r="B171" i="1"/>
  <c r="A172" i="1"/>
  <c r="A162" i="1"/>
  <c r="B161" i="1"/>
  <c r="A152" i="1"/>
  <c r="B151" i="1"/>
  <c r="A142" i="1"/>
  <c r="B141" i="1"/>
  <c r="A132" i="1"/>
  <c r="B131" i="1"/>
  <c r="A111" i="1"/>
  <c r="B110" i="1"/>
  <c r="B87" i="1"/>
  <c r="A88" i="1"/>
  <c r="B58" i="1"/>
  <c r="A59" i="1"/>
  <c r="B32" i="1"/>
  <c r="A33" i="1"/>
  <c r="B442" i="1" l="1"/>
  <c r="A443" i="1"/>
  <c r="B417" i="1"/>
  <c r="A418" i="1"/>
  <c r="A313" i="1"/>
  <c r="B313" i="1" s="1"/>
  <c r="B312" i="1"/>
  <c r="A303" i="1"/>
  <c r="B303" i="1" s="1"/>
  <c r="B302" i="1"/>
  <c r="A293" i="1"/>
  <c r="B293" i="1" s="1"/>
  <c r="B292" i="1"/>
  <c r="A283" i="1"/>
  <c r="B283" i="1" s="1"/>
  <c r="B282" i="1"/>
  <c r="A273" i="1"/>
  <c r="B273" i="1" s="1"/>
  <c r="B272" i="1"/>
  <c r="A263" i="1"/>
  <c r="B263" i="1" s="1"/>
  <c r="B262" i="1"/>
  <c r="A253" i="1"/>
  <c r="B253" i="1" s="1"/>
  <c r="B252" i="1"/>
  <c r="A243" i="1"/>
  <c r="B243" i="1" s="1"/>
  <c r="B242" i="1"/>
  <c r="A233" i="1"/>
  <c r="B233" i="1" s="1"/>
  <c r="B232" i="1"/>
  <c r="A223" i="1"/>
  <c r="B223" i="1" s="1"/>
  <c r="B222" i="1"/>
  <c r="A213" i="1"/>
  <c r="B213" i="1" s="1"/>
  <c r="B212" i="1"/>
  <c r="A193" i="1"/>
  <c r="B193" i="1" s="1"/>
  <c r="B192" i="1"/>
  <c r="A183" i="1"/>
  <c r="B183" i="1" s="1"/>
  <c r="B182" i="1"/>
  <c r="A173" i="1"/>
  <c r="B173" i="1" s="1"/>
  <c r="B172" i="1"/>
  <c r="A163" i="1"/>
  <c r="B163" i="1" s="1"/>
  <c r="B162" i="1"/>
  <c r="A153" i="1"/>
  <c r="B153" i="1" s="1"/>
  <c r="B152" i="1"/>
  <c r="A143" i="1"/>
  <c r="B143" i="1" s="1"/>
  <c r="B142" i="1"/>
  <c r="A133" i="1"/>
  <c r="B133" i="1" s="1"/>
  <c r="B132" i="1"/>
  <c r="A112" i="1"/>
  <c r="B111" i="1"/>
  <c r="A89" i="1"/>
  <c r="B88" i="1"/>
  <c r="A60" i="1"/>
  <c r="B59" i="1"/>
  <c r="A34" i="1"/>
  <c r="B33" i="1"/>
  <c r="B443" i="1" l="1"/>
  <c r="A444" i="1"/>
  <c r="B444" i="1" s="1"/>
  <c r="B418" i="1"/>
  <c r="A419" i="1"/>
  <c r="A113" i="1"/>
  <c r="B113" i="1" s="1"/>
  <c r="B112" i="1"/>
  <c r="A90" i="1"/>
  <c r="B89" i="1"/>
  <c r="A61" i="1"/>
  <c r="B60" i="1"/>
  <c r="B34" i="1"/>
  <c r="A35" i="1"/>
  <c r="B11" i="2"/>
  <c r="H11" i="2"/>
  <c r="I11" i="2" s="1"/>
  <c r="C10" i="2"/>
  <c r="F10" i="2"/>
  <c r="B10" i="2"/>
  <c r="F12" i="2"/>
  <c r="I10" i="1"/>
  <c r="B419" i="1" l="1"/>
  <c r="A420" i="1"/>
  <c r="B90" i="1"/>
  <c r="A91" i="1"/>
  <c r="B61" i="1"/>
  <c r="A62" i="1"/>
  <c r="A36" i="1"/>
  <c r="B35" i="1"/>
  <c r="F11" i="2"/>
  <c r="C11" i="2"/>
  <c r="H10" i="2"/>
  <c r="I10" i="2" s="1"/>
  <c r="B420" i="1" l="1"/>
  <c r="A421" i="1"/>
  <c r="A92" i="1"/>
  <c r="B91" i="1"/>
  <c r="A63" i="1"/>
  <c r="B62" i="1"/>
  <c r="A37" i="1"/>
  <c r="B36" i="1"/>
  <c r="A422" i="1" l="1"/>
  <c r="B421" i="1"/>
  <c r="B92" i="1"/>
  <c r="A93" i="1"/>
  <c r="A64" i="1"/>
  <c r="B63" i="1"/>
  <c r="A38" i="1"/>
  <c r="B37" i="1"/>
  <c r="A423" i="1" l="1"/>
  <c r="B422" i="1"/>
  <c r="B93" i="1"/>
  <c r="A94" i="1"/>
  <c r="B64" i="1"/>
  <c r="A65" i="1"/>
  <c r="A39" i="1"/>
  <c r="B38" i="1"/>
  <c r="A424" i="1" l="1"/>
  <c r="B423" i="1"/>
  <c r="A95" i="1"/>
  <c r="B94" i="1"/>
  <c r="A66" i="1"/>
  <c r="B65" i="1"/>
  <c r="B39" i="1"/>
  <c r="A40" i="1"/>
  <c r="A425" i="1" l="1"/>
  <c r="B424" i="1"/>
  <c r="B95" i="1"/>
  <c r="A96" i="1"/>
  <c r="B66" i="1"/>
  <c r="A67" i="1"/>
  <c r="A41" i="1"/>
  <c r="B40" i="1"/>
  <c r="A426" i="1" l="1"/>
  <c r="B425" i="1"/>
  <c r="A97" i="1"/>
  <c r="B96" i="1"/>
  <c r="A68" i="1"/>
  <c r="B67" i="1"/>
  <c r="A42" i="1"/>
  <c r="B41" i="1"/>
  <c r="B426" i="1" l="1"/>
  <c r="A427" i="1"/>
  <c r="B97" i="1"/>
  <c r="A98" i="1"/>
  <c r="A69" i="1"/>
  <c r="B68" i="1"/>
  <c r="B42" i="1"/>
  <c r="A43" i="1"/>
  <c r="B427" i="1" l="1"/>
  <c r="A428" i="1"/>
  <c r="A99" i="1"/>
  <c r="B98" i="1"/>
  <c r="B69" i="1"/>
  <c r="A70" i="1"/>
  <c r="A44" i="1"/>
  <c r="I44" i="1" s="1"/>
  <c r="B43" i="1"/>
  <c r="B428" i="1" l="1"/>
  <c r="A429" i="1"/>
  <c r="B99" i="1"/>
  <c r="A100" i="1"/>
  <c r="A71" i="1"/>
  <c r="I70" i="1"/>
  <c r="B70" i="1"/>
  <c r="B44" i="1"/>
  <c r="A45" i="1"/>
  <c r="A46" i="1" s="1"/>
  <c r="B71" i="1" l="1"/>
  <c r="A72" i="1"/>
  <c r="A47" i="1"/>
  <c r="B46" i="1"/>
  <c r="A430" i="1"/>
  <c r="B429" i="1"/>
  <c r="B100" i="1"/>
  <c r="A101" i="1"/>
  <c r="B45" i="1"/>
  <c r="A73" i="1" l="1"/>
  <c r="B72" i="1"/>
  <c r="A48" i="1"/>
  <c r="B47" i="1"/>
  <c r="A431" i="1"/>
  <c r="B430" i="1"/>
  <c r="B101" i="1"/>
  <c r="A102" i="1"/>
  <c r="A74" i="1" l="1"/>
  <c r="B73" i="1"/>
  <c r="A49" i="1"/>
  <c r="B48" i="1"/>
  <c r="A432" i="1"/>
  <c r="B431" i="1"/>
  <c r="B102" i="1"/>
  <c r="A103" i="1"/>
  <c r="B103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75" i="1" l="1"/>
  <c r="B74" i="1"/>
  <c r="A50" i="1"/>
  <c r="B49" i="1"/>
  <c r="A433" i="1"/>
  <c r="B433" i="1" s="1"/>
  <c r="B432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G2" i="3"/>
  <c r="A76" i="1" l="1"/>
  <c r="B75" i="1"/>
  <c r="A51" i="1"/>
  <c r="B50" i="1"/>
  <c r="B76" i="1" l="1"/>
  <c r="A77" i="1"/>
  <c r="B51" i="1"/>
  <c r="A52" i="1"/>
  <c r="A78" i="1" l="1"/>
  <c r="B77" i="1"/>
  <c r="B52" i="1"/>
  <c r="A53" i="1"/>
  <c r="A79" i="1" l="1"/>
  <c r="B78" i="1"/>
  <c r="A54" i="1"/>
  <c r="B54" i="1" s="1"/>
  <c r="B53" i="1"/>
  <c r="A80" i="1" l="1"/>
  <c r="B80" i="1" s="1"/>
  <c r="B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<sst xmlns="http://schemas.openxmlformats.org/spreadsheetml/2006/main" count="7289" uniqueCount="570">
  <si>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</si>
  <si>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</si>
  <si>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</si>
  <si>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</si>
  <si>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</si>
  <si>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</si>
  <si>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</si>
  <si>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</si>
  <si>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</si>
  <si>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</si>
  <si>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</si>
  <si>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</si>
  <si>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</si>
  <si>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</si>
  <si>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</si>
  <si>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</si>
  <si>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</si>
  <si>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</si>
  <si>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</si>
  <si>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</si>
  <si>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</si>
  <si>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</si>
  <si>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</si>
  <si>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</si>
  <si>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</si>
  <si>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</si>
  <si>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</si>
  <si>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</si>
  <si>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</si>
  <si>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</si>
  <si>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</si>
  <si>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</si>
  <si>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</si>
  <si>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</si>
  <si>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</si>
  <si>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</si>
  <si>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</si>
  <si>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</si>
  <si>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</si>
  <si>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</si>
  <si>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</si>
  <si>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</si>
  <si>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</si>
  <si>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</si>
  <si>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</si>
  <si>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</si>
  <si>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</si>
  <si>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</si>
  <si>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</si>
  <si>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</si>
  <si>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</si>
  <si>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</si>
  <si>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</si>
  <si>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</si>
  <si>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</si>
  <si>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</si>
  <si>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</si>
  <si>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</si>
  <si>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</si>
  <si>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</si>
  <si>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</si>
  <si>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</si>
  <si>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</si>
  <si>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</si>
  <si>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</si>
  <si>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</si>
  <si>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</si>
  <si>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</si>
  <si>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</si>
  <si>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</si>
  <si>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</si>
  <si>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</si>
  <si>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</si>
  <si>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</si>
  <si>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</si>
  <si>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</si>
  <si>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</si>
  <si>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</si>
  <si>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</si>
  <si>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</si>
  <si>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</si>
  <si>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</si>
  <si>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</si>
  <si>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</si>
  <si>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</si>
  <si>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</si>
  <si>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</si>
  <si>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</si>
  <si>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</si>
  <si>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</si>
  <si>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</si>
  <si>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</si>
  <si>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</si>
  <si>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</si>
  <si>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</si>
  <si>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</si>
  <si>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</si>
  <si>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</si>
  <si>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</si>
  <si>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</si>
  <si>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</si>
  <si>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</si>
  <si>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</si>
  <si>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</si>
  <si>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</si>
  <si>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</si>
  <si>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</si>
  <si>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</si>
  <si>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</si>
  <si>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</si>
  <si>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</si>
  <si>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REGIÓN</t>
  </si>
  <si>
    <t>Clasificación</t>
  </si>
  <si>
    <t>01-0</t>
  </si>
  <si>
    <t>default</t>
  </si>
  <si>
    <t>random</t>
  </si>
  <si>
    <t>#FD8D3C</t>
  </si>
  <si>
    <t>09</t>
  </si>
  <si>
    <t>10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</si>
  <si>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</si>
  <si>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</si>
  <si>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</si>
  <si>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</si>
  <si>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</si>
  <si>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</si>
  <si>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</si>
  <si>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</si>
  <si>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</si>
  <si>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</si>
  <si>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</si>
  <si>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</si>
  <si>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</si>
  <si>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</si>
  <si>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</si>
  <si>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</si>
  <si>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</si>
  <si>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</si>
  <si>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</si>
  <si>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</si>
  <si>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</si>
  <si>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</si>
  <si>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</si>
  <si>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</si>
  <si>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</si>
  <si>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</si>
  <si>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</si>
  <si>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</si>
  <si>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</si>
  <si>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</si>
  <si>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</si>
  <si>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</si>
  <si>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</si>
  <si>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</si>
  <si>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</si>
  <si>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</si>
  <si>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</si>
  <si>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</si>
  <si>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</si>
  <si>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</si>
  <si>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</si>
  <si>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</si>
  <si>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</si>
  <si>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</si>
  <si>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</si>
  <si>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</si>
  <si>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</si>
  <si>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</si>
  <si>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</si>
  <si>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</si>
  <si>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</si>
  <si>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</si>
  <si>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</si>
  <si>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</si>
  <si>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</si>
  <si>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</si>
  <si>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</si>
  <si>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</si>
  <si>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</si>
  <si>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</si>
  <si>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</si>
  <si>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Código Establecimiento</t>
  </si>
  <si>
    <t>Establecimiento</t>
  </si>
  <si>
    <t>Categoría Emisiones</t>
  </si>
  <si>
    <t>Emisores al Aire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</si>
  <si>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</si>
  <si>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</si>
  <si>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</si>
  <si>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</si>
  <si>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</si>
  <si>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</si>
  <si>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</si>
  <si>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</si>
  <si>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</si>
  <si>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</si>
  <si>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FID</t>
  </si>
  <si>
    <t>Distrito</t>
  </si>
  <si>
    <t>Zona</t>
  </si>
  <si>
    <t>Categoría Población</t>
  </si>
  <si>
    <t>Población al 2035</t>
  </si>
  <si>
    <t>Zona/Localidad</t>
  </si>
  <si>
    <t>Nombre Urbano</t>
  </si>
  <si>
    <t>actividadesartsticasentretenimientoyrecreativas_2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</si>
  <si>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</si>
  <si>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</si>
  <si>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</si>
  <si>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</si>
  <si>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</si>
  <si>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</si>
  <si>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</si>
  <si>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</si>
  <si>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</si>
  <si>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</si>
  <si>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</si>
  <si>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</si>
  <si>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</si>
  <si>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</si>
  <si>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</si>
  <si>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</si>
  <si>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</si>
  <si>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</si>
  <si>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</si>
  <si>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</si>
  <si>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actividadesdeloshogarescomoempleadores_3</t>
  </si>
  <si>
    <t>actividadesdeorganizacionesyorganosextraterritoriales_3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</si>
  <si>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</si>
  <si>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</si>
  <si>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</si>
  <si>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</si>
  <si>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</si>
  <si>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</si>
  <si>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</si>
  <si>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</si>
  <si>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</si>
  <si>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</si>
  <si>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</si>
  <si>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</si>
  <si>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</si>
  <si>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</si>
  <si>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</si>
  <si>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</si>
  <si>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</si>
  <si>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</si>
  <si>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</si>
  <si>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</si>
  <si>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</si>
  <si>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</si>
  <si>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</si>
  <si>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</si>
  <si>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</si>
  <si>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</si>
  <si>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</si>
  <si>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</si>
  <si>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</si>
  <si>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</si>
  <si>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</si>
  <si>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</si>
  <si>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</si>
  <si>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</si>
  <si>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</si>
  <si>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</si>
  <si>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</si>
  <si>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</si>
  <si>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</si>
  <si>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</si>
  <si>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</si>
  <si>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</si>
  <si>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</si>
  <si>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</si>
  <si>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</si>
  <si>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</si>
  <si>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</si>
  <si>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</si>
  <si>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</si>
  <si>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</si>
  <si>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</si>
  <si>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</si>
  <si>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</si>
  <si>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</si>
  <si>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</si>
  <si>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</si>
  <si>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</si>
  <si>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</si>
  <si>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</si>
  <si>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</si>
  <si>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</si>
  <si>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</si>
  <si>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</si>
  <si>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</si>
  <si>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</si>
  <si>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</si>
  <si>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</si>
  <si>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</si>
  <si>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</si>
  <si>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</si>
  <si>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</si>
  <si>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</si>
  <si>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</si>
  <si>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</si>
  <si>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</si>
  <si>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</si>
  <si>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</si>
  <si>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</si>
  <si>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</si>
  <si>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</si>
  <si>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</si>
  <si>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</si>
  <si>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</si>
  <si>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</si>
  <si>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09-1</t>
  </si>
  <si>
    <t>10-1</t>
  </si>
  <si>
    <t>153-0</t>
  </si>
  <si>
    <t>153-1</t>
  </si>
  <si>
    <t>153-2</t>
  </si>
  <si>
    <t>153-3</t>
  </si>
  <si>
    <t>154-0</t>
  </si>
  <si>
    <t>154-1</t>
  </si>
  <si>
    <t>154-2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</si>
  <si>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</si>
  <si>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</si>
  <si>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</si>
  <si>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</si>
  <si>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</si>
  <si>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</si>
  <si>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</si>
  <si>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</si>
  <si>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</si>
  <si>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</si>
  <si>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</si>
  <si>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</si>
  <si>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</si>
  <si>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</si>
  <si>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</si>
  <si>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</si>
  <si>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</si>
  <si>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</si>
  <si>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</si>
  <si>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</si>
  <si>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</si>
  <si>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</si>
  <si>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</si>
  <si>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</si>
  <si>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</si>
  <si>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</si>
  <si>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</si>
  <si>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</si>
  <si>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</si>
  <si>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</si>
  <si>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</si>
  <si>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</si>
  <si>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</si>
  <si>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</si>
  <si>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</si>
  <si>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</si>
  <si>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</si>
  <si>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</si>
  <si>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</si>
  <si>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</si>
  <si>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</si>
  <si>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</si>
  <si>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</si>
  <si>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</si>
  <si>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</si>
  <si>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</si>
  <si>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</si>
  <si>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</si>
  <si>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</si>
  <si>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</si>
  <si>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</si>
  <si>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</si>
  <si>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</si>
  <si>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Clase 6</t>
  </si>
  <si>
    <t>#e6f6fe</t>
  </si>
  <si>
    <t>#26b4fb</t>
  </si>
  <si>
    <t>#A3FFA3</t>
  </si>
  <si>
    <t>#FFD881</t>
  </si>
  <si>
    <t>#CD0000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</si>
  <si>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</si>
  <si>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</si>
  <si>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</si>
  <si>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</si>
  <si>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</si>
  <si>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</si>
  <si>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</si>
  <si>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</si>
  <si>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</si>
  <si>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</si>
  <si>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</si>
  <si>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</si>
  <si>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</si>
  <si>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</si>
  <si>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</si>
  <si>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</si>
  <si>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</si>
  <si>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</si>
  <si>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</si>
  <si>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</si>
  <si>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</si>
  <si>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</si>
  <si>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</si>
  <si>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</si>
  <si>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</si>
  <si>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</si>
  <si>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</si>
  <si>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</si>
  <si>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</si>
  <si>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</si>
  <si>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</si>
  <si>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</si>
  <si>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</si>
  <si>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</si>
  <si>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</si>
  <si>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</si>
  <si>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</si>
  <si>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</si>
  <si>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</si>
  <si>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</si>
  <si>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</si>
  <si>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</si>
  <si>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</si>
  <si>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</si>
  <si>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</si>
  <si>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</si>
  <si>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</si>
  <si>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</si>
  <si>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</si>
  <si>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</si>
  <si>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</si>
  <si>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</si>
  <si>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</si>
  <si>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</si>
  <si>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</si>
  <si>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</si>
  <si>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</si>
  <si>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</si>
  <si>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</si>
  <si>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</si>
  <si>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</si>
  <si>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</si>
  <si>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</si>
  <si>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</si>
  <si>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 xml:space="preserve">https://raw.githubusercontent.com/Sud-Austral/DATA_MAPA_PUBLIC_V2/main/rect/union/?CUT_COM=00000.json   </t>
  </si>
  <si>
    <t>union</t>
  </si>
  <si>
    <t>https://raw.githubusercontent.com/Sud-Austral/DATA_MAPA_PUBLIC_V2/main/proyeccion_poblacion2/total/?CUT_COM=00000.json</t>
  </si>
  <si>
    <t>total</t>
  </si>
  <si>
    <t>juvenil</t>
  </si>
  <si>
    <t>https://raw.githubusercontent.com/Sud-Austral/DATA_MAPA_PUBLIC_V2/main/proyeccion_poblacion2/juvenil/?CUT_COM=00000.json</t>
  </si>
  <si>
    <t>Emisores</t>
  </si>
  <si>
    <t>Emisores| Razón Social</t>
  </si>
  <si>
    <t>Emisores| Establecimiento</t>
  </si>
  <si>
    <t>Emisores| Rubro</t>
  </si>
  <si>
    <t>Emisores| Categoría Emisiones</t>
  </si>
  <si>
    <t>Emisores| Tipo Emisión</t>
  </si>
  <si>
    <t>Tipo Emisión RECT</t>
  </si>
  <si>
    <t>Tipo Emisión</t>
  </si>
  <si>
    <t>Población Total</t>
  </si>
  <si>
    <t>Población 16-25 años</t>
  </si>
  <si>
    <t>Gran Empresa/Rubro</t>
  </si>
  <si>
    <t>Ed. Secundaria</t>
  </si>
  <si>
    <t>Ed. Secundaria| Establecimiento</t>
  </si>
  <si>
    <t>Ed. Secundaria| Sostenedor</t>
  </si>
  <si>
    <t>Ed. Secundaria| Dependencia</t>
  </si>
  <si>
    <t>Ed. Superior</t>
  </si>
  <si>
    <t>Ed. Superior| Tipo Institución</t>
  </si>
  <si>
    <t>Ed. Superior| Institución</t>
  </si>
  <si>
    <t>Rubro| Arte y Entretención</t>
  </si>
  <si>
    <t>Rubro| Alojamiento y Comidas</t>
  </si>
  <si>
    <t>Rubro| Salud y Asistencia Social</t>
  </si>
  <si>
    <t>Rubro| Hogares como Empleadores</t>
  </si>
  <si>
    <t>Rubro| Organizaciones Extraterritoriales</t>
  </si>
  <si>
    <t>Rubro| SS Administrativos y de Apoyo</t>
  </si>
  <si>
    <t>Rubro| Financieras y de Seguros</t>
  </si>
  <si>
    <t>Rubro| Inmobiliarias</t>
  </si>
  <si>
    <t>Rubro| Profesionales, Científicas y Técnicas</t>
  </si>
  <si>
    <t>Rubro| Administración Pública</t>
  </si>
  <si>
    <t>Rubro| Silvoagropecuario y Pesca</t>
  </si>
  <si>
    <t>Rubro| Comercio por Mayor y Menor</t>
  </si>
  <si>
    <t>Rubro| Construcción</t>
  </si>
  <si>
    <t>Rubro| Enseñanza</t>
  </si>
  <si>
    <t>Rubro| Minería</t>
  </si>
  <si>
    <t>Rubro| Industria Manufacturera</t>
  </si>
  <si>
    <t>Rubro| Información y Comunicaciones</t>
  </si>
  <si>
    <t>Rubro| Otros Servicios</t>
  </si>
  <si>
    <t>Rubro| Aguas-Aguas Residuales</t>
  </si>
  <si>
    <t>Rubro| Electricidad-Gas-Vapor</t>
  </si>
  <si>
    <t>Rubro| Transporte y Almacenamiento</t>
  </si>
  <si>
    <t>01-5</t>
  </si>
  <si>
    <t>Agua Emisiones</t>
  </si>
  <si>
    <t>Agua Lodos PTA</t>
  </si>
  <si>
    <t>Agua RILES Alcantarillado</t>
  </si>
  <si>
    <t>Aire Fuentes Puntuales</t>
  </si>
  <si>
    <t>RNP Destinatarios</t>
  </si>
  <si>
    <t>RNP Generacion Industrial</t>
  </si>
  <si>
    <t>RP Destinatario</t>
  </si>
  <si>
    <t>RP Generacion</t>
  </si>
  <si>
    <t>https://raw.githubusercontent.com/Sud-Austral/DATA_MAPA_PUBLIC_V2/main/AGUAS/Iconos/4_FuentesFijasContaminacion/5.svg</t>
  </si>
  <si>
    <t>https://raw.githubusercontent.com/Sud-Austral/DATA_MAPA_PUBLIC_V2/main/AGUAS/Iconos/4_FuentesFijasContaminacion/9.svg</t>
  </si>
  <si>
    <t>https://raw.githubusercontent.com/Sud-Austral/DATA_MAPA_PUBLIC_V2/main/AGUAS/Iconos/4_FuentesFijasContaminacion/36.svg</t>
  </si>
  <si>
    <t>https://raw.githubusercontent.com/Sud-Austral/DATA_MAPA_PUBLIC_V2/main/AGUAS/Iconos/4_FuentesFijasContaminacion/4.svg</t>
  </si>
  <si>
    <t>https://raw.githubusercontent.com/Sud-Austral/DATA_MAPA_PUBLIC_V2/main/AGUAS/Iconos/4_FuentesFijasContaminacion/7.svg</t>
  </si>
  <si>
    <t>https://raw.githubusercontent.com/Sud-Austral/DATA_MAPA_PUBLIC_V2/main/AGUAS/Iconos/4_FuentesFijasContaminacion/21.svg</t>
  </si>
  <si>
    <t>https://raw.githubusercontent.com/Sud-Austral/DATA_MAPA_PUBLIC_V2/main/AGUAS/Iconos/4_FuentesFijasContaminacion/2.svg</t>
  </si>
  <si>
    <t>Tramos GE| Arte y Entretención</t>
  </si>
  <si>
    <t>Tramos GE| Alojamiento y Comidas</t>
  </si>
  <si>
    <t>Tramos GE| Salud y Asistencia Social</t>
  </si>
  <si>
    <t>Tramos GE| SS Administrativos y de Apoyo</t>
  </si>
  <si>
    <t>Tramos GE| Financieras y de Seguros</t>
  </si>
  <si>
    <t>Tramos GE| Inmobiliarias</t>
  </si>
  <si>
    <t>Tramos GE| Profesionales, Científicas y Técnicas</t>
  </si>
  <si>
    <t>Tramos GE| Administración Pública</t>
  </si>
  <si>
    <t>Tramos GE| Silvoagropecuario y Pesca</t>
  </si>
  <si>
    <t>Tramos GE| Comercio por Mayor y Menor</t>
  </si>
  <si>
    <t>Tramos GE| Construcción</t>
  </si>
  <si>
    <t>Tramos GE| Enseñanza</t>
  </si>
  <si>
    <t>Tramos GE| Minería</t>
  </si>
  <si>
    <t>Tramos GE| Industria Manufacturera</t>
  </si>
  <si>
    <t>Tramos GE| Información y Comunicaciones</t>
  </si>
  <si>
    <t>Tramos GE| Otros Servicios</t>
  </si>
  <si>
    <t>Tramos GE| Aguas-Aguas Residuales</t>
  </si>
  <si>
    <t>Tramos GE| Electricidad-Gas-Vapor</t>
  </si>
  <si>
    <t>Tramos GE| Transporte y Almacenamiento</t>
  </si>
  <si>
    <t>Categoria</t>
  </si>
  <si>
    <t>Población Total Mujer 2020</t>
  </si>
  <si>
    <t>Población Total Mujer 2025</t>
  </si>
  <si>
    <t>Población Total Mujer 2030</t>
  </si>
  <si>
    <t>Población Total Mujer 2035</t>
  </si>
  <si>
    <t>Población Total Hombre 2020</t>
  </si>
  <si>
    <t>Población Total Hombre 2025</t>
  </si>
  <si>
    <t>Población Total Hombre 2030</t>
  </si>
  <si>
    <t>Población Total Hombre 2035</t>
  </si>
  <si>
    <t>HTML</t>
  </si>
  <si>
    <t>Población Total 2035</t>
  </si>
  <si>
    <t>Poblaciones</t>
  </si>
  <si>
    <t>https://github.com/Sud-Austral/DATA_MAPA_PUBLIC_V2/tree/main/sii/sii5/comerciopormayorymenor/?CUT_COM=00000.json</t>
  </si>
  <si>
    <t>comerciopormayorymenor</t>
  </si>
  <si>
    <t>financierasydeseguros</t>
  </si>
  <si>
    <t>https://github.com/Sud-Austral/DATA_MAPA_PUBLIC_V2/tree/main/sii/sii5/financierasydeseguros/?CUT_COM=00000.json</t>
  </si>
  <si>
    <t>silvoagropecuarioypesca</t>
  </si>
  <si>
    <t>https://github.com/Sud-Austral/DATA_MAPA_PUBLIC_V2/tree/main/sii/sii5/silvoagropecuarioypesca/?CUT_COM=00000.json</t>
  </si>
  <si>
    <t>minera</t>
  </si>
  <si>
    <t>https://github.com/Sud-Austral/DATA_MAPA_PUBLIC_V2/tree/main/sii/sii5/minera/?CUT_COM=00000.json</t>
  </si>
  <si>
    <t>enseanza</t>
  </si>
  <si>
    <t>https://github.com/Sud-Austral/DATA_MAPA_PUBLIC_V2/tree/main/sii/sii5/enseanza/?CUT_COM=00000.json</t>
  </si>
  <si>
    <t>electricidadgasvapor</t>
  </si>
  <si>
    <t>https://github.com/Sud-Austral/DATA_MAPA_PUBLIC_V2/tree/main/sii/sii5/electricidadgasvapor/?CUT_COM=00000.json</t>
  </si>
  <si>
    <t>industriamanufacturera</t>
  </si>
  <si>
    <t>https://github.com/Sud-Austral/DATA_MAPA_PUBLIC_V2/tree/main/sii/sii5/industriamanufacturera/?CUT_COM=00000.json</t>
  </si>
  <si>
    <t>inmobiliarias</t>
  </si>
  <si>
    <t>https://github.com/Sud-Austral/DATA_MAPA_PUBLIC_V2/tree/main/sii/sii5/inmobiliarias/?CUT_COM=00000.json</t>
  </si>
  <si>
    <t>profesionalescientficasytcnicas</t>
  </si>
  <si>
    <t>https://github.com/Sud-Austral/DATA_MAPA_PUBLIC_V2/tree/main/sii/sii5/profesionalescientficasytcnicas/?CUT_COM=00000.json</t>
  </si>
  <si>
    <t>construccin</t>
  </si>
  <si>
    <t>https://github.com/Sud-Austral/DATA_MAPA_PUBLIC_V2/tree/main/sii/sii5/construccin/?CUT_COM=00000.json</t>
  </si>
  <si>
    <t>ssadministrativosydeapoyo</t>
  </si>
  <si>
    <t>https://github.com/Sud-Austral/DATA_MAPA_PUBLIC_V2/tree/main/sii/sii5/ssadministrativosydeapoyo/?CUT_COM=00000.json</t>
  </si>
  <si>
    <t>transporteyalmacenamiento</t>
  </si>
  <si>
    <t>https://github.com/Sud-Austral/DATA_MAPA_PUBLIC_V2/tree/main/sii/sii5/transporteyalmacenamiento/?CUT_COM=00000.json</t>
  </si>
  <si>
    <t>arteyentretencin</t>
  </si>
  <si>
    <t>https://github.com/Sud-Austral/DATA_MAPA_PUBLIC_V2/tree/main/sii/sii5/arteyentretencin/?CUT_COM=00000.json</t>
  </si>
  <si>
    <t>saludyasistenciasocial</t>
  </si>
  <si>
    <t>https://github.com/Sud-Austral/DATA_MAPA_PUBLIC_V2/tree/main/sii/sii5/saludyasistenciasocial/?CUT_COM=00000.json</t>
  </si>
  <si>
    <t>otrosservicios</t>
  </si>
  <si>
    <t>https://github.com/Sud-Austral/DATA_MAPA_PUBLIC_V2/tree/main/sii/sii5/otrosservicios/?CUT_COM=00000.json</t>
  </si>
  <si>
    <t>informacinycomunicaciones</t>
  </si>
  <si>
    <t>https://github.com/Sud-Austral/DATA_MAPA_PUBLIC_V2/tree/main/sii/sii5/informacinycomunicaciones/?CUT_COM=00000.json</t>
  </si>
  <si>
    <t>administracinpblica</t>
  </si>
  <si>
    <t>https://github.com/Sud-Austral/DATA_MAPA_PUBLIC_V2/tree/main/sii/sii5/administracinpblica/?CUT_COM=00000.json</t>
  </si>
  <si>
    <t>aguasaguasresiduales</t>
  </si>
  <si>
    <t>https://github.com/Sud-Austral/DATA_MAPA_PUBLIC_V2/tree/main/sii/sii5/aguasaguasresiduales/?CUT_COM=00000.json</t>
  </si>
  <si>
    <t>alojamientoycomidas</t>
  </si>
  <si>
    <t>https://github.com/Sud-Austral/DATA_MAPA_PUBLIC_V2/tree/main/sii/sii5/alojamientoycomidas/?CUT_COM=00000.json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</si>
</sst>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3300"/>
      <name val="Calibri"/>
      <family val="2"/>
      <scheme val="minor"/>
    </font>
    <font>
      <sz val="9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2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8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19" fillId="0" borderId="3" xfId="2" applyFont="1" applyFill="1" applyAlignment="1">
      <alignment horizontal="left" vertical="top"/>
    </xf>
    <xf numFmtId="0" fontId="20" fillId="6" borderId="3" xfId="3" applyFont="1" applyAlignment="1">
      <alignment horizontal="left" vertical="top"/>
    </xf>
    <xf numFmtId="0" fontId="7" fillId="6" borderId="5" xfId="3" applyFont="1" applyBorder="1" applyAlignment="1">
      <alignment horizontal="left" vertical="top"/>
    </xf>
    <xf numFmtId="0" fontId="21" fillId="0" borderId="0" xfId="4"/>
    <xf numFmtId="0" fontId="21" fillId="0" borderId="0" xfId="4" applyAlignment="1">
      <alignment horizontal="left" vertical="center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135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8000"/>
      <color rgb="FF407DD6"/>
      <color rgb="FFFF0000"/>
      <color rgb="FFFFDAD1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401574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60960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182880</xdr:colOff>
      <xdr:row>0</xdr:row>
      <xdr:rowOff>38101</xdr:rowOff>
    </xdr:from>
    <xdr:to>
      <xdr:col>10</xdr:col>
      <xdr:colOff>7620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0.805122569443" createdVersion="8" refreshedVersion="8" minRefreshableVersion="3" recordCount="43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6"/>
    </cacheField>
    <cacheField name="Propiedad" numFmtId="0">
      <sharedItems count="725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"/>
        <s v="Tipo Emisión RECT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Población Total 2035"/>
        <s v="Clasificación"/>
        <s v="FID"/>
        <s v="Población Total Mujer 2020"/>
        <s v="Población Total Mujer 2025"/>
        <s v="Población Total Mujer 2030"/>
        <s v="Población Total Mujer 2035"/>
        <s v="Población Total Hombre 2020"/>
        <s v="Población Total Hombre 2025"/>
        <s v="Población Total Hombre 2030"/>
        <s v="Población Total Hombre 2035"/>
        <s v="HTML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Suma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Categoria2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Tram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Total 2035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637">
        <s v="Emisores"/>
        <m/>
        <s v="Emisores| Razón Social"/>
        <s v="Emisores| Establecimiento"/>
        <s v="Emisores| Rubro"/>
        <s v="Emisores| Categoría Emisiones"/>
        <s v="Emisores| Tipo Emisión"/>
        <s v="Población Total"/>
        <s v="Población 16-25 años"/>
        <s v="Gran Empresa/Rubro"/>
        <s v="Rubro| Arte y Entretención"/>
        <s v="Rubro| Alojamiento y Comidas"/>
        <s v="Rubro| Salud y Asistencia Social"/>
        <s v="Rubro| Hogares como Empleadores"/>
        <s v="Rubro| Organizaciones Extraterritoriales"/>
        <s v="Rubro| SS Administrativos y de Apoyo"/>
        <s v="Rubro| Financieras y de Seguros"/>
        <s v="Rubro| Inmobiliarias"/>
        <s v="Rubro| Profesionales, Científicas y Técnicas"/>
        <s v="Rubro| Administración Pública"/>
        <s v="Rubro| Silvoagropecuario y Pesca"/>
        <s v="Rubro| Comercio por Mayor y Menor"/>
        <s v="Rubro| Construcción"/>
        <s v="Rubro| Enseñanza"/>
        <s v="Rubro| Minería"/>
        <s v="Rubro| Industria Manufacturera"/>
        <s v="Rubro| Información y Comunicaciones"/>
        <s v="Rubro| Otros Servicios"/>
        <s v="Rubro| Aguas-Aguas Residuales"/>
        <s v="Rubro| Electricidad-Gas-Vapor"/>
        <s v="Rubro| Transporte y Almacenamiento"/>
        <s v="Tramos GE| Arte y Entretención"/>
        <s v="Tramos GE| Alojamiento y Comidas"/>
        <s v="Tramos GE| Salud y Asistencia Social"/>
        <s v="Tramos GE| SS Administrativos y de Apoyo"/>
        <s v="Tramos GE| Financieras y de Seguros"/>
        <s v="Tramos GE| Inmobiliarias"/>
        <s v="Tramos GE| Profesionales, Científicas y Técnicas"/>
        <s v="Tramos GE| Administración Pública"/>
        <s v="Tramos GE| Silvoagropecuario y Pesca"/>
        <s v="Tramos GE| Comercio por Mayor y Menor"/>
        <s v="Tramos GE| Construcción"/>
        <s v="Tramos GE| Enseñanza"/>
        <s v="Tramos GE| Minería"/>
        <s v="Tramos GE| Industria Manufacturera"/>
        <s v="Tramos GE| Información y Comunicaciones"/>
        <s v="Tramos GE| Otros Servicios"/>
        <s v="Tramos GE| Aguas-Aguas Residuales"/>
        <s v="Tramos GE| Electricidad-Gas-Vapor"/>
        <s v="Tramos GE| Transporte y Almacenamiento"/>
        <s v="Ed. Secundaria"/>
        <s v="Ed. Secundaria| Establecimiento"/>
        <s v="Ed. Secundaria| Sostenedor"/>
        <s v="Ed. Secundaria| Dependencia"/>
        <s v="Ed. Superior"/>
        <s v="Ed. Superior| Tipo Institución"/>
        <s v="Ed. Superior| Institución"/>
        <s v="Emisores al Aire" u="1"/>
        <s v="Glaciares Inventario 2014" u="1"/>
        <s v="Programas SENAME: Institución" u="1"/>
        <s v="Contaminantes | Lodos PTA" u="1"/>
        <s v="Empresas Otros Servicios" u="1"/>
        <s v="Empresas (Ventas &gt; 600 mil UF-año) Suministro Electricidad-Gas-Vapor" u="1"/>
        <s v="Tramo 12: 600.000,01 a 1.000.000 UF |  Suministro Electricidad-Gas-Vapor" u="1"/>
        <s v="EIA: Estado" u="1"/>
        <s v="Contaminantes | Generadores RP : Establecimient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Contaminantes | Emisores al Aire" u="1"/>
        <s v="Contaminantes | Generadores RP : Categoría Emisiones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Tramo 12: 600.000,01 a 1.000.000 UF |  Comercio por Mayor y Menor" u="1"/>
        <s v="Tramo 12: 600.000,01 a 1.000.000 UF |  Transporte y Almacenamiento" u="1"/>
        <s v="Demografía | Población 56-60 años" u="1"/>
        <s v="Empresas (Ventas &gt; 600 mil UF-año) Financieras y Seguros" u="1"/>
        <s v="Lagos: Nombre" u="1"/>
        <s v="Educación Secundaria | " u="1"/>
        <s v="Cuerpo de Bomberos" u="1"/>
        <s v="Tramo 13: &gt;  1.000.000 UF |  Artísticas, Entretenimiento y Recreativas" u="1"/>
        <s v="Precipitación Máxima Diaria" u="1"/>
        <s v="Humedales: Clase" u="1"/>
        <s v="Emisores al Agua : Rubro" u="1"/>
        <s v="Población 81 y más" u="1"/>
        <s v="Tramo 12: 600.000,01 a 1.000.000 UF |  Agricultura-Ganadería-Silvicultura-Pesca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Tramo 13: &gt;  1.000.000 UF |  Inmobiliarias" u="1"/>
        <s v="Empresas (Ventas &gt; 600 mil UF-año) Servicios Administrativos y de Apoyo" u="1"/>
        <s v="Derechos de Agua" u="1"/>
        <s v="Tramo 10: 100.000,01 a 200.000 UF |  Salud y Asistencia Social" u="1"/>
        <s v="Tramo 11: 200.000,01 a 600.000 UF |  Salud y Asistencia Social" u="1"/>
        <s v="Lodos PTA" u="1"/>
        <s v="Grifos: Diámetro Grifo" u="1"/>
        <s v="SEIA: Estado" u="1"/>
        <s v="BH Isoyetas" u="1"/>
        <s v="Empresas (Ventas &gt; 600 mil UF-año)  | Organismos Extraterritoriales" u="1"/>
        <s v="Glaciares 2014: Año Inventario" u="1"/>
        <s v="Glaciares 2022: Año Inventario" u="1"/>
        <s v="Empresas (Ventas &gt; 600 mil UF-año)  | Industria Manufacturera" u="1"/>
        <s v="Glaciares: Cubierto" u="1"/>
        <s v="Demografía | Población 66-70 años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Tramo 13: &gt;  1.000.000 UF |  Hogares como Empleadores" u="1"/>
        <s v="RILES Alcantarillado : Categoría Emisiones" u="1"/>
        <s v="Fuentes Fijas Contaminantes" u="1"/>
        <s v="Tramo 10: 100.000,01 a 200.000 UF |  Comercio por Mayor y Menor" u="1"/>
        <s v="Tramo 11: 200.000,01 a 600.000 UF |  Comercio por Mayor y Menor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Contaminantes | Destinatarios RNP : Categoría Emisiones" u="1"/>
        <s v="Establecimientos Párvulos: Nombre" u="1"/>
        <s v="Calidad del Agua: ICA 2017" u="1"/>
        <s v="Acuíferos: Subsubcuenca" u="1"/>
        <s v="Programas SENAME" u="1"/>
        <s v="Contaminantes | Emisores al Agua" u="1"/>
        <s v="Microdatos Censo" u="1"/>
        <s v="Empresas (Ventas &gt; 600 mil UF-año) Construcción" u="1"/>
        <s v="Empresas (Ventas &gt; 600 mil UF-año)  | Profesionales-Cientícas-Técnicas" u="1"/>
        <s v="Educación Superior" u="1"/>
        <s v="Establecimientos Párvulos: Rural" u="1"/>
        <s v="Red Hídrica [Polígonos]" u="1"/>
        <s v="Educación Secundaria: Sostenedor" u="1"/>
        <s v="Demografía | Población 76-80 años" u="1"/>
        <s v="Educación Secundaria  | Sostenedor" u="1"/>
        <s v="Áreas Protegidas: Designación" u="1"/>
        <s v="Geología" u="1"/>
        <s v="Precipitación Máxima Diaria: (mm)" u="1"/>
        <s v="Tramo 13: &gt;  1.000.000 UF |  Enseñanza" u="1"/>
        <s v="Generadores RNP : Razón Social" u="1"/>
        <s v="Rubro  | Empresas Agricultura-Ganadería-Silvicultura-Pesca" u="1"/>
        <s v="BH Evaporación Real" u="1"/>
        <s v="Empresas Enseñanza" u="1"/>
        <s v="Contaminantes | Destinatarios RNP : Establecimiento" u="1"/>
        <s v="Empresas (Ventas &gt; 600 mil UF-año)  | Enseñanza" u="1"/>
        <s v="Rubro  | Empresas Inmobiliarias" u="1"/>
        <s v="Comparativo 2022" u="1"/>
        <s v="Plan Cuadrante: Código" u="1"/>
        <s v="Empresas (Ventas &gt; 600 mil UF-año)  | Servicios Administrativos y de Apoyo" u="1"/>
        <s v="Contaminantes | Lodos PTA : Establecimiento" u="1"/>
        <s v="EIA: Titular" u="1"/>
        <s v="Centro de Salud: Rango de Distancia" u="1"/>
        <s v="Contaminantes | Emisores al Aire : Rubro" u="1"/>
        <s v="Empresas (Ventas &gt; 600 mil UF-año) Otros Servicios" u="1"/>
        <s v="Contratos MOP: Estado" u="1"/>
        <s v="BH Evaporación Real (mm)" u="1"/>
        <s v="Rubro  | Empresas Adm. Pública-Defensa y Seguridad Social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Tramo 12: 600.000,01 a 1.000.000 UF |  Información y Comunicaciones" u="1"/>
        <s v="Centro de Salud: Distancia Máxima" u="1"/>
        <s v="Tramo 13: &gt;  1.000.000 UF |  Financieras y Seguros" u="1"/>
        <s v="Tramo 13: &gt;  1.000.000 UF |  Profesionales-Cientícas-Técnicas" u="1"/>
        <s v="Contratos Obras Públicas" u="1"/>
        <s v="Contaminantes | Generadores RNP : Establecimiento" u="1"/>
        <s v="Empresas Profesionales, Científicas y Técnicas" u="1"/>
        <s v="Tramo 12: 600.000,01 a 1.000.000 UF |  Profesionales-Cientícas-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Rubro  | Empresas Suministro Electricidad-Gas-Vapor" u="1"/>
        <s v="Niveles Pozos: Tipo Limitación" u="1"/>
        <s v="Junta Vigilancia: Año Inscripción" u="1"/>
        <s v="Rubro  | Empresas Suministro Aguas-Aguas Residuales" u="1"/>
        <s v="Contaminantes | Destinatarios RP : Categoría Emisiones" u="1"/>
        <s v="Contaminantes | Emisores al Agua : Categoría Emisiones" u="1"/>
        <s v="Contaminantes | Emisores al Aire : Categoría Emisiones" u="1"/>
        <s v="Generadores RP : Establecimiento" u="1"/>
        <s v="Derechos Agua: Ejercicio" u="1"/>
        <s v="AR - ZP: Tipo de Limitación" u="1"/>
        <s v="Rubro  | Empresas Financieras y de Seguros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Tramos GE| Hogares como Empleadores" u="1"/>
        <s v="Contratos MOP: Contratista" u="1"/>
        <s v="Museos" u="1"/>
        <s v="Calidad de Agua: Estación" u="1"/>
        <s v="Población 76-80 años" u="1"/>
        <s v="Tramo 10: 100.000,01 a 200.000 UF |  Agricultura-Ganadería-Silvicultura-Pesca" u="1"/>
        <s v="Tramo 11: 200.000,01 a 600.000 UF |  Agricultura-Ganadería-Silvicultura-Pesca" u="1"/>
        <s v="Cuerpos de Agua" u="1"/>
        <s v="Red Hídrica: Tipo Drenaje" u="1"/>
        <s v="Zona Homogénea: Nombre" u="1"/>
        <s v="Tramo 12: 600.000,01 a 1.000.000 UF |  Construcción" u="1"/>
        <s v="Comparativo 2014: Nombre Glaciar" u="1"/>
        <s v="Comparativo 2022: Nombre Glaciar" u="1"/>
        <s v="Empresas (Ventas &gt; 600 mil UF-año) Minería" u="1"/>
        <s v="Empresas Alojamiento y Servicio de Comidas" u="1"/>
        <s v="Contaminantes | Destinatarios RP : Establecimiento" u="1"/>
        <s v="Contaminantes | Emisores al Agua : Establecimiento" u="1"/>
        <s v="Contaminantes | Emisores al Aire : Establecimiento" u="1"/>
        <s v="APR: Localidad" u="1"/>
        <s v="Tramo 10: 100.000,01 a 200.000 UF |  Inmobiliarias" u="1"/>
        <s v="Tramo 11: 200.000,01 a 600.000 UF |  Inmobiliarias" u="1"/>
        <s v="BH Evaporación Tanque (mm)" u="1"/>
        <s v="Contaminantes | Generadores RP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Tramo 13: &gt;  1.000.000 UF |  Industria Manufacturera" u="1"/>
        <s v="Glaciares: Orientación" u="1"/>
        <s v="Tramo 13: &gt;  1.000.000 UF |  Salud y Asistencia Social" u="1"/>
        <s v="Parques Urbanos" u="1"/>
        <s v="Tramo 10: 100.000,01 a 200.000 UF |  Financieras y Seguros" u="1"/>
        <s v="Tramo 11: 200.000,01 a 600.000 UF |  Financieras y Seguros" u="1"/>
        <s v="Destinatarios RP : Establecimiento" u="1"/>
        <s v="Juntas de Vigilancia" u="1"/>
        <s v="Pozos: Tipo Productividad" u="1"/>
        <s v="Declaración Agotamiento: Tipo" u="1"/>
        <s v="Empresas (Ventas &gt; 600 mil UF-año)  | Transporte y Almacenamiento" u="1"/>
        <s v="Empresas (Ventas &gt; 600 mil UF-año)  | Agricultura-Ganadería-Silvicultura-Pesca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Rubro  | Empresas Transporte y Almacenamiento" u="1"/>
        <s v="Acuíferos Protegidos Regiones I-II-XV" u="1"/>
        <s v="Red Hídrica" u="1"/>
        <s v="Rubro  | Empresas Organizaciones Extraterritoriales" u="1"/>
        <s v="Estación Fluviométrica: Nombre" u="1"/>
        <s v="Estación Meteorológica: Nombre" u="1"/>
        <s v="Establecimientos Salud: Nombre" u="1"/>
        <s v="Estaciones Fluviométricas" u="1"/>
        <s v="Tramo 12: 600.000,01 a 1.000.000 UF |  Servicios Administrativos y de Apoyo" u="1"/>
        <s v="Establecimiento Escolar: Nombre" u="1"/>
        <s v="Población 56-60 años" u="1"/>
        <s v="BH Evaporación Real Zona Riego (mm)" u="1"/>
        <s v="Rubro  | Empresas Industria Manufacturera" u="1"/>
        <s v="Derechos Agua: Naturaleza" u="1"/>
        <s v="Contratos MOP: Proyecto" u="1"/>
        <s v="Empresas Adm. Pública-Defensa y Seguridad Social" u="1"/>
        <s v="Contaminantes | Generadores RNP : Rubro" u="1"/>
        <s v="BH Escorrentía: Valor (mm)" u="1"/>
        <s v="Límite Manzanas: Manzana" u="1"/>
        <s v="Agua Potable Rural" u="1"/>
        <s v="Tramo 10: 100.000,01 a 200.000 UF |  Suministro Electricidad-Gas-Vapor" u="1"/>
        <s v="Tramo 11: 200.000,01 a 600.000 UF |  Suministro Electricidad-Gas-Vapor" u="1"/>
        <s v="Establecimiento Escolar" u="1"/>
        <s v="Plan Cuadrante" u="1"/>
        <s v="Plan Cuadrante: Unidad" u="1"/>
        <s v="Población 46-50 años" u="1"/>
        <s v="Tramo 10: 100.000,01 a 200.000 UF |  Suministro Aguas-Aguas Residuales" u="1"/>
        <s v="Tramo 11: 200.000,01 a 600.000 UF |  Suministro Aguas-Aguas Residuale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Contaminantes | Generadores RNP" u="1"/>
        <s v="Establecimientos Salud: Complejidad" u="1"/>
        <s v="Demografía | Población 11-15 años" u="1"/>
        <s v="Ruta de Nieve" u="1"/>
        <s v="Información Hidrogeológica" u="1"/>
        <s v="Junta Vigilancia: Afluente" u="1"/>
        <s v="Atractivos Turísticos: Propiedad" u="1"/>
        <s v="Lagos" u="1"/>
        <s v="Tramo 12: 600.000,01 a 1.000.000 UF |  Otros Servici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Contaminantes | RILES Alcantarillado : Establecimiento" u="1"/>
        <s v="Población 36-40 años" u="1"/>
        <s v="Tramo 12: 600.000,01 a 1.000.000 UF |  Organismos Extraterritoriale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Tramo 12: 600.000,01 a 1.000.000 UF |  Artísticas, Entretenimiento y Recreativas" u="1"/>
        <s v="Productividad de Pozos" u="1"/>
        <s v="Parques Urbanos: Nombre" u="1"/>
        <s v="Tramo 12: 600.000,01 a 1.000.000 UF |  Industria Manufacturera" u="1"/>
        <s v="Acuífero Protegido: Nombre" u="1"/>
        <s v="Red Hídrica: Dirección" u="1"/>
        <s v="Empresas (Ventas &gt; 600 mil UF-año)  | Información y Comunicaciones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Demografía | Población 21-25 años" u="1"/>
        <s v="Ruta de Nieve: Nombre" u="1"/>
        <s v="Tramo 10: 100.000,01 a 200.000 UF |  Transporte y Almacenamiento" u="1"/>
        <s v="Tramo 11: 200.000,01 a 600.000 UF |  Transporte y Almacenamiento" u="1"/>
        <s v="Contaminantes | RILES Alcantarillado : Categoría Emisiones" u="1"/>
        <s v="Embalses" u="1"/>
        <s v="Contaminantes | Generadores RNP : Razón Social" u="1"/>
        <s v="Tramo 12: 600.000,01 a 1.000.000 UF |  Minería" u="1"/>
        <s v="Declaraciones Agotamiento" u="1"/>
        <s v="Rubro  | Empresas Otros Servicios" u="1"/>
        <s v="Parques Urbanos: Uso" u="1"/>
        <s v="Población 16-20 años" u="1"/>
        <s v="Niveles Pozos: Provisionamiento" u="1"/>
        <s v="Tramo 10: 100.000,01 a 200.000 UF |  Adm. Pública-Defensa-SS Social" u="1"/>
        <s v="Tramo 11: 200.000,01 a 600.000 UF |  Adm. Pública-Defensa-SS Social" u="1"/>
        <s v="Tramo 10: 100.000,01 a 200.000 UF |  Industria Manufacturera" u="1"/>
        <s v="Tramo 11: 200.000,01 a 600.000 UF |  Industria Manufacturera" u="1"/>
        <s v="Establecimientos Párvulos: Estado" u="1"/>
        <s v="Rubro  | Empresas Construcción" u="1"/>
        <s v="Acuífero Protegido" u="1"/>
        <s v="Tramo 13: &gt;  1.000.000 UF |  Información y Comunicaciones" u="1"/>
        <s v="Empresas (Ventas &gt; 600 mil UF-año)  | Salud y Asistencia Social" u="1"/>
        <s v="Humedales: Nombre" u="1"/>
        <s v="Tramo 12: 600.000,01 a 1.000.000 UF |  Salud y Asistencia Social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Contaminantes | Lodos PTA : Razón Social" u="1"/>
        <s v="Grifos" u="1"/>
        <s v="Microdatos Censo: " u="1"/>
        <s v="Piso Vegetacional: Formación" u="1"/>
        <s v="Tramo 10: 100.000,01 a 200.000 UF |  Minería" u="1"/>
        <s v="Tramo 11: 200.000,01 a 600.000 UF |  Minería" u="1"/>
        <s v="Empresas (Ventas &gt; 600 mil UF-año)  | Suministro Aguas-Aguas Residuales" u="1"/>
        <s v="Establecimientos de Salud" u="1"/>
        <s v="Demografía | Población 31-35 años" u="1"/>
        <s v="Educación Secundaria: Dependencia" u="1"/>
        <s v="Tramo 12: 600.000,01 a 1.000.000 UF |  Suministro Aguas-Aguas Residuales" u="1"/>
        <s v="Tramos GE| Organizaciones Extraterritoriales" u="1"/>
        <s v="Contratos MOP: Clasificación" u="1"/>
        <s v="BH Evaporación de Tanque" u="1"/>
        <s v="Empresas (Ventas &gt; 600 mil UF-año)  | Suministro Electricidad-Gas-Vapor" u="1"/>
        <s v="Contaminantes | RILES Alcantarillado : Rubro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Educación Secundaria  | Establecimiento" u="1"/>
        <s v="Glaciares 2014: Fecha Fuente" u="1"/>
        <s v="Glaciares 2022: Fecha Fuente" u="1"/>
        <s v="Empresas (Ventas &gt; 600 mil UF-año)  | Artísticas, Entretenimiento y Recreativas" u="1"/>
        <s v="AR - ZP: Tipo de Estudio" u="1"/>
        <s v="Tramo 13: &gt;  1.000.000 UF |  Minería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Empresas (Ventas &gt; 600 mil UF-año)  | Adm. Pública-Defensa-SS Social" u="1"/>
        <s v="Tramo 12: 600.000,01 a 1.000.000 UF |  Hogares como Empleadores" u="1"/>
        <s v="Demografía | Población 41-45 años" u="1"/>
        <s v="Tramo 13: &gt;  1.000.000 UF |  Suministro Electricidad-Gas-Vapor" u="1"/>
        <s v="Educación Secundaria  | Dependencia" u="1"/>
        <s v="Hidrogeografía: Tipo de Dato " u="1"/>
        <s v="Glaciares: Clasificación" u="1"/>
        <s v="Establecimiento Escolar: Dependencia" u="1"/>
        <s v="Niveles Pozos: Año" u="1"/>
        <s v="Límite Manzanas: Tipo" u="1"/>
        <s v="Tramo 10: 100.000,01 a 200.000 UF |  Otros Servicios" u="1"/>
        <s v="Tramo 11: 200.000,01 a 600.000 UF |  Otros Servicios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Contaminantes | Generadores RNP : Categoría Emisiones" u="1"/>
        <s v="Lodos PTA : Categoría Emisiones" u="1"/>
        <s v="Tramo 13: &gt;  1.000.000 UF |  Organismos Extraterritoriales" u="1"/>
        <s v="Empresas (Ventas &gt; 600 mil UF-año) Profesionales-Cientícas-Técnicas" u="1"/>
        <s v="Contaminantes | Destinatarios RNP : Rubro" u="1"/>
        <s v="Tramo 10: 100.000,01 a 200.000 UF |  Construcción" u="1"/>
        <s v="Tramo 11: 200.000,01 a 600.000 UF |  Construcción" u="1"/>
        <s v="Establecimientos Párvulos: Origen" u="1"/>
        <s v="Fuentes Fijas: Nombre" u="1"/>
        <s v="Destinatarios RP : Categoría Emisiones" u="1"/>
        <s v="Tramo 13: &gt;  1.000.000 UF |  Adm. Pública-Defensa-SS Social" u="1"/>
        <s v="Contaminantes | Generadores RP : Razón Social" u="1"/>
        <s v="Tramo 12: 600.000,01 a 1.000.000 UF |  Enseñanza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Grandes Empresas y Trabajadores por Rubro" u="1"/>
        <s v="Empresas Hogares como Empleadores" u="1"/>
        <s v="Empresas (Ventas &gt; 600 mil UF-año)  | Inmobiliarias" u="1"/>
        <s v="Lodos PTA : Rubro" u="1"/>
        <s v="Demografía | Población 51-55 años" u="1"/>
        <s v="Empresas Suministro Electricidad-Gas-Vapor" u="1"/>
        <s v="Tramo 13: &gt;  1.000.000 UF |  Construcción" u="1"/>
        <s v="Áreas Protegidas" u="1"/>
        <s v="Rubro  | Empresas Enseñanza" u="1"/>
        <s v="Embalses: Tipo" u="1"/>
        <s v="Empresas (Ventas &gt; 600 mil UF-año)  | Otros Servicios" u="1"/>
        <s v="Rango de distancia a centro de salud" u="1"/>
        <s v="Rubro  | Empresas Minería" u="1"/>
        <s v="Rubro  | Empresas Servicios Administrativos y de Apoyo" u="1"/>
        <s v="Contaminantes | RILES Alcantarillado : Razón Social" u="1"/>
        <s v="Proyectos en EIA" u="1"/>
        <s v="Comparativo 2014" u="1"/>
        <s v="Población 6-10 años" u="1"/>
        <s v="Junta Vigilancia: Río - Estero" u="1"/>
        <s v="Educación Superior  | Tipo Institución" u="1"/>
        <s v="Niveles de Pozos" u="1"/>
        <s v="Tramo 13: &gt;  1.000.000 UF |  Servicios Administrativos y de Apoyo" u="1"/>
        <s v="Rubro  | Empresas Hogares como Empleadores" u="1"/>
        <s v="Empresas (Ventas &gt; 600 mil UF-año) Organismos Extraterritoriales" u="1"/>
        <s v="Áreas Restringidas - Zonas Protegidas" u="1"/>
        <s v="Tramo 13: &gt;  1.000.000 UF |  Agricultura-Ganadería-Silvicultura-Pesca" u="1"/>
        <s v="Atractivos Turísticos: Jerarquía" u="1"/>
        <s v="Generadores RP : Rubro" u="1"/>
        <s v="Demografía | Población 06-10 años" u="1"/>
        <s v="Contaminantes | Lodos PTA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Demografía | Población 61-65 años" u="1"/>
        <s v="Contaminantes | Generadores RP : Rubro" u="1"/>
        <s v="RILES Alcantarillado : Rubro" u="1"/>
        <s v="Empresas Agricultura-Ganadería-Silvicultura-Pesca" u="1"/>
        <s v="SEIA: Tipo Proyecto" u="1"/>
        <s v="Educación Superior  | Institución" u="1"/>
        <s v="Rubro  | Empresas Información y Comunicaciones" u="1"/>
        <s v="Población 71-75 años" u="1"/>
        <s v="Contaminantes | Destinatarios RNP" u="1"/>
        <s v="Hidrogeografía [datos]" u="1"/>
        <s v="Red Vial: Carpeta" u="1"/>
        <s v="Tramo 13: &gt;  1.000.000 UF |  Alojamiento y SS Comida" u="1"/>
        <s v="Glaciares 2014: Orientación" u="1"/>
        <s v="Glaciares 2022: Orientación" u="1"/>
        <s v="Glaciares: Frente" u="1"/>
        <s v="Tramo 10: 100.000,01 a 200.000 UF |  Alojamiento y SS Comida" u="1"/>
        <s v="Tramo 11: 200.000,01 a 600.000 UF |  Alojamiento y SS Comida" u="1"/>
        <s v="Empresas (Ventas &gt; 600 mil UF-año)  | Minería" u="1"/>
        <s v="Empresas (Ventas &gt; 600 mil UF-año)  | Comercio por Mayor y Menor" u="1"/>
        <s v="Niveles Pozos: APR" u="1"/>
        <s v="Tramo 12: 600.000,01 a 1.000.000 UF |  Financieras y Seguros" u="1"/>
        <s v="Empresas Financieras y de Seguros" u="1"/>
        <s v="Población 61-65 años" u="1"/>
        <s v="Contaminantes | Destinatarios RP" u="1"/>
        <s v="Empresas (Ventas &gt; 600 mil UF-año) Suministro Aguas-Aguas Residuales" u="1"/>
        <s v="Pozos: Productividad" u="1"/>
        <s v="Rubro  | Empresas Profesionales, Científicas y Técnicas" u="1"/>
        <s v="Emisores al Agua : Establecimiento" u="1"/>
        <s v="Emisores al Aire : Establecimiento" u="1"/>
        <s v="Atractivos Turísticos: Uso" u="1"/>
        <s v="Demografía | Población 16-20 años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Empresas (Ventas &gt; 600 mil UF-año)  | Alojamiento y SS Comida" u="1"/>
        <s v="Demografía | Población 81 y más" u="1"/>
        <s v="Demografía | Población 71-75 años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Tramo 10: 100.000,01 a 200.000 UF |  Enseñanza" u="1"/>
        <s v="Tramo 11: 200.000,01 a 600.000 UF |  Enseñanza" u="1"/>
        <s v="Población 51-55 años" u="1"/>
        <s v="BH Isoyetas (mm)" u="1"/>
        <s v="Tramo 10: 100.000,01 a 200.000 UF |  Servicios Administrativos y de Apoyo" u="1"/>
        <s v="Tramo 11: 200.000,01 a 600.000 UF |  Servicios Administrativos y de Apoyo" u="1"/>
        <s v="Distancia máxima (m) a centro de salud" u="1"/>
        <s v="Distancia mínima (m) a centro de salud" u="1"/>
        <s v="Humedales" u="1"/>
        <s v="Tramo 12: 600.000,01 a 1.000.000 UF |  Inmobiliarias" u="1"/>
        <s v="Empresas (Ventas &gt; 600 mil UF-año) Enseñanza" u="1"/>
        <s v="Atractivos Turísticos: Tipo" u="1"/>
        <s v="Destinatarios RP : Razón Social" u="1"/>
        <s v="Hidrogeología: Tipo Información" u="1"/>
        <s v="Tramo 13: &gt;  1.000.000 UF |  Transporte y Almacenamiento" u="1"/>
        <s v="Plan Cuadrante: Estado" u="1"/>
        <s v="Contaminantes | Destinatarios RNP : Razón Social" u="1"/>
        <s v="Microdatos Censo: Categoría" u="1"/>
        <s v="Población 41-45 años" u="1"/>
        <s v="Tramo 10: 100.000,01 a 200.000 UF |  Hogares como Empleadores" u="1"/>
        <s v="Tramo 11: 200.000,01 a 600.000 UF |  Hogares como Empleadores" u="1"/>
        <s v="Plan Cuadrante: Año" u="1"/>
        <s v="Demografía | Población 26-30 años" u="1"/>
        <s v="Rubro  | Empresas Artísticas, Entretenimiento y Recreativas" u="1"/>
        <s v="Comparativo 2014: Clasificación Detalle" u="1"/>
        <s v="Comparativo 2022: Clasificación Detalle" u="1"/>
        <s v="Puentes: Nombre" u="1"/>
        <s v="Red Vial" u="1"/>
        <s v="Acuíferos: Nombre" u="1"/>
        <s v="Tramo 13: &gt;  1.000.000 UF |  Suministro Aguas-Aguas Residuales" u="1"/>
        <s v="Red Vial: Clase" u="1"/>
        <s v="Demografía | Población 00-05 años" u="1"/>
        <s v="Límite Manzanas: Distrito" u="1"/>
        <s v="Empresas (Ventas &gt; 600 mil UF-año)  | Financieras y Seguros" u="1"/>
        <s v="AR-ZP: Tipo de Limitación" u="1"/>
        <s v="BH Escorrentía" u="1"/>
        <s v="Límite Manzanas: Categoría" u="1"/>
        <s v="Generadores RP" u="1"/>
        <s v="Tramo 10: 100.000,01 a 200.000 UF |  Información y Comunicaciones" u="1"/>
        <s v="Tramo 11: 200.000,01 a 600.000 UF |  Información y Comunicaciones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Contaminantes | Destinatarios RP : Rubro" u="1"/>
        <s v="Programas SENAME: Tipo Proyecto" u="1"/>
        <s v="Empresas (Ventas &gt; 600 mil UF-año)  | Hogares como Empleadores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Tramo 13: &gt;  1.000.000 UF |  Otros Servicios" u="1"/>
        <s v="Antenas: Compañía" u="1"/>
        <s v="Demografía | Población 36-40 años" u="1"/>
        <s v="Derechos Agua: Subsubcuenca" u="1"/>
        <s v="Declaración Agotamiento" u="1"/>
        <s v="Antenas Telecomunicaciones" u="1"/>
        <s v="Tramo 10: 100.000,01 a 200.000 UF |  Organismos Extraterritoriales" u="1"/>
        <s v="Tramo 11: 200.000,01 a 600.000 UF |  Organismos Extraterritoriales" u="1"/>
        <s v="Generadores RNP : Establecimiento" u="1"/>
        <s v="Generadores RP : Razón Social" u="1"/>
        <s v="Educación Superior  | " u="1"/>
        <s v="Lago-Embalse: Nombre" u="1"/>
        <s v="Calidad de Aguas" u="1"/>
        <s v="Establecimientos Salud: Urgencia" u="1"/>
        <s v="Contaminantes | Lodos PTA : Categoría Emisiones" u="1"/>
        <s v="Población 11-15 años" u="1"/>
        <s v="Industria Forestal: Especies" u="1"/>
        <s v="Establecimientos Párvulos" u="1"/>
        <s v="Tramo 12: 600.000,01 a 1.000.000 UF |  Adm. Pública-Defensa-SS Social" u="1"/>
        <s v="Contaminantes | Destinatarios RP : Razón Social" u="1"/>
        <s v="Contaminantes | Emisores al Agua : Razón Social" u="1"/>
        <s v="Contaminantes | Emisores al Aire : Razón Social" u="1"/>
        <s v="Empresas (Ventas &gt; 600 mil UF-año)  | Construcción" u="1"/>
        <s v="Derechos Agua: Uso" u="1"/>
        <s v="Tramo 10: 100.000,01 a 200.000 UF |  Profesionales-Cientícas-Técnicas" u="1"/>
        <s v="Tramo 11: 200.000,01 a 600.000 UF |  Profesionales-Cientícas-Técnicas" u="1"/>
        <s v="Proyectos Aprobados SEIA" u="1"/>
        <s v="Lago-Embalse" u="1"/>
        <s v="Clase Clima Koppen" u="1"/>
        <s v="Niveles Pozos: Tipo Estudio" u="1"/>
        <s v="Rubro  | Empresas Salud y Asistencia Social" u="1"/>
        <s v="EIA: Tipo Proyecto" u="1"/>
        <s v="Contaminantes | Emisores al Agua : Rubro" u="1"/>
        <s v="Rubro  | Empresas Alojamiento y Servicio de Comidas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Tramo 12: 600.000,01 a 1.000.000 UF |  Alojamiento y SS Comida" u="1"/>
        <s v="Programas SENAME: Modelo Intervención" u="1"/>
        <s v="Perfil Hidrogeológico: Espesor" u="1"/>
        <s v="Demografía | Población 46-50 años" u="1"/>
        <s v="Tramo 10: 100.000,01 a 200.000 UF |  Artísticas, Entretenimiento y Recreativas" u="1"/>
        <s v="Tramo 11: 200.000,01 a 600.000 UF |  Artísticas, Entretenimiento y Recreativas" u="1"/>
        <s v="Niveles Pozos: Sobreotorgamiento" u="1"/>
        <s v="Plan Cuadrante: Tipo" u="1"/>
        <s v="Tipos de Pozo" u="1"/>
        <s v="Contaminantes | RILES Alcantarillado" u="1"/>
        <s v="Tramo 13: &gt;  1.000.000 UF |  Comercio por Mayor y Menor" u="1"/>
        <s v="Cuerpo de Bomberos: Nombre" u="1"/>
        <s v="Atractivos Turísticos" u="1"/>
        <s v="AR - ZP: Acuífero" u="1"/>
        <s v="Rutas de Nieve" u="1"/>
        <s v="Centro de Salud: Distancia Mínima" u="1"/>
        <s v="Rubro  | Empresas Comercio por Mayor y Menor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1-5"/>
        <s v="09-1"/>
        <s v="10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06-0" u="1"/>
        <s v="69-1" u="1"/>
        <s v="10-" u="1"/>
        <s v="16-4" u="1"/>
        <s v="34-2" u="1"/>
        <s v="03-4" u="1"/>
        <s v="08-0" u="1"/>
        <s v="12-3" u="1"/>
        <s v="21-2" u="1"/>
        <s v="12-" u="1"/>
        <s v="26-8" u="1"/>
        <s v="18-4" u="1"/>
        <s v="27-3" u="1"/>
        <s v="05-4" u="1"/>
        <s v="23-2" u="1"/>
        <s v="7-1" u="1"/>
        <s v="10-2" u="1"/>
        <s v="91-1" u="1"/>
        <s v="100-1" u="1"/>
        <s v="29-3" u="1"/>
        <s v="7-2" u="1"/>
        <s v="07-4" u="1"/>
        <s v="16-3" u="1"/>
        <s v="25-2" u="1"/>
        <s v="101-1" u="1"/>
        <s v="16-" u="1"/>
        <s v="03-3" u="1"/>
        <s v="12-2" u="1"/>
        <s v="21-1" u="1"/>
        <s v="30-0" u="1"/>
        <s v="93-1" u="1"/>
        <s v="120-1" u="1"/>
        <s v="26-7" u="1"/>
        <s v="80-1" u="1"/>
        <s v="102-1" u="1"/>
        <s v="18-3" u="1"/>
        <s v="27-2" u="1"/>
        <s v="31-5" u="1"/>
        <s v="121-1" u="1"/>
        <s v="05-3" u="1"/>
        <s v="23-1" u="1"/>
        <s v="32-0" u="1"/>
        <s v="95-1" u="1"/>
        <s v="103-1" u="1"/>
        <s v="140-1" u="1"/>
        <s v="05-" u="1"/>
        <s v="82-1" u="1"/>
        <s v="122-1" u="1"/>
        <s v="29-2" u="1"/>
        <s v="104-1" u="1"/>
        <s v="141-1" u="1"/>
        <s v="07-3" u="1"/>
        <s v="16-2" u="1"/>
        <s v="25-1" u="1"/>
        <s v="34-0" u="1"/>
        <s v="97-1" u="1"/>
        <s v="123-1" u="1"/>
        <s v="07-" u="1"/>
        <s v="03-2" u="1"/>
        <s v="12-1" u="1"/>
        <s v="21-0" u="1"/>
        <s v="84-1" u="1"/>
        <s v="105-1" u="1"/>
        <s v="142-1" u="1"/>
        <s v="5-1" u="1"/>
        <s v="26-6" u="1"/>
        <s v="71-1" u="1"/>
        <s v="124-1" u="1"/>
        <s v="18-2" u="1"/>
        <s v="31-4" u="1"/>
        <s v="36-0" u="1"/>
        <s v="99-1" u="1"/>
        <s v="106-1" u="1"/>
        <s v="143-1" u="1"/>
        <s v="09-" u="1"/>
        <s v="05-2" u="1"/>
        <s v="14-1" u="1"/>
        <s v="23-0" u="1"/>
        <s v="86-1" u="1"/>
        <s v="125-1" u="1"/>
        <s v="10-0" u="1"/>
        <s v="73-1" u="1"/>
        <s v="107-1" u="1"/>
        <s v="144-1" u="1"/>
        <s v="126-1" u="1"/>
        <s v="07-2" u="1"/>
        <s v="16-1" u="1"/>
        <s v="25-0" u="1"/>
        <s v="88-1" u="1"/>
        <s v="108-1" u="1"/>
        <s v="145-1" u="1"/>
        <s v="03-1" u="1"/>
        <s v="12-0" u="1"/>
        <s v="75-1" u="1"/>
        <s v="127-1" u="1"/>
        <s v="08-7" u="1"/>
        <s v="17-6" u="1"/>
        <s v="26-5" u="1"/>
        <s v="109-1" u="1"/>
        <s v="146-1" u="1"/>
        <s v="04-6" u="1"/>
        <s v="18-1" u="1"/>
        <s v="22-4" u="1"/>
        <s v="27-0" u="1"/>
        <s v="31-3" u="1"/>
        <s v="128-1" u="1"/>
        <s v="05-1" u="1"/>
        <s v="14-0" u="1"/>
        <s v="77-1" u="1"/>
        <s v="147-1" u="1"/>
        <s v="19-6" u="1"/>
        <s v="129-1" u="1"/>
        <s v="3-1" u="1"/>
        <s v="29-0" u="1"/>
        <s v="51-1" u="1"/>
        <s v="148-1" u="1"/>
        <s v="02-5" u="1"/>
        <s v="07-1" u="1"/>
        <s v="16-0" u="1"/>
        <s v="20-3" u="1"/>
        <s v="79-1" u="1"/>
        <s v="3-2" u="1"/>
        <s v="03-0" u="1"/>
        <s v="149-1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13-" u="1"/>
        <s v="8-3" u="1"/>
        <s v="90-1" u="1"/>
        <s v="1-2" u="1"/>
        <s v="19-4" u="1"/>
        <s v="28-3" u="1"/>
        <s v="37-2" u="1"/>
        <s v="8-4" u="1"/>
        <s v="06-4" u="1"/>
        <s v="15-3" u="1"/>
        <s v="24-2" u="1"/>
        <s v="1-3" u="1"/>
        <s v="15-" u="1"/>
        <s v="02-3" u="1"/>
        <s v="11-2" u="1"/>
        <s v="20-1" u="1"/>
        <s v="92-1" u="1"/>
        <s v="110-1" u="1"/>
        <s v="8-5" u="1"/>
        <s v="08-4" u="1"/>
        <s v="17-3" u="1"/>
        <s v="26-2" u="1"/>
        <s v="111-1" u="1"/>
        <s v="04-3" u="1"/>
        <s v="13-2" u="1"/>
        <s v="22-1" u="1"/>
        <s v="31-0" u="1"/>
        <s v="94-1" u="1"/>
        <s v="130-1" u="1"/>
        <s v="04-" u="1"/>
        <s v="6-1" u="1"/>
        <s v="81-1" u="1"/>
        <s v="112-1" u="1"/>
        <s v="19-3" u="1"/>
        <s v="28-2" u="1"/>
        <s v="131-1" u="1"/>
        <s v="06-3" u="1"/>
        <s v="15-2" u="1"/>
        <s v="24-1" u="1"/>
        <s v="33-0" u="1"/>
        <s v="96-1" u="1"/>
        <s v="113-1" u="1"/>
        <s v="150-1" u="1"/>
        <s v="02-2" u="1"/>
        <s v="11-1" u="1"/>
        <s v="20-0" u="1"/>
        <s v="83-1" u="1"/>
        <s v="132-1" u="1"/>
        <s v="70-1" u="1"/>
        <s v="114-1" u="1"/>
        <s v="151-1" u="1"/>
        <s v="08-3" u="1"/>
        <s v="17-2" u="1"/>
        <s v="35-0" u="1"/>
        <s v="98-1" u="1"/>
        <s v="133-1" u="1"/>
        <s v="08-" u="1"/>
        <s v="04-2" u="1"/>
        <s v="13-1" u="1"/>
        <s v="22-0" u="1"/>
        <s v="85-1" u="1"/>
        <s v="115-1" u="1"/>
        <s v="152-1" u="1"/>
        <s v="72-1" u="1"/>
        <s v="134-1" u="1"/>
        <s v="19-2" u="1"/>
        <s v="32-4" u="1"/>
        <s v="37-0" u="1"/>
        <s v="116-1" u="1"/>
        <s v="01-6" u="1"/>
        <s v="06-2" u="1"/>
        <s v="15-1" u="1"/>
        <s v="24-0" u="1"/>
        <s v="87-1" u="1"/>
        <s v="135-1" u="1"/>
        <s v="02-1" u="1"/>
        <s v="11-0" u="1"/>
        <s v="74-1" u="1"/>
        <s v="117-1" u="1"/>
        <s v="4-1" u="1"/>
        <s v="136-1" u="1"/>
        <s v="08-2" u="1"/>
        <s v="17-1" u="1"/>
        <s v="21-4" u="1"/>
        <s v="26-0" u="1"/>
        <s v="89-1" u="1"/>
        <s v="118-1" u="1"/>
        <s v="4-2" u="1"/>
        <s v="04-1" u="1"/>
        <s v="13-0" u="1"/>
        <s v="76-1" u="1"/>
        <s v="137-1" u="1"/>
        <s v="119-1" u="1"/>
        <s v="19-1" u="1"/>
        <s v="28-0" u="1"/>
        <s v="32-3" u="1"/>
        <s v="138-1" u="1"/>
        <s v="06-1" u="1"/>
        <s v="15-0" u="1"/>
        <s v="78-1" u="1"/>
        <s v="02-0" u="1"/>
        <s v="139-1" u="1"/>
        <s v="16-5" u="1"/>
        <s v="34-3" u="1"/>
        <s v="52-1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s v="01"/>
    <s v="union"/>
    <n v="1"/>
    <x v="0"/>
    <n v="1"/>
    <s v="Emisores al Aire (ID)"/>
    <n v="50"/>
    <x v="0"/>
    <x v="0"/>
    <n v="0"/>
  </r>
  <r>
    <s v="01"/>
    <s v="union"/>
    <n v="2"/>
    <x v="1"/>
    <m/>
    <m/>
    <m/>
    <x v="1"/>
    <x v="1"/>
    <m/>
  </r>
  <r>
    <s v="01"/>
    <s v="union"/>
    <n v="3"/>
    <x v="2"/>
    <n v="1"/>
    <s v="Código Establecimiento"/>
    <n v="1"/>
    <x v="1"/>
    <x v="1"/>
    <m/>
  </r>
  <r>
    <s v="01"/>
    <s v="union"/>
    <n v="4"/>
    <x v="3"/>
    <n v="1"/>
    <s v="Razón social"/>
    <n v="3"/>
    <x v="2"/>
    <x v="2"/>
    <n v="1"/>
  </r>
  <r>
    <s v="01"/>
    <s v="union"/>
    <n v="5"/>
    <x v="4"/>
    <m/>
    <m/>
    <m/>
    <x v="1"/>
    <x v="1"/>
    <m/>
  </r>
  <r>
    <s v="01"/>
    <s v="union"/>
    <n v="6"/>
    <x v="5"/>
    <m/>
    <m/>
    <m/>
    <x v="1"/>
    <x v="1"/>
    <m/>
  </r>
  <r>
    <s v="01"/>
    <s v="union"/>
    <n v="7"/>
    <x v="6"/>
    <n v="1"/>
    <s v="RUT"/>
    <n v="4"/>
    <x v="1"/>
    <x v="1"/>
    <m/>
  </r>
  <r>
    <s v="01"/>
    <s v="union"/>
    <n v="8"/>
    <x v="7"/>
    <n v="1"/>
    <s v="Establecimiento"/>
    <n v="2"/>
    <x v="3"/>
    <x v="3"/>
    <n v="2"/>
  </r>
  <r>
    <s v="01"/>
    <s v="union"/>
    <n v="9"/>
    <x v="8"/>
    <m/>
    <m/>
    <m/>
    <x v="1"/>
    <x v="1"/>
    <m/>
  </r>
  <r>
    <s v="01"/>
    <s v="union"/>
    <n v="10"/>
    <x v="9"/>
    <n v="1"/>
    <s v="CIIU4"/>
    <n v="5"/>
    <x v="1"/>
    <x v="1"/>
    <m/>
  </r>
  <r>
    <s v="01"/>
    <s v="union"/>
    <n v="11"/>
    <x v="10"/>
    <n v="1"/>
    <s v="Región"/>
    <n v="8"/>
    <x v="1"/>
    <x v="1"/>
    <m/>
  </r>
  <r>
    <s v="01"/>
    <s v="union"/>
    <n v="12"/>
    <x v="11"/>
    <n v="1"/>
    <s v="Provincia"/>
    <n v="9"/>
    <x v="1"/>
    <x v="1"/>
    <m/>
  </r>
  <r>
    <s v="01"/>
    <s v="union"/>
    <n v="13"/>
    <x v="12"/>
    <n v="1"/>
    <s v="Comuna"/>
    <n v="10"/>
    <x v="1"/>
    <x v="1"/>
    <m/>
  </r>
  <r>
    <s v="01"/>
    <s v="union"/>
    <n v="14"/>
    <x v="13"/>
    <m/>
    <m/>
    <m/>
    <x v="1"/>
    <x v="1"/>
    <m/>
  </r>
  <r>
    <s v="01"/>
    <s v="union"/>
    <n v="15"/>
    <x v="14"/>
    <n v="1"/>
    <s v="CIIU6"/>
    <n v="6"/>
    <x v="1"/>
    <x v="1"/>
    <m/>
  </r>
  <r>
    <s v="01"/>
    <s v="union"/>
    <n v="16"/>
    <x v="15"/>
    <m/>
    <m/>
    <m/>
    <x v="1"/>
    <x v="1"/>
    <m/>
  </r>
  <r>
    <s v="01"/>
    <s v="union"/>
    <n v="17"/>
    <x v="16"/>
    <n v="1"/>
    <s v="Rubro"/>
    <n v="7"/>
    <x v="4"/>
    <x v="4"/>
    <n v="4"/>
  </r>
  <r>
    <s v="01"/>
    <s v="union"/>
    <n v="18"/>
    <x v="17"/>
    <n v="1"/>
    <s v="Categoría Emisiones"/>
    <n v="11"/>
    <x v="5"/>
    <x v="5"/>
    <n v="3"/>
  </r>
  <r>
    <s v="01"/>
    <s v="union"/>
    <n v="19"/>
    <x v="18"/>
    <n v="1"/>
    <s v="Tipo Emisión"/>
    <n v="12"/>
    <x v="6"/>
    <x v="6"/>
    <n v="5"/>
  </r>
  <r>
    <s v="09"/>
    <s v="total"/>
    <n v="1"/>
    <x v="19"/>
    <m/>
    <m/>
    <m/>
    <x v="1"/>
    <x v="1"/>
    <m/>
  </r>
  <r>
    <s v="09"/>
    <s v="total"/>
    <n v="2"/>
    <x v="20"/>
    <n v="1"/>
    <s v="Zona/Localidad"/>
    <n v="1"/>
    <x v="1"/>
    <x v="1"/>
    <m/>
  </r>
  <r>
    <s v="09"/>
    <s v="total"/>
    <n v="3"/>
    <x v="21"/>
    <n v="1"/>
    <s v="Tipo"/>
    <n v="2"/>
    <x v="1"/>
    <x v="1"/>
    <m/>
  </r>
  <r>
    <s v="09"/>
    <s v="total"/>
    <n v="4"/>
    <x v="22"/>
    <n v="1"/>
    <s v="Región"/>
    <n v="6"/>
    <x v="1"/>
    <x v="1"/>
    <m/>
  </r>
  <r>
    <s v="09"/>
    <s v="total"/>
    <n v="5"/>
    <x v="11"/>
    <n v="1"/>
    <s v="Provincia"/>
    <n v="7"/>
    <x v="1"/>
    <x v="1"/>
    <m/>
  </r>
  <r>
    <s v="09"/>
    <s v="total"/>
    <n v="6"/>
    <x v="23"/>
    <m/>
    <m/>
    <m/>
    <x v="1"/>
    <x v="1"/>
    <m/>
  </r>
  <r>
    <s v="09"/>
    <s v="total"/>
    <n v="7"/>
    <x v="24"/>
    <n v="1"/>
    <s v="Comuna"/>
    <n v="8"/>
    <x v="1"/>
    <x v="1"/>
    <m/>
  </r>
  <r>
    <s v="09"/>
    <s v="total"/>
    <n v="8"/>
    <x v="25"/>
    <m/>
    <m/>
    <m/>
    <x v="1"/>
    <x v="1"/>
    <m/>
  </r>
  <r>
    <s v="09"/>
    <s v="total"/>
    <n v="9"/>
    <x v="26"/>
    <m/>
    <m/>
    <m/>
    <x v="1"/>
    <x v="1"/>
    <m/>
  </r>
  <r>
    <s v="09"/>
    <s v="total"/>
    <n v="10"/>
    <x v="17"/>
    <m/>
    <m/>
    <m/>
    <x v="1"/>
    <x v="1"/>
    <m/>
  </r>
  <r>
    <s v="09"/>
    <s v="total"/>
    <n v="11"/>
    <x v="27"/>
    <n v="1"/>
    <s v="Nombre Urbano"/>
    <n v="9"/>
    <x v="1"/>
    <x v="1"/>
    <m/>
  </r>
  <r>
    <s v="09"/>
    <s v="total"/>
    <n v="12"/>
    <x v="28"/>
    <n v="1"/>
    <s v="Distrito"/>
    <n v="10"/>
    <x v="1"/>
    <x v="1"/>
    <m/>
  </r>
  <r>
    <s v="09"/>
    <s v="total"/>
    <n v="13"/>
    <x v="29"/>
    <n v="1"/>
    <s v="Zona"/>
    <n v="11"/>
    <x v="1"/>
    <x v="1"/>
    <m/>
  </r>
  <r>
    <s v="09"/>
    <s v="total"/>
    <n v="14"/>
    <x v="30"/>
    <m/>
    <m/>
    <m/>
    <x v="1"/>
    <x v="1"/>
    <m/>
  </r>
  <r>
    <s v="09"/>
    <s v="total"/>
    <n v="15"/>
    <x v="31"/>
    <n v="1"/>
    <s v="Población al 2035"/>
    <n v="5"/>
    <x v="1"/>
    <x v="1"/>
    <m/>
  </r>
  <r>
    <s v="09"/>
    <s v="total"/>
    <n v="16"/>
    <x v="32"/>
    <n v="1"/>
    <s v="Categoría Población"/>
    <n v="3"/>
    <x v="7"/>
    <x v="7"/>
    <n v="1"/>
  </r>
  <r>
    <s v="09"/>
    <s v="total"/>
    <n v="17"/>
    <x v="33"/>
    <m/>
    <m/>
    <m/>
    <x v="1"/>
    <x v="1"/>
    <m/>
  </r>
  <r>
    <s v="09"/>
    <s v="total"/>
    <n v="18"/>
    <x v="34"/>
    <m/>
    <m/>
    <m/>
    <x v="1"/>
    <x v="1"/>
    <m/>
  </r>
  <r>
    <s v="09"/>
    <s v="total"/>
    <n v="19"/>
    <x v="35"/>
    <m/>
    <m/>
    <m/>
    <x v="1"/>
    <x v="1"/>
    <m/>
  </r>
  <r>
    <s v="09"/>
    <s v="total"/>
    <n v="20"/>
    <x v="36"/>
    <m/>
    <m/>
    <m/>
    <x v="1"/>
    <x v="1"/>
    <m/>
  </r>
  <r>
    <s v="09"/>
    <s v="total"/>
    <n v="21"/>
    <x v="37"/>
    <m/>
    <m/>
    <m/>
    <x v="1"/>
    <x v="1"/>
    <m/>
  </r>
  <r>
    <s v="09"/>
    <s v="total"/>
    <n v="22"/>
    <x v="38"/>
    <m/>
    <m/>
    <m/>
    <x v="1"/>
    <x v="1"/>
    <m/>
  </r>
  <r>
    <s v="09"/>
    <s v="total"/>
    <n v="23"/>
    <x v="39"/>
    <m/>
    <m/>
    <m/>
    <x v="1"/>
    <x v="1"/>
    <m/>
  </r>
  <r>
    <s v="09"/>
    <s v="total"/>
    <n v="24"/>
    <x v="40"/>
    <m/>
    <m/>
    <m/>
    <x v="1"/>
    <x v="1"/>
    <m/>
  </r>
  <r>
    <s v="09"/>
    <s v="total"/>
    <n v="25"/>
    <x v="41"/>
    <m/>
    <m/>
    <m/>
    <x v="1"/>
    <x v="1"/>
    <m/>
  </r>
  <r>
    <s v="09"/>
    <s v="total"/>
    <n v="26"/>
    <x v="42"/>
    <n v="1"/>
    <s v="Poblaciones"/>
    <n v="12"/>
    <x v="1"/>
    <x v="1"/>
    <m/>
  </r>
  <r>
    <s v="10"/>
    <s v="juvenil"/>
    <n v="1"/>
    <x v="19"/>
    <m/>
    <m/>
    <m/>
    <x v="1"/>
    <x v="1"/>
    <m/>
  </r>
  <r>
    <s v="10"/>
    <s v="juvenil"/>
    <n v="2"/>
    <x v="20"/>
    <n v="1"/>
    <s v="Zona/Localidad"/>
    <n v="1"/>
    <x v="1"/>
    <x v="1"/>
    <m/>
  </r>
  <r>
    <s v="10"/>
    <s v="juvenil"/>
    <n v="3"/>
    <x v="21"/>
    <n v="1"/>
    <s v="Tipo"/>
    <n v="2"/>
    <x v="1"/>
    <x v="1"/>
    <m/>
  </r>
  <r>
    <s v="10"/>
    <s v="juvenil"/>
    <n v="4"/>
    <x v="22"/>
    <n v="1"/>
    <s v="Región"/>
    <n v="6"/>
    <x v="1"/>
    <x v="1"/>
    <m/>
  </r>
  <r>
    <s v="10"/>
    <s v="juvenil"/>
    <n v="5"/>
    <x v="11"/>
    <n v="1"/>
    <s v="Provincia"/>
    <n v="7"/>
    <x v="1"/>
    <x v="1"/>
    <m/>
  </r>
  <r>
    <s v="10"/>
    <s v="juvenil"/>
    <n v="6"/>
    <x v="23"/>
    <m/>
    <m/>
    <m/>
    <x v="1"/>
    <x v="1"/>
    <m/>
  </r>
  <r>
    <s v="10"/>
    <s v="juvenil"/>
    <n v="7"/>
    <x v="24"/>
    <n v="1"/>
    <s v="Comuna"/>
    <n v="8"/>
    <x v="1"/>
    <x v="1"/>
    <m/>
  </r>
  <r>
    <s v="10"/>
    <s v="juvenil"/>
    <n v="8"/>
    <x v="25"/>
    <m/>
    <m/>
    <m/>
    <x v="1"/>
    <x v="1"/>
    <m/>
  </r>
  <r>
    <s v="10"/>
    <s v="juvenil"/>
    <n v="9"/>
    <x v="26"/>
    <m/>
    <m/>
    <m/>
    <x v="1"/>
    <x v="1"/>
    <m/>
  </r>
  <r>
    <s v="10"/>
    <s v="juvenil"/>
    <n v="10"/>
    <x v="17"/>
    <m/>
    <m/>
    <m/>
    <x v="1"/>
    <x v="1"/>
    <m/>
  </r>
  <r>
    <s v="10"/>
    <s v="juvenil"/>
    <n v="11"/>
    <x v="27"/>
    <n v="1"/>
    <s v="Nombre Urbano"/>
    <n v="9"/>
    <x v="1"/>
    <x v="1"/>
    <m/>
  </r>
  <r>
    <s v="10"/>
    <s v="juvenil"/>
    <n v="12"/>
    <x v="28"/>
    <n v="1"/>
    <s v="Distrito"/>
    <n v="10"/>
    <x v="1"/>
    <x v="1"/>
    <m/>
  </r>
  <r>
    <s v="10"/>
    <s v="juvenil"/>
    <n v="13"/>
    <x v="29"/>
    <n v="1"/>
    <s v="Zona"/>
    <n v="11"/>
    <x v="1"/>
    <x v="1"/>
    <m/>
  </r>
  <r>
    <s v="10"/>
    <s v="juvenil"/>
    <n v="14"/>
    <x v="30"/>
    <m/>
    <m/>
    <m/>
    <x v="1"/>
    <x v="1"/>
    <m/>
  </r>
  <r>
    <s v="10"/>
    <s v="juvenil"/>
    <n v="15"/>
    <x v="31"/>
    <n v="1"/>
    <s v="Población al 2035"/>
    <n v="5"/>
    <x v="1"/>
    <x v="1"/>
    <m/>
  </r>
  <r>
    <s v="10"/>
    <s v="juvenil"/>
    <n v="16"/>
    <x v="32"/>
    <n v="1"/>
    <s v="Categoría Población"/>
    <n v="3"/>
    <x v="8"/>
    <x v="8"/>
    <n v="1"/>
  </r>
  <r>
    <s v="10"/>
    <s v="juvenil"/>
    <n v="17"/>
    <x v="33"/>
    <m/>
    <m/>
    <m/>
    <x v="1"/>
    <x v="1"/>
    <m/>
  </r>
  <r>
    <s v="10"/>
    <s v="juvenil"/>
    <n v="18"/>
    <x v="34"/>
    <m/>
    <m/>
    <m/>
    <x v="1"/>
    <x v="1"/>
    <m/>
  </r>
  <r>
    <s v="10"/>
    <s v="juvenil"/>
    <n v="19"/>
    <x v="35"/>
    <m/>
    <m/>
    <m/>
    <x v="1"/>
    <x v="1"/>
    <m/>
  </r>
  <r>
    <s v="10"/>
    <s v="juvenil"/>
    <n v="20"/>
    <x v="36"/>
    <m/>
    <m/>
    <m/>
    <x v="1"/>
    <x v="1"/>
    <m/>
  </r>
  <r>
    <s v="10"/>
    <s v="juvenil"/>
    <n v="21"/>
    <x v="37"/>
    <m/>
    <m/>
    <m/>
    <x v="1"/>
    <x v="1"/>
    <m/>
  </r>
  <r>
    <s v="10"/>
    <s v="juvenil"/>
    <n v="22"/>
    <x v="38"/>
    <m/>
    <m/>
    <m/>
    <x v="1"/>
    <x v="1"/>
    <m/>
  </r>
  <r>
    <s v="10"/>
    <s v="juvenil"/>
    <n v="23"/>
    <x v="39"/>
    <m/>
    <m/>
    <m/>
    <x v="1"/>
    <x v="1"/>
    <m/>
  </r>
  <r>
    <s v="10"/>
    <s v="juvenil"/>
    <n v="24"/>
    <x v="40"/>
    <m/>
    <m/>
    <m/>
    <x v="1"/>
    <x v="1"/>
    <m/>
  </r>
  <r>
    <s v="10"/>
    <s v="juvenil"/>
    <n v="25"/>
    <x v="41"/>
    <m/>
    <m/>
    <m/>
    <x v="1"/>
    <x v="1"/>
    <m/>
  </r>
  <r>
    <s v="10"/>
    <s v="juvenil"/>
    <n v="26"/>
    <x v="42"/>
    <n v="1"/>
    <s v="Poblaciones"/>
    <n v="12"/>
    <x v="1"/>
    <x v="1"/>
    <m/>
  </r>
  <r>
    <s v="26"/>
    <s v="sii1"/>
    <n v="1"/>
    <x v="22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9"/>
    <x v="9"/>
    <n v="1"/>
  </r>
  <r>
    <s v="26"/>
    <s v="sii1"/>
    <n v="4"/>
    <x v="43"/>
    <n v="1"/>
    <s v="Actividades Artísticas, Entretenimiento y Recreativas"/>
    <n v="4"/>
    <x v="1"/>
    <x v="1"/>
    <m/>
  </r>
  <r>
    <s v="26"/>
    <s v="sii1"/>
    <n v="5"/>
    <x v="44"/>
    <n v="1"/>
    <s v="Actividades de Alojamiento y Servicio de Comidas"/>
    <n v="5"/>
    <x v="1"/>
    <x v="1"/>
    <m/>
  </r>
  <r>
    <s v="26"/>
    <s v="sii1"/>
    <n v="6"/>
    <x v="45"/>
    <n v="1"/>
    <s v="Actividades de Atencion de la Salud y Asistencia Social"/>
    <n v="6"/>
    <x v="1"/>
    <x v="1"/>
    <m/>
  </r>
  <r>
    <s v="26"/>
    <s v="sii1"/>
    <n v="7"/>
    <x v="46"/>
    <n v="1"/>
    <s v="Actividades de Servicios Administrativos y de Apoyo"/>
    <n v="7"/>
    <x v="1"/>
    <x v="1"/>
    <m/>
  </r>
  <r>
    <s v="26"/>
    <s v="sii1"/>
    <n v="8"/>
    <x v="47"/>
    <n v="1"/>
    <s v="Actividades Financieras y de Seguros"/>
    <n v="8"/>
    <x v="1"/>
    <x v="1"/>
    <m/>
  </r>
  <r>
    <s v="26"/>
    <s v="sii1"/>
    <n v="9"/>
    <x v="48"/>
    <n v="1"/>
    <s v="Actividades Inmobiliarias"/>
    <n v="9"/>
    <x v="1"/>
    <x v="1"/>
    <m/>
  </r>
  <r>
    <s v="26"/>
    <s v="sii1"/>
    <n v="10"/>
    <x v="49"/>
    <n v="1"/>
    <s v="Actividades Profesionales, Científicas y Técnicas"/>
    <n v="10"/>
    <x v="1"/>
    <x v="1"/>
    <m/>
  </r>
  <r>
    <s v="26"/>
    <s v="sii1"/>
    <n v="11"/>
    <x v="50"/>
    <n v="1"/>
    <s v="Administracion Pública y Defensa; Seguridad Social"/>
    <n v="11"/>
    <x v="1"/>
    <x v="1"/>
    <m/>
  </r>
  <r>
    <s v="26"/>
    <s v="sii1"/>
    <n v="12"/>
    <x v="51"/>
    <n v="1"/>
    <s v="Agricultura, Ganadería, Silvicultura y Pesca"/>
    <n v="12"/>
    <x v="1"/>
    <x v="1"/>
    <m/>
  </r>
  <r>
    <s v="26"/>
    <s v="sii1"/>
    <n v="13"/>
    <x v="52"/>
    <n v="1"/>
    <s v="Comercio al por Mayor y Menor; Reparacion de Vehículos"/>
    <n v="13"/>
    <x v="1"/>
    <x v="1"/>
    <m/>
  </r>
  <r>
    <s v="26"/>
    <s v="sii1"/>
    <n v="14"/>
    <x v="53"/>
    <n v="1"/>
    <s v="Construcción"/>
    <n v="14"/>
    <x v="1"/>
    <x v="1"/>
    <m/>
  </r>
  <r>
    <s v="26"/>
    <s v="sii1"/>
    <n v="15"/>
    <x v="54"/>
    <n v="1"/>
    <s v="Enseñanza"/>
    <n v="15"/>
    <x v="1"/>
    <x v="1"/>
    <m/>
  </r>
  <r>
    <s v="26"/>
    <s v="sii1"/>
    <n v="16"/>
    <x v="55"/>
    <n v="1"/>
    <s v="Explotación de Minas y Canteras"/>
    <n v="16"/>
    <x v="1"/>
    <x v="1"/>
    <m/>
  </r>
  <r>
    <s v="26"/>
    <s v="sii1"/>
    <n v="17"/>
    <x v="56"/>
    <n v="1"/>
    <s v="Industria Manufacturera"/>
    <n v="17"/>
    <x v="1"/>
    <x v="1"/>
    <m/>
  </r>
  <r>
    <s v="26"/>
    <s v="sii1"/>
    <n v="18"/>
    <x v="57"/>
    <n v="1"/>
    <s v="Información y Comunicaciones"/>
    <n v="18"/>
    <x v="1"/>
    <x v="1"/>
    <m/>
  </r>
  <r>
    <s v="26"/>
    <s v="sii1"/>
    <n v="19"/>
    <x v="58"/>
    <n v="1"/>
    <s v="Otras Actividades de Servicios"/>
    <n v="19"/>
    <x v="1"/>
    <x v="1"/>
    <m/>
  </r>
  <r>
    <s v="26"/>
    <s v="sii1"/>
    <n v="20"/>
    <x v="59"/>
    <n v="1"/>
    <s v="Suministro de Agua; Aguas Residuales, Desechos y Descontaminación"/>
    <n v="20"/>
    <x v="1"/>
    <x v="1"/>
    <m/>
  </r>
  <r>
    <s v="26"/>
    <s v="sii1"/>
    <n v="21"/>
    <x v="60"/>
    <n v="1"/>
    <s v="Suministro de Electricidad, Gas, Vapor y Aire Acondicionado"/>
    <n v="21"/>
    <x v="1"/>
    <x v="1"/>
    <m/>
  </r>
  <r>
    <s v="26"/>
    <s v="sii1"/>
    <n v="22"/>
    <x v="61"/>
    <n v="1"/>
    <s v="Transporte y Almacenamiento"/>
    <n v="22"/>
    <x v="1"/>
    <x v="1"/>
    <m/>
  </r>
  <r>
    <s v="26"/>
    <s v="sii1"/>
    <n v="23"/>
    <x v="62"/>
    <n v="1"/>
    <s v="Total general"/>
    <n v="23"/>
    <x v="1"/>
    <x v="1"/>
    <m/>
  </r>
  <r>
    <s v="27"/>
    <s v="actividadesartsticasentretenimientoyrecreativas_2"/>
    <n v="1"/>
    <x v="22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10"/>
    <x v="10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63"/>
    <n v="1"/>
    <s v="00 Sin Información"/>
    <n v="5"/>
    <x v="1"/>
    <x v="1"/>
    <m/>
  </r>
  <r>
    <s v="27"/>
    <s v="actividadesartsticasentretenimientoyrecreativas_2"/>
    <n v="6"/>
    <x v="64"/>
    <n v="1"/>
    <s v="01 Micro Empresa"/>
    <n v="6"/>
    <x v="1"/>
    <x v="1"/>
    <m/>
  </r>
  <r>
    <s v="27"/>
    <s v="actividadesartsticasentretenimientoyrecreativas_2"/>
    <n v="7"/>
    <x v="65"/>
    <n v="1"/>
    <s v="02 Pequeña Empresa"/>
    <n v="7"/>
    <x v="1"/>
    <x v="1"/>
    <m/>
  </r>
  <r>
    <s v="27"/>
    <s v="actividadesartsticasentretenimientoyrecreativas_2"/>
    <n v="8"/>
    <x v="66"/>
    <n v="1"/>
    <s v="03 Mediana Empresa"/>
    <n v="8"/>
    <x v="1"/>
    <x v="1"/>
    <m/>
  </r>
  <r>
    <s v="27"/>
    <s v="actividadesartsticasentretenimientoyrecreativas_2"/>
    <n v="9"/>
    <x v="67"/>
    <n v="1"/>
    <s v="04 Gran Empresa"/>
    <n v="9"/>
    <x v="1"/>
    <x v="1"/>
    <m/>
  </r>
  <r>
    <s v="27"/>
    <s v="actividadesartsticasentretenimientoyrecreativas_2"/>
    <n v="10"/>
    <x v="62"/>
    <n v="1"/>
    <s v="Total general"/>
    <n v="10"/>
    <x v="1"/>
    <x v="1"/>
    <m/>
  </r>
  <r>
    <s v="28"/>
    <s v="actividadesdealojamientoyserviciodecomidas_2"/>
    <n v="1"/>
    <x v="22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11"/>
    <x v="11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63"/>
    <n v="1"/>
    <s v="00 Sin Información"/>
    <n v="5"/>
    <x v="1"/>
    <x v="1"/>
    <m/>
  </r>
  <r>
    <s v="28"/>
    <s v="actividadesdealojamientoyserviciodecomidas_2"/>
    <n v="6"/>
    <x v="64"/>
    <n v="1"/>
    <s v="01 Micro Empresa"/>
    <n v="6"/>
    <x v="1"/>
    <x v="1"/>
    <m/>
  </r>
  <r>
    <s v="28"/>
    <s v="actividadesdealojamientoyserviciodecomidas_2"/>
    <n v="7"/>
    <x v="65"/>
    <n v="1"/>
    <s v="02 Pequeña Empresa"/>
    <n v="7"/>
    <x v="1"/>
    <x v="1"/>
    <m/>
  </r>
  <r>
    <s v="28"/>
    <s v="actividadesdealojamientoyserviciodecomidas_2"/>
    <n v="8"/>
    <x v="66"/>
    <n v="1"/>
    <s v="03 Mediana Empresa"/>
    <n v="8"/>
    <x v="1"/>
    <x v="1"/>
    <m/>
  </r>
  <r>
    <s v="28"/>
    <s v="actividadesdealojamientoyserviciodecomidas_2"/>
    <n v="9"/>
    <x v="67"/>
    <n v="1"/>
    <s v="04 Gran Empresa"/>
    <n v="9"/>
    <x v="1"/>
    <x v="1"/>
    <m/>
  </r>
  <r>
    <s v="28"/>
    <s v="actividadesdealojamientoyserviciodecomidas_2"/>
    <n v="10"/>
    <x v="62"/>
    <n v="1"/>
    <s v="Total general"/>
    <n v="10"/>
    <x v="1"/>
    <x v="1"/>
    <m/>
  </r>
  <r>
    <s v="29"/>
    <s v="actividadesdeatenciondelasaludyasistenciasocial_2"/>
    <n v="1"/>
    <x v="22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12"/>
    <x v="12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63"/>
    <n v="1"/>
    <s v="00 Sin Información"/>
    <n v="5"/>
    <x v="1"/>
    <x v="1"/>
    <m/>
  </r>
  <r>
    <s v="29"/>
    <s v="actividadesdeatenciondelasaludyasistenciasocial_2"/>
    <n v="6"/>
    <x v="64"/>
    <n v="1"/>
    <s v="01 Micro Empresa"/>
    <n v="6"/>
    <x v="1"/>
    <x v="1"/>
    <m/>
  </r>
  <r>
    <s v="29"/>
    <s v="actividadesdeatenciondelasaludyasistenciasocial_2"/>
    <n v="7"/>
    <x v="65"/>
    <n v="1"/>
    <s v="02 Pequeña Empresa"/>
    <n v="7"/>
    <x v="1"/>
    <x v="1"/>
    <m/>
  </r>
  <r>
    <s v="29"/>
    <s v="actividadesdeatenciondelasaludyasistenciasocial_2"/>
    <n v="8"/>
    <x v="66"/>
    <n v="1"/>
    <s v="03 Mediana Empresa"/>
    <n v="8"/>
    <x v="1"/>
    <x v="1"/>
    <m/>
  </r>
  <r>
    <s v="29"/>
    <s v="actividadesdeatenciondelasaludyasistenciasocial_2"/>
    <n v="9"/>
    <x v="67"/>
    <n v="1"/>
    <s v="04 Gran Empresa"/>
    <n v="9"/>
    <x v="1"/>
    <x v="1"/>
    <m/>
  </r>
  <r>
    <s v="29"/>
    <s v="actividadesdeatenciondelasaludyasistenciasocial_2"/>
    <n v="10"/>
    <x v="62"/>
    <n v="1"/>
    <s v="Total general"/>
    <n v="10"/>
    <x v="1"/>
    <x v="1"/>
    <m/>
  </r>
  <r>
    <s v="30"/>
    <s v="actividadesdeloshogarescomoempleadores_2"/>
    <n v="1"/>
    <x v="22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13"/>
    <x v="13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63"/>
    <n v="1"/>
    <s v="00 Sin Información"/>
    <n v="5"/>
    <x v="1"/>
    <x v="1"/>
    <m/>
  </r>
  <r>
    <s v="30"/>
    <s v="actividadesdeloshogarescomoempleadores_2"/>
    <n v="6"/>
    <x v="64"/>
    <n v="1"/>
    <s v="01 Micro Empresa"/>
    <n v="6"/>
    <x v="1"/>
    <x v="1"/>
    <m/>
  </r>
  <r>
    <s v="30"/>
    <s v="actividadesdeloshogarescomoempleadores_2"/>
    <n v="7"/>
    <x v="65"/>
    <n v="1"/>
    <s v="02 Pequeña Empresa"/>
    <n v="7"/>
    <x v="1"/>
    <x v="1"/>
    <m/>
  </r>
  <r>
    <s v="30"/>
    <s v="actividadesdeloshogarescomoempleadores_2"/>
    <n v="8"/>
    <x v="66"/>
    <n v="1"/>
    <s v="03 Mediana Empresa"/>
    <n v="8"/>
    <x v="1"/>
    <x v="1"/>
    <m/>
  </r>
  <r>
    <s v="30"/>
    <s v="actividadesdeloshogarescomoempleadores_2"/>
    <n v="9"/>
    <x v="67"/>
    <n v="1"/>
    <s v="04 Gran Empresa"/>
    <n v="9"/>
    <x v="1"/>
    <x v="1"/>
    <m/>
  </r>
  <r>
    <s v="30"/>
    <s v="actividadesdeloshogarescomoempleadores_2"/>
    <n v="10"/>
    <x v="62"/>
    <n v="1"/>
    <s v="Total general"/>
    <n v="10"/>
    <x v="1"/>
    <x v="1"/>
    <m/>
  </r>
  <r>
    <s v="31"/>
    <s v="actividadesdeorganizacionesyorganosextraterritoriales_2"/>
    <n v="1"/>
    <x v="22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14"/>
    <x v="14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63"/>
    <n v="1"/>
    <s v="00 Sin Información"/>
    <n v="5"/>
    <x v="1"/>
    <x v="1"/>
    <m/>
  </r>
  <r>
    <s v="31"/>
    <s v="actividadesdeorganizacionesyorganosextraterritoriales_2"/>
    <n v="6"/>
    <x v="64"/>
    <n v="1"/>
    <s v="01 Micro Empresa"/>
    <n v="6"/>
    <x v="1"/>
    <x v="1"/>
    <m/>
  </r>
  <r>
    <s v="31"/>
    <s v="actividadesdeorganizacionesyorganosextraterritoriales_2"/>
    <n v="7"/>
    <x v="65"/>
    <n v="1"/>
    <s v="02 Pequeña Empresa"/>
    <n v="7"/>
    <x v="1"/>
    <x v="1"/>
    <m/>
  </r>
  <r>
    <s v="31"/>
    <s v="actividadesdeorganizacionesyorganosextraterritoriales_2"/>
    <n v="8"/>
    <x v="66"/>
    <n v="1"/>
    <s v="03 Mediana Empresa"/>
    <n v="8"/>
    <x v="1"/>
    <x v="1"/>
    <m/>
  </r>
  <r>
    <s v="31"/>
    <s v="actividadesdeorganizacionesyorganosextraterritoriales_2"/>
    <n v="9"/>
    <x v="67"/>
    <n v="1"/>
    <s v="04 Gran Empresa"/>
    <n v="9"/>
    <x v="1"/>
    <x v="1"/>
    <m/>
  </r>
  <r>
    <s v="31"/>
    <s v="actividadesdeorganizacionesyorganosextraterritoriales_2"/>
    <n v="10"/>
    <x v="62"/>
    <n v="1"/>
    <s v="Total general"/>
    <n v="10"/>
    <x v="1"/>
    <x v="1"/>
    <m/>
  </r>
  <r>
    <s v="32"/>
    <s v="actividadesdeserviciosadministrativosydeapoyo_2"/>
    <n v="1"/>
    <x v="22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15"/>
    <x v="15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63"/>
    <n v="1"/>
    <s v="00 Sin Información"/>
    <n v="5"/>
    <x v="1"/>
    <x v="1"/>
    <m/>
  </r>
  <r>
    <s v="32"/>
    <s v="actividadesdeserviciosadministrativosydeapoyo_2"/>
    <n v="6"/>
    <x v="64"/>
    <n v="1"/>
    <s v="01 Micro Empresa"/>
    <n v="6"/>
    <x v="1"/>
    <x v="1"/>
    <m/>
  </r>
  <r>
    <s v="32"/>
    <s v="actividadesdeserviciosadministrativosydeapoyo_2"/>
    <n v="7"/>
    <x v="65"/>
    <n v="1"/>
    <s v="02 Pequeña Empresa"/>
    <n v="7"/>
    <x v="1"/>
    <x v="1"/>
    <m/>
  </r>
  <r>
    <s v="32"/>
    <s v="actividadesdeserviciosadministrativosydeapoyo_2"/>
    <n v="8"/>
    <x v="66"/>
    <n v="1"/>
    <s v="03 Mediana Empresa"/>
    <n v="8"/>
    <x v="1"/>
    <x v="1"/>
    <m/>
  </r>
  <r>
    <s v="32"/>
    <s v="actividadesdeserviciosadministrativosydeapoyo_2"/>
    <n v="9"/>
    <x v="67"/>
    <n v="1"/>
    <s v="04 Gran Empresa"/>
    <n v="9"/>
    <x v="1"/>
    <x v="1"/>
    <m/>
  </r>
  <r>
    <s v="32"/>
    <s v="actividadesdeserviciosadministrativosydeapoyo_2"/>
    <n v="10"/>
    <x v="62"/>
    <n v="1"/>
    <s v="Total general"/>
    <n v="10"/>
    <x v="1"/>
    <x v="1"/>
    <m/>
  </r>
  <r>
    <s v="33"/>
    <s v="actividadesfinancierasydeseguros_2"/>
    <n v="1"/>
    <x v="22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16"/>
    <x v="16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63"/>
    <n v="1"/>
    <s v="00 Sin Información"/>
    <n v="5"/>
    <x v="1"/>
    <x v="1"/>
    <m/>
  </r>
  <r>
    <s v="33"/>
    <s v="actividadesfinancierasydeseguros_2"/>
    <n v="6"/>
    <x v="64"/>
    <n v="1"/>
    <s v="01 Micro Empresa"/>
    <n v="6"/>
    <x v="1"/>
    <x v="1"/>
    <m/>
  </r>
  <r>
    <s v="33"/>
    <s v="actividadesfinancierasydeseguros_2"/>
    <n v="7"/>
    <x v="65"/>
    <n v="1"/>
    <s v="02 Pequeña Empresa"/>
    <n v="7"/>
    <x v="1"/>
    <x v="1"/>
    <m/>
  </r>
  <r>
    <s v="33"/>
    <s v="actividadesfinancierasydeseguros_2"/>
    <n v="8"/>
    <x v="66"/>
    <n v="1"/>
    <s v="03 Mediana Empresa"/>
    <n v="8"/>
    <x v="1"/>
    <x v="1"/>
    <m/>
  </r>
  <r>
    <s v="33"/>
    <s v="actividadesfinancierasydeseguros_2"/>
    <n v="9"/>
    <x v="67"/>
    <n v="1"/>
    <s v="04 Gran Empresa"/>
    <n v="9"/>
    <x v="1"/>
    <x v="1"/>
    <m/>
  </r>
  <r>
    <s v="33"/>
    <s v="actividadesfinancierasydeseguros_2"/>
    <n v="10"/>
    <x v="62"/>
    <n v="1"/>
    <s v="Total general"/>
    <n v="10"/>
    <x v="1"/>
    <x v="1"/>
    <m/>
  </r>
  <r>
    <s v="34"/>
    <s v="actividadesinmobiliarias_2"/>
    <n v="1"/>
    <x v="22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17"/>
    <x v="17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63"/>
    <n v="1"/>
    <s v="00 Sin Información"/>
    <n v="5"/>
    <x v="1"/>
    <x v="1"/>
    <m/>
  </r>
  <r>
    <s v="34"/>
    <s v="actividadesinmobiliarias_2"/>
    <n v="6"/>
    <x v="64"/>
    <n v="1"/>
    <s v="01 Micro Empresa"/>
    <n v="6"/>
    <x v="1"/>
    <x v="1"/>
    <m/>
  </r>
  <r>
    <s v="34"/>
    <s v="actividadesinmobiliarias_2"/>
    <n v="7"/>
    <x v="65"/>
    <n v="1"/>
    <s v="02 Pequeña Empresa"/>
    <n v="7"/>
    <x v="1"/>
    <x v="1"/>
    <m/>
  </r>
  <r>
    <s v="34"/>
    <s v="actividadesinmobiliarias_2"/>
    <n v="8"/>
    <x v="66"/>
    <n v="1"/>
    <s v="03 Mediana Empresa"/>
    <n v="8"/>
    <x v="1"/>
    <x v="1"/>
    <m/>
  </r>
  <r>
    <s v="34"/>
    <s v="actividadesinmobiliarias_2"/>
    <n v="9"/>
    <x v="67"/>
    <n v="1"/>
    <s v="04 Gran Empresa"/>
    <n v="9"/>
    <x v="1"/>
    <x v="1"/>
    <m/>
  </r>
  <r>
    <s v="34"/>
    <s v="actividadesinmobiliarias_2"/>
    <n v="10"/>
    <x v="62"/>
    <n v="1"/>
    <s v="Total general"/>
    <n v="10"/>
    <x v="1"/>
    <x v="1"/>
    <m/>
  </r>
  <r>
    <s v="35"/>
    <s v="actividadesprofesionalescientficasytcnicas_2"/>
    <n v="1"/>
    <x v="22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18"/>
    <x v="18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63"/>
    <n v="1"/>
    <s v="00 Sin Información"/>
    <n v="5"/>
    <x v="1"/>
    <x v="1"/>
    <m/>
  </r>
  <r>
    <s v="35"/>
    <s v="actividadesprofesionalescientficasytcnicas_2"/>
    <n v="6"/>
    <x v="64"/>
    <n v="1"/>
    <s v="01 Micro Empresa"/>
    <n v="6"/>
    <x v="1"/>
    <x v="1"/>
    <m/>
  </r>
  <r>
    <s v="35"/>
    <s v="actividadesprofesionalescientficasytcnicas_2"/>
    <n v="7"/>
    <x v="65"/>
    <n v="1"/>
    <s v="02 Pequeña Empresa"/>
    <n v="7"/>
    <x v="1"/>
    <x v="1"/>
    <m/>
  </r>
  <r>
    <s v="35"/>
    <s v="actividadesprofesionalescientficasytcnicas_2"/>
    <n v="8"/>
    <x v="66"/>
    <n v="1"/>
    <s v="03 Mediana Empresa"/>
    <n v="8"/>
    <x v="1"/>
    <x v="1"/>
    <m/>
  </r>
  <r>
    <s v="35"/>
    <s v="actividadesprofesionalescientficasytcnicas_2"/>
    <n v="9"/>
    <x v="67"/>
    <n v="1"/>
    <s v="04 Gran Empresa"/>
    <n v="9"/>
    <x v="1"/>
    <x v="1"/>
    <m/>
  </r>
  <r>
    <s v="35"/>
    <s v="actividadesprofesionalescientficasytcnicas_2"/>
    <n v="10"/>
    <x v="62"/>
    <n v="1"/>
    <s v="Total general"/>
    <n v="10"/>
    <x v="1"/>
    <x v="1"/>
    <m/>
  </r>
  <r>
    <s v="36"/>
    <s v="administracionpblicaydefensaseguridadsocial_2"/>
    <n v="1"/>
    <x v="22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19"/>
    <x v="19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63"/>
    <n v="1"/>
    <s v="00 Sin Información"/>
    <n v="5"/>
    <x v="1"/>
    <x v="1"/>
    <m/>
  </r>
  <r>
    <s v="36"/>
    <s v="administracionpblicaydefensaseguridadsocial_2"/>
    <n v="6"/>
    <x v="64"/>
    <n v="1"/>
    <s v="01 Micro Empresa"/>
    <n v="6"/>
    <x v="1"/>
    <x v="1"/>
    <m/>
  </r>
  <r>
    <s v="36"/>
    <s v="administracionpblicaydefensaseguridadsocial_2"/>
    <n v="7"/>
    <x v="65"/>
    <n v="1"/>
    <s v="02 Pequeña Empresa"/>
    <n v="7"/>
    <x v="1"/>
    <x v="1"/>
    <m/>
  </r>
  <r>
    <s v="36"/>
    <s v="administracionpblicaydefensaseguridadsocial_2"/>
    <n v="8"/>
    <x v="66"/>
    <n v="1"/>
    <s v="03 Mediana Empresa"/>
    <n v="8"/>
    <x v="1"/>
    <x v="1"/>
    <m/>
  </r>
  <r>
    <s v="36"/>
    <s v="administracionpblicaydefensaseguridadsocial_2"/>
    <n v="9"/>
    <x v="67"/>
    <n v="1"/>
    <s v="04 Gran Empresa"/>
    <n v="9"/>
    <x v="1"/>
    <x v="1"/>
    <m/>
  </r>
  <r>
    <s v="36"/>
    <s v="administracionpblicaydefensaseguridadsocial_2"/>
    <n v="10"/>
    <x v="62"/>
    <n v="1"/>
    <s v="Total general"/>
    <n v="10"/>
    <x v="1"/>
    <x v="1"/>
    <m/>
  </r>
  <r>
    <s v="37"/>
    <s v="agriculturaganaderasilviculturaypesca_2"/>
    <n v="1"/>
    <x v="22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20"/>
    <x v="20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63"/>
    <n v="1"/>
    <s v="00 Sin Información"/>
    <n v="5"/>
    <x v="1"/>
    <x v="1"/>
    <m/>
  </r>
  <r>
    <s v="37"/>
    <s v="agriculturaganaderasilviculturaypesca_2"/>
    <n v="6"/>
    <x v="64"/>
    <n v="1"/>
    <s v="01 Micro Empresa"/>
    <n v="6"/>
    <x v="1"/>
    <x v="1"/>
    <m/>
  </r>
  <r>
    <s v="37"/>
    <s v="agriculturaganaderasilviculturaypesca_2"/>
    <n v="7"/>
    <x v="65"/>
    <n v="1"/>
    <s v="02 Pequeña Empresa"/>
    <n v="7"/>
    <x v="1"/>
    <x v="1"/>
    <m/>
  </r>
  <r>
    <s v="37"/>
    <s v="agriculturaganaderasilviculturaypesca_2"/>
    <n v="8"/>
    <x v="66"/>
    <n v="1"/>
    <s v="03 Mediana Empresa"/>
    <n v="8"/>
    <x v="1"/>
    <x v="1"/>
    <m/>
  </r>
  <r>
    <s v="37"/>
    <s v="agriculturaganaderasilviculturaypesca_2"/>
    <n v="9"/>
    <x v="67"/>
    <n v="1"/>
    <s v="04 Gran Empresa"/>
    <n v="9"/>
    <x v="1"/>
    <x v="1"/>
    <m/>
  </r>
  <r>
    <s v="37"/>
    <s v="agriculturaganaderasilviculturaypesca_2"/>
    <n v="10"/>
    <x v="62"/>
    <n v="1"/>
    <s v="Total general"/>
    <n v="10"/>
    <x v="1"/>
    <x v="1"/>
    <m/>
  </r>
  <r>
    <s v="38"/>
    <s v="comercioalpormayorymenorreparaciondevehculos_2"/>
    <n v="1"/>
    <x v="22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21"/>
    <x v="21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63"/>
    <n v="1"/>
    <s v="00 Sin Información"/>
    <n v="5"/>
    <x v="1"/>
    <x v="1"/>
    <m/>
  </r>
  <r>
    <s v="38"/>
    <s v="comercioalpormayorymenorreparaciondevehculos_2"/>
    <n v="6"/>
    <x v="64"/>
    <n v="1"/>
    <s v="01 Micro Empresa"/>
    <n v="6"/>
    <x v="1"/>
    <x v="1"/>
    <m/>
  </r>
  <r>
    <s v="38"/>
    <s v="comercioalpormayorymenorreparaciondevehculos_2"/>
    <n v="7"/>
    <x v="65"/>
    <n v="1"/>
    <s v="02 Pequeña Empresa"/>
    <n v="7"/>
    <x v="1"/>
    <x v="1"/>
    <m/>
  </r>
  <r>
    <s v="38"/>
    <s v="comercioalpormayorymenorreparaciondevehculos_2"/>
    <n v="8"/>
    <x v="66"/>
    <n v="1"/>
    <s v="03 Mediana Empresa"/>
    <n v="8"/>
    <x v="1"/>
    <x v="1"/>
    <m/>
  </r>
  <r>
    <s v="38"/>
    <s v="comercioalpormayorymenorreparaciondevehculos_2"/>
    <n v="9"/>
    <x v="67"/>
    <n v="1"/>
    <s v="04 Gran Empresa"/>
    <n v="9"/>
    <x v="1"/>
    <x v="1"/>
    <m/>
  </r>
  <r>
    <s v="38"/>
    <s v="comercioalpormayorymenorreparaciondevehculos_2"/>
    <n v="10"/>
    <x v="62"/>
    <n v="1"/>
    <s v="Total general"/>
    <n v="10"/>
    <x v="1"/>
    <x v="1"/>
    <m/>
  </r>
  <r>
    <s v="39"/>
    <s v="construccin_2"/>
    <n v="1"/>
    <x v="22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22"/>
    <x v="22"/>
    <n v="1"/>
  </r>
  <r>
    <s v="39"/>
    <s v="construccin_2"/>
    <n v="4"/>
    <x v="16"/>
    <n v="1"/>
    <s v="Rubro"/>
    <n v="4"/>
    <x v="1"/>
    <x v="1"/>
    <m/>
  </r>
  <r>
    <s v="39"/>
    <s v="construccin_2"/>
    <n v="5"/>
    <x v="63"/>
    <n v="1"/>
    <s v="00 Sin Información"/>
    <n v="5"/>
    <x v="1"/>
    <x v="1"/>
    <m/>
  </r>
  <r>
    <s v="39"/>
    <s v="construccin_2"/>
    <n v="6"/>
    <x v="64"/>
    <n v="1"/>
    <s v="01 Micro Empresa"/>
    <n v="6"/>
    <x v="1"/>
    <x v="1"/>
    <m/>
  </r>
  <r>
    <s v="39"/>
    <s v="construccin_2"/>
    <n v="7"/>
    <x v="65"/>
    <n v="1"/>
    <s v="02 Pequeña Empresa"/>
    <n v="7"/>
    <x v="1"/>
    <x v="1"/>
    <m/>
  </r>
  <r>
    <s v="39"/>
    <s v="construccin_2"/>
    <n v="8"/>
    <x v="66"/>
    <n v="1"/>
    <s v="03 Mediana Empresa"/>
    <n v="8"/>
    <x v="1"/>
    <x v="1"/>
    <m/>
  </r>
  <r>
    <s v="39"/>
    <s v="construccin_2"/>
    <n v="9"/>
    <x v="67"/>
    <n v="1"/>
    <s v="04 Gran Empresa"/>
    <n v="9"/>
    <x v="1"/>
    <x v="1"/>
    <m/>
  </r>
  <r>
    <s v="39"/>
    <s v="construccin_2"/>
    <n v="10"/>
    <x v="62"/>
    <n v="1"/>
    <s v="Total general"/>
    <n v="10"/>
    <x v="1"/>
    <x v="1"/>
    <m/>
  </r>
  <r>
    <s v="40"/>
    <s v="enseanza_2"/>
    <n v="1"/>
    <x v="22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23"/>
    <x v="23"/>
    <n v="1"/>
  </r>
  <r>
    <s v="40"/>
    <s v="enseanza_2"/>
    <n v="4"/>
    <x v="16"/>
    <n v="1"/>
    <s v="Rubro"/>
    <n v="4"/>
    <x v="1"/>
    <x v="1"/>
    <m/>
  </r>
  <r>
    <s v="40"/>
    <s v="enseanza_2"/>
    <n v="5"/>
    <x v="63"/>
    <n v="1"/>
    <s v="00 Sin Información"/>
    <n v="5"/>
    <x v="1"/>
    <x v="1"/>
    <m/>
  </r>
  <r>
    <s v="40"/>
    <s v="enseanza_2"/>
    <n v="6"/>
    <x v="64"/>
    <n v="1"/>
    <s v="01 Micro Empresa"/>
    <n v="6"/>
    <x v="1"/>
    <x v="1"/>
    <m/>
  </r>
  <r>
    <s v="40"/>
    <s v="enseanza_2"/>
    <n v="7"/>
    <x v="65"/>
    <n v="1"/>
    <s v="02 Pequeña Empresa"/>
    <n v="7"/>
    <x v="1"/>
    <x v="1"/>
    <m/>
  </r>
  <r>
    <s v="40"/>
    <s v="enseanza_2"/>
    <n v="8"/>
    <x v="66"/>
    <n v="1"/>
    <s v="03 Mediana Empresa"/>
    <n v="8"/>
    <x v="1"/>
    <x v="1"/>
    <m/>
  </r>
  <r>
    <s v="40"/>
    <s v="enseanza_2"/>
    <n v="9"/>
    <x v="67"/>
    <n v="1"/>
    <s v="04 Gran Empresa"/>
    <n v="9"/>
    <x v="1"/>
    <x v="1"/>
    <m/>
  </r>
  <r>
    <s v="40"/>
    <s v="enseanza_2"/>
    <n v="10"/>
    <x v="62"/>
    <n v="1"/>
    <s v="Total general"/>
    <n v="10"/>
    <x v="1"/>
    <x v="1"/>
    <m/>
  </r>
  <r>
    <s v="41"/>
    <s v="explotacindeminasycanteras_2"/>
    <n v="1"/>
    <x v="22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24"/>
    <x v="24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63"/>
    <n v="1"/>
    <s v="00 Sin Información"/>
    <n v="5"/>
    <x v="1"/>
    <x v="1"/>
    <m/>
  </r>
  <r>
    <s v="41"/>
    <s v="explotacindeminasycanteras_2"/>
    <n v="6"/>
    <x v="64"/>
    <n v="1"/>
    <s v="01 Micro Empresa"/>
    <n v="6"/>
    <x v="1"/>
    <x v="1"/>
    <m/>
  </r>
  <r>
    <s v="41"/>
    <s v="explotacindeminasycanteras_2"/>
    <n v="7"/>
    <x v="65"/>
    <n v="1"/>
    <s v="02 Pequeña Empresa"/>
    <n v="7"/>
    <x v="1"/>
    <x v="1"/>
    <m/>
  </r>
  <r>
    <s v="41"/>
    <s v="explotacindeminasycanteras_2"/>
    <n v="8"/>
    <x v="66"/>
    <n v="1"/>
    <s v="03 Mediana Empresa"/>
    <n v="8"/>
    <x v="1"/>
    <x v="1"/>
    <m/>
  </r>
  <r>
    <s v="41"/>
    <s v="explotacindeminasycanteras_2"/>
    <n v="9"/>
    <x v="67"/>
    <n v="1"/>
    <s v="04 Gran Empresa"/>
    <n v="9"/>
    <x v="1"/>
    <x v="1"/>
    <m/>
  </r>
  <r>
    <s v="41"/>
    <s v="explotacindeminasycanteras_2"/>
    <n v="10"/>
    <x v="62"/>
    <n v="1"/>
    <s v="Total general"/>
    <n v="10"/>
    <x v="1"/>
    <x v="1"/>
    <m/>
  </r>
  <r>
    <s v="42"/>
    <s v="industriamanufacturera_2"/>
    <n v="1"/>
    <x v="22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25"/>
    <x v="25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63"/>
    <n v="1"/>
    <s v="00 Sin Información"/>
    <n v="5"/>
    <x v="1"/>
    <x v="1"/>
    <m/>
  </r>
  <r>
    <s v="42"/>
    <s v="industriamanufacturera_2"/>
    <n v="6"/>
    <x v="64"/>
    <n v="1"/>
    <s v="01 Micro Empresa"/>
    <n v="6"/>
    <x v="1"/>
    <x v="1"/>
    <m/>
  </r>
  <r>
    <s v="42"/>
    <s v="industriamanufacturera_2"/>
    <n v="7"/>
    <x v="65"/>
    <n v="1"/>
    <s v="02 Pequeña Empresa"/>
    <n v="7"/>
    <x v="1"/>
    <x v="1"/>
    <m/>
  </r>
  <r>
    <s v="42"/>
    <s v="industriamanufacturera_2"/>
    <n v="8"/>
    <x v="66"/>
    <n v="1"/>
    <s v="03 Mediana Empresa"/>
    <n v="8"/>
    <x v="1"/>
    <x v="1"/>
    <m/>
  </r>
  <r>
    <s v="42"/>
    <s v="industriamanufacturera_2"/>
    <n v="9"/>
    <x v="67"/>
    <n v="1"/>
    <s v="04 Gran Empresa"/>
    <n v="9"/>
    <x v="1"/>
    <x v="1"/>
    <m/>
  </r>
  <r>
    <s v="42"/>
    <s v="industriamanufacturera_2"/>
    <n v="10"/>
    <x v="62"/>
    <n v="1"/>
    <s v="Total general"/>
    <n v="10"/>
    <x v="1"/>
    <x v="1"/>
    <m/>
  </r>
  <r>
    <s v="43"/>
    <s v="informacinycomunicaciones_2"/>
    <n v="1"/>
    <x v="22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26"/>
    <x v="26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63"/>
    <n v="1"/>
    <s v="00 Sin Información"/>
    <n v="5"/>
    <x v="1"/>
    <x v="1"/>
    <m/>
  </r>
  <r>
    <s v="43"/>
    <s v="informacinycomunicaciones_2"/>
    <n v="6"/>
    <x v="64"/>
    <n v="1"/>
    <s v="01 Micro Empresa"/>
    <n v="6"/>
    <x v="1"/>
    <x v="1"/>
    <m/>
  </r>
  <r>
    <s v="43"/>
    <s v="informacinycomunicaciones_2"/>
    <n v="7"/>
    <x v="65"/>
    <n v="1"/>
    <s v="02 Pequeña Empresa"/>
    <n v="7"/>
    <x v="1"/>
    <x v="1"/>
    <m/>
  </r>
  <r>
    <s v="43"/>
    <s v="informacinycomunicaciones_2"/>
    <n v="8"/>
    <x v="66"/>
    <n v="1"/>
    <s v="03 Mediana Empresa"/>
    <n v="8"/>
    <x v="1"/>
    <x v="1"/>
    <m/>
  </r>
  <r>
    <s v="43"/>
    <s v="informacinycomunicaciones_2"/>
    <n v="9"/>
    <x v="67"/>
    <n v="1"/>
    <s v="04 Gran Empresa"/>
    <n v="9"/>
    <x v="1"/>
    <x v="1"/>
    <m/>
  </r>
  <r>
    <s v="43"/>
    <s v="informacinycomunicaciones_2"/>
    <n v="10"/>
    <x v="62"/>
    <n v="1"/>
    <s v="Total general"/>
    <n v="10"/>
    <x v="1"/>
    <x v="1"/>
    <m/>
  </r>
  <r>
    <s v="44"/>
    <s v="otrasactividadesdeservicios_2"/>
    <n v="1"/>
    <x v="22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27"/>
    <x v="27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63"/>
    <n v="1"/>
    <s v="00 Sin Información"/>
    <n v="5"/>
    <x v="1"/>
    <x v="1"/>
    <m/>
  </r>
  <r>
    <s v="44"/>
    <s v="otrasactividadesdeservicios_2"/>
    <n v="6"/>
    <x v="64"/>
    <n v="1"/>
    <s v="01 Micro Empresa"/>
    <n v="6"/>
    <x v="1"/>
    <x v="1"/>
    <m/>
  </r>
  <r>
    <s v="44"/>
    <s v="otrasactividadesdeservicios_2"/>
    <n v="7"/>
    <x v="65"/>
    <n v="1"/>
    <s v="02 Pequeña Empresa"/>
    <n v="7"/>
    <x v="1"/>
    <x v="1"/>
    <m/>
  </r>
  <r>
    <s v="44"/>
    <s v="otrasactividadesdeservicios_2"/>
    <n v="8"/>
    <x v="66"/>
    <n v="1"/>
    <s v="03 Mediana Empresa"/>
    <n v="8"/>
    <x v="1"/>
    <x v="1"/>
    <m/>
  </r>
  <r>
    <s v="44"/>
    <s v="otrasactividadesdeservicios_2"/>
    <n v="9"/>
    <x v="67"/>
    <n v="1"/>
    <s v="04 Gran Empresa"/>
    <n v="9"/>
    <x v="1"/>
    <x v="1"/>
    <m/>
  </r>
  <r>
    <s v="44"/>
    <s v="otrasactividadesdeservicios_2"/>
    <n v="10"/>
    <x v="62"/>
    <n v="1"/>
    <s v="Total general"/>
    <n v="10"/>
    <x v="1"/>
    <x v="1"/>
    <m/>
  </r>
  <r>
    <s v="45"/>
    <s v="suministrodeaguaaguasresidualesdesechosydescontaminacin_2"/>
    <n v="1"/>
    <x v="22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28"/>
    <x v="28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63"/>
    <n v="1"/>
    <s v="00 Sin Información"/>
    <n v="5"/>
    <x v="1"/>
    <x v="1"/>
    <m/>
  </r>
  <r>
    <s v="45"/>
    <s v="suministrodeaguaaguasresidualesdesechosydescontaminacin_2"/>
    <n v="6"/>
    <x v="64"/>
    <n v="1"/>
    <s v="01 Micro Empresa"/>
    <n v="6"/>
    <x v="1"/>
    <x v="1"/>
    <m/>
  </r>
  <r>
    <s v="45"/>
    <s v="suministrodeaguaaguasresidualesdesechosydescontaminacin_2"/>
    <n v="7"/>
    <x v="65"/>
    <n v="1"/>
    <s v="02 Pequeña Empresa"/>
    <n v="7"/>
    <x v="1"/>
    <x v="1"/>
    <m/>
  </r>
  <r>
    <s v="45"/>
    <s v="suministrodeaguaaguasresidualesdesechosydescontaminacin_2"/>
    <n v="8"/>
    <x v="66"/>
    <n v="1"/>
    <s v="03 Mediana Empresa"/>
    <n v="8"/>
    <x v="1"/>
    <x v="1"/>
    <m/>
  </r>
  <r>
    <s v="45"/>
    <s v="suministrodeaguaaguasresidualesdesechosydescontaminacin_2"/>
    <n v="9"/>
    <x v="67"/>
    <n v="1"/>
    <s v="04 Gran Empresa"/>
    <n v="9"/>
    <x v="1"/>
    <x v="1"/>
    <m/>
  </r>
  <r>
    <s v="45"/>
    <s v="suministrodeaguaaguasresidualesdesechosydescontaminacin_2"/>
    <n v="10"/>
    <x v="62"/>
    <n v="1"/>
    <s v="Total general"/>
    <n v="10"/>
    <x v="1"/>
    <x v="1"/>
    <m/>
  </r>
  <r>
    <s v="46"/>
    <s v="suministrodeelectricidadgasvaporyaireacondicionado_2"/>
    <n v="1"/>
    <x v="22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29"/>
    <x v="29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63"/>
    <n v="1"/>
    <s v="00 Sin Información"/>
    <n v="5"/>
    <x v="1"/>
    <x v="1"/>
    <m/>
  </r>
  <r>
    <s v="46"/>
    <s v="suministrodeelectricidadgasvaporyaireacondicionado_2"/>
    <n v="6"/>
    <x v="64"/>
    <n v="1"/>
    <s v="01 Micro Empresa"/>
    <n v="6"/>
    <x v="1"/>
    <x v="1"/>
    <m/>
  </r>
  <r>
    <s v="46"/>
    <s v="suministrodeelectricidadgasvaporyaireacondicionado_2"/>
    <n v="7"/>
    <x v="65"/>
    <n v="1"/>
    <s v="02 Pequeña Empresa"/>
    <n v="7"/>
    <x v="1"/>
    <x v="1"/>
    <m/>
  </r>
  <r>
    <s v="46"/>
    <s v="suministrodeelectricidadgasvaporyaireacondicionado_2"/>
    <n v="8"/>
    <x v="66"/>
    <n v="1"/>
    <s v="03 Mediana Empresa"/>
    <n v="8"/>
    <x v="1"/>
    <x v="1"/>
    <m/>
  </r>
  <r>
    <s v="46"/>
    <s v="suministrodeelectricidadgasvaporyaireacondicionado_2"/>
    <n v="9"/>
    <x v="67"/>
    <n v="1"/>
    <s v="04 Gran Empresa"/>
    <n v="9"/>
    <x v="1"/>
    <x v="1"/>
    <m/>
  </r>
  <r>
    <s v="46"/>
    <s v="suministrodeelectricidadgasvaporyaireacondicionado_2"/>
    <n v="10"/>
    <x v="62"/>
    <n v="1"/>
    <s v="Total general"/>
    <n v="10"/>
    <x v="1"/>
    <x v="1"/>
    <m/>
  </r>
  <r>
    <s v="47"/>
    <s v="transporteyalmacenamiento_2"/>
    <n v="1"/>
    <x v="22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30"/>
    <x v="30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63"/>
    <n v="1"/>
    <s v="00 Sin Información"/>
    <n v="5"/>
    <x v="1"/>
    <x v="1"/>
    <m/>
  </r>
  <r>
    <s v="47"/>
    <s v="transporteyalmacenamiento_2"/>
    <n v="6"/>
    <x v="64"/>
    <n v="1"/>
    <s v="01 Micro Empresa"/>
    <n v="6"/>
    <x v="1"/>
    <x v="1"/>
    <m/>
  </r>
  <r>
    <s v="47"/>
    <s v="transporteyalmacenamiento_2"/>
    <n v="7"/>
    <x v="65"/>
    <n v="1"/>
    <s v="02 Pequeña Empresa"/>
    <n v="7"/>
    <x v="1"/>
    <x v="1"/>
    <m/>
  </r>
  <r>
    <s v="47"/>
    <s v="transporteyalmacenamiento_2"/>
    <n v="8"/>
    <x v="66"/>
    <n v="1"/>
    <s v="03 Mediana Empresa"/>
    <n v="8"/>
    <x v="1"/>
    <x v="1"/>
    <m/>
  </r>
  <r>
    <s v="47"/>
    <s v="transporteyalmacenamiento_2"/>
    <n v="9"/>
    <x v="67"/>
    <n v="1"/>
    <s v="04 Gran Empresa"/>
    <n v="9"/>
    <x v="1"/>
    <x v="1"/>
    <m/>
  </r>
  <r>
    <s v="47"/>
    <s v="transporteyalmacenamiento_2"/>
    <n v="10"/>
    <x v="62"/>
    <n v="1"/>
    <s v="Total general"/>
    <n v="10"/>
    <x v="1"/>
    <x v="1"/>
    <m/>
  </r>
  <r>
    <s v="48"/>
    <s v="arteyentretencin"/>
    <n v="1"/>
    <x v="22"/>
    <n v="1"/>
    <s v="Región"/>
    <n v="1"/>
    <x v="1"/>
    <x v="1"/>
    <m/>
  </r>
  <r>
    <s v="48"/>
    <s v="arteyentretencin"/>
    <n v="2"/>
    <x v="11"/>
    <n v="1"/>
    <s v="Provincia"/>
    <n v="2"/>
    <x v="1"/>
    <x v="1"/>
    <m/>
  </r>
  <r>
    <s v="48"/>
    <s v="arteyentretencin"/>
    <n v="3"/>
    <x v="12"/>
    <n v="1"/>
    <s v="Comuna"/>
    <n v="3"/>
    <x v="31"/>
    <x v="31"/>
    <n v="1"/>
  </r>
  <r>
    <s v="48"/>
    <s v="arteyentretencin"/>
    <n v="4"/>
    <x v="16"/>
    <n v="1"/>
    <s v="Rubro"/>
    <n v="4"/>
    <x v="1"/>
    <x v="1"/>
    <m/>
  </r>
  <r>
    <s v="48"/>
    <s v="arteyentretencin"/>
    <n v="5"/>
    <x v="3"/>
    <n v="1"/>
    <s v="Razón Social"/>
    <n v="5"/>
    <x v="1"/>
    <x v="1"/>
    <m/>
  </r>
  <r>
    <s v="49"/>
    <s v="alojamientoycomidas"/>
    <n v="1"/>
    <x v="22"/>
    <n v="1"/>
    <s v="Región"/>
    <n v="1"/>
    <x v="1"/>
    <x v="1"/>
    <m/>
  </r>
  <r>
    <s v="49"/>
    <s v="alojamientoycomidas"/>
    <n v="2"/>
    <x v="11"/>
    <n v="1"/>
    <s v="Provincia"/>
    <n v="2"/>
    <x v="1"/>
    <x v="1"/>
    <m/>
  </r>
  <r>
    <s v="49"/>
    <s v="alojamientoycomidas"/>
    <n v="3"/>
    <x v="12"/>
    <n v="1"/>
    <s v="Comuna"/>
    <n v="3"/>
    <x v="32"/>
    <x v="32"/>
    <n v="1"/>
  </r>
  <r>
    <s v="49"/>
    <s v="alojamientoycomidas"/>
    <n v="4"/>
    <x v="16"/>
    <n v="1"/>
    <s v="Rubro"/>
    <n v="4"/>
    <x v="1"/>
    <x v="1"/>
    <m/>
  </r>
  <r>
    <s v="49"/>
    <s v="alojamientoycomidas"/>
    <n v="5"/>
    <x v="3"/>
    <n v="1"/>
    <s v="Razón Social"/>
    <n v="5"/>
    <x v="1"/>
    <x v="1"/>
    <m/>
  </r>
  <r>
    <s v="50"/>
    <s v="saludyasistenciasocial"/>
    <n v="1"/>
    <x v="22"/>
    <n v="1"/>
    <s v="Región"/>
    <n v="1"/>
    <x v="1"/>
    <x v="1"/>
    <m/>
  </r>
  <r>
    <s v="50"/>
    <s v="saludyasistenciasocial"/>
    <n v="2"/>
    <x v="11"/>
    <n v="1"/>
    <s v="Provincia"/>
    <n v="2"/>
    <x v="1"/>
    <x v="1"/>
    <m/>
  </r>
  <r>
    <s v="50"/>
    <s v="saludyasistenciasocial"/>
    <n v="3"/>
    <x v="12"/>
    <n v="1"/>
    <s v="Comuna"/>
    <n v="3"/>
    <x v="33"/>
    <x v="33"/>
    <n v="1"/>
  </r>
  <r>
    <s v="50"/>
    <s v="saludyasistenciasocial"/>
    <n v="4"/>
    <x v="16"/>
    <n v="1"/>
    <s v="Rubro"/>
    <n v="4"/>
    <x v="1"/>
    <x v="1"/>
    <m/>
  </r>
  <r>
    <s v="50"/>
    <s v="saludyasistenciasocial"/>
    <n v="5"/>
    <x v="3"/>
    <n v="1"/>
    <s v="Razón Social"/>
    <n v="5"/>
    <x v="1"/>
    <x v="1"/>
    <m/>
  </r>
  <r>
    <s v="53"/>
    <s v="ssadministrativosydeapoyo"/>
    <n v="1"/>
    <x v="22"/>
    <n v="1"/>
    <s v="Región"/>
    <n v="1"/>
    <x v="1"/>
    <x v="1"/>
    <m/>
  </r>
  <r>
    <s v="53"/>
    <s v="ssadministrativosydeapoyo"/>
    <n v="2"/>
    <x v="11"/>
    <n v="1"/>
    <s v="Provincia"/>
    <n v="2"/>
    <x v="1"/>
    <x v="1"/>
    <m/>
  </r>
  <r>
    <s v="53"/>
    <s v="ssadministrativosydeapoyo"/>
    <n v="3"/>
    <x v="12"/>
    <n v="1"/>
    <s v="Comuna"/>
    <n v="3"/>
    <x v="34"/>
    <x v="34"/>
    <n v="1"/>
  </r>
  <r>
    <s v="53"/>
    <s v="ssadministrativosydeapoyo"/>
    <n v="4"/>
    <x v="16"/>
    <n v="1"/>
    <s v="Rubro"/>
    <n v="4"/>
    <x v="1"/>
    <x v="1"/>
    <m/>
  </r>
  <r>
    <s v="53"/>
    <s v="ssadministrativosydeapoyo"/>
    <n v="5"/>
    <x v="3"/>
    <n v="1"/>
    <s v="Razón Social"/>
    <n v="5"/>
    <x v="1"/>
    <x v="1"/>
    <m/>
  </r>
  <r>
    <s v="54"/>
    <s v="financierasydeseguros"/>
    <n v="1"/>
    <x v="22"/>
    <n v="1"/>
    <s v="Región"/>
    <n v="1"/>
    <x v="1"/>
    <x v="1"/>
    <m/>
  </r>
  <r>
    <s v="54"/>
    <s v="financierasydeseguros"/>
    <n v="2"/>
    <x v="11"/>
    <n v="1"/>
    <s v="Provincia"/>
    <n v="2"/>
    <x v="1"/>
    <x v="1"/>
    <m/>
  </r>
  <r>
    <s v="54"/>
    <s v="financierasydeseguros"/>
    <n v="3"/>
    <x v="12"/>
    <n v="1"/>
    <s v="Comuna"/>
    <n v="3"/>
    <x v="35"/>
    <x v="35"/>
    <n v="1"/>
  </r>
  <r>
    <s v="54"/>
    <s v="financierasydeseguros"/>
    <n v="4"/>
    <x v="16"/>
    <n v="1"/>
    <s v="Rubro"/>
    <n v="4"/>
    <x v="1"/>
    <x v="1"/>
    <m/>
  </r>
  <r>
    <s v="54"/>
    <s v="financierasydeseguros"/>
    <n v="5"/>
    <x v="3"/>
    <n v="1"/>
    <s v="Razón Social"/>
    <n v="5"/>
    <x v="1"/>
    <x v="1"/>
    <m/>
  </r>
  <r>
    <s v="55"/>
    <s v="inmobiliarias"/>
    <n v="1"/>
    <x v="22"/>
    <n v="1"/>
    <s v="Región"/>
    <n v="1"/>
    <x v="1"/>
    <x v="1"/>
    <m/>
  </r>
  <r>
    <s v="55"/>
    <s v="inmobiliarias"/>
    <n v="2"/>
    <x v="11"/>
    <n v="1"/>
    <s v="Provincia"/>
    <n v="2"/>
    <x v="1"/>
    <x v="1"/>
    <m/>
  </r>
  <r>
    <s v="55"/>
    <s v="inmobiliarias"/>
    <n v="3"/>
    <x v="12"/>
    <n v="1"/>
    <s v="Comuna"/>
    <n v="3"/>
    <x v="36"/>
    <x v="36"/>
    <n v="1"/>
  </r>
  <r>
    <s v="55"/>
    <s v="inmobiliarias"/>
    <n v="4"/>
    <x v="16"/>
    <n v="1"/>
    <s v="Rubro"/>
    <n v="4"/>
    <x v="1"/>
    <x v="1"/>
    <m/>
  </r>
  <r>
    <s v="55"/>
    <s v="inmobiliarias"/>
    <n v="5"/>
    <x v="3"/>
    <n v="1"/>
    <s v="Razón Social"/>
    <n v="5"/>
    <x v="1"/>
    <x v="1"/>
    <m/>
  </r>
  <r>
    <s v="56"/>
    <s v="profesionalescientficasytcnicas"/>
    <n v="1"/>
    <x v="22"/>
    <n v="1"/>
    <s v="Región"/>
    <n v="1"/>
    <x v="1"/>
    <x v="1"/>
    <m/>
  </r>
  <r>
    <s v="56"/>
    <s v="profesionalescientficasytcnicas"/>
    <n v="2"/>
    <x v="11"/>
    <n v="1"/>
    <s v="Provincia"/>
    <n v="2"/>
    <x v="1"/>
    <x v="1"/>
    <m/>
  </r>
  <r>
    <s v="56"/>
    <s v="profesionalescientficasytcnicas"/>
    <n v="3"/>
    <x v="12"/>
    <n v="1"/>
    <s v="Comuna"/>
    <n v="3"/>
    <x v="37"/>
    <x v="37"/>
    <n v="1"/>
  </r>
  <r>
    <s v="56"/>
    <s v="profesionalescientficasytcnicas"/>
    <n v="4"/>
    <x v="16"/>
    <n v="1"/>
    <s v="Rubro"/>
    <n v="4"/>
    <x v="1"/>
    <x v="1"/>
    <m/>
  </r>
  <r>
    <s v="56"/>
    <s v="profesionalescientficasytcnicas"/>
    <n v="5"/>
    <x v="3"/>
    <n v="1"/>
    <s v="Razón Social"/>
    <n v="5"/>
    <x v="1"/>
    <x v="1"/>
    <m/>
  </r>
  <r>
    <s v="57"/>
    <s v="administracinpblica"/>
    <n v="1"/>
    <x v="22"/>
    <n v="1"/>
    <s v="Región"/>
    <n v="1"/>
    <x v="1"/>
    <x v="1"/>
    <m/>
  </r>
  <r>
    <s v="57"/>
    <s v="administracinpblica"/>
    <n v="2"/>
    <x v="11"/>
    <n v="1"/>
    <s v="Provincia"/>
    <n v="2"/>
    <x v="1"/>
    <x v="1"/>
    <m/>
  </r>
  <r>
    <s v="57"/>
    <s v="administracinpblica"/>
    <n v="3"/>
    <x v="12"/>
    <n v="1"/>
    <s v="Comuna"/>
    <n v="3"/>
    <x v="38"/>
    <x v="38"/>
    <n v="1"/>
  </r>
  <r>
    <s v="57"/>
    <s v="administracinpblica"/>
    <n v="4"/>
    <x v="16"/>
    <n v="1"/>
    <s v="Rubro"/>
    <n v="4"/>
    <x v="1"/>
    <x v="1"/>
    <m/>
  </r>
  <r>
    <s v="57"/>
    <s v="administracinpblica"/>
    <n v="5"/>
    <x v="3"/>
    <n v="1"/>
    <s v="Razón Social"/>
    <n v="5"/>
    <x v="1"/>
    <x v="1"/>
    <m/>
  </r>
  <r>
    <s v="58"/>
    <s v="silvoagropecuarioypesca"/>
    <n v="1"/>
    <x v="22"/>
    <n v="1"/>
    <s v="Región"/>
    <n v="1"/>
    <x v="1"/>
    <x v="1"/>
    <m/>
  </r>
  <r>
    <s v="58"/>
    <s v="silvoagropecuarioypesca"/>
    <n v="2"/>
    <x v="11"/>
    <n v="1"/>
    <s v="Provincia"/>
    <n v="2"/>
    <x v="1"/>
    <x v="1"/>
    <m/>
  </r>
  <r>
    <s v="58"/>
    <s v="silvoagropecuarioypesca"/>
    <n v="3"/>
    <x v="12"/>
    <n v="1"/>
    <s v="Comuna"/>
    <n v="3"/>
    <x v="39"/>
    <x v="39"/>
    <n v="1"/>
  </r>
  <r>
    <s v="58"/>
    <s v="silvoagropecuarioypesca"/>
    <n v="4"/>
    <x v="16"/>
    <n v="1"/>
    <s v="Rubro"/>
    <n v="4"/>
    <x v="1"/>
    <x v="1"/>
    <m/>
  </r>
  <r>
    <s v="58"/>
    <s v="silvoagropecuarioypesca"/>
    <n v="5"/>
    <x v="3"/>
    <n v="1"/>
    <s v="Razón Social"/>
    <n v="5"/>
    <x v="1"/>
    <x v="1"/>
    <m/>
  </r>
  <r>
    <s v="59"/>
    <s v="comerciopormayorymenor"/>
    <n v="1"/>
    <x v="22"/>
    <n v="1"/>
    <s v="Región"/>
    <n v="1"/>
    <x v="1"/>
    <x v="1"/>
    <m/>
  </r>
  <r>
    <s v="59"/>
    <s v="comerciopormayorymenor"/>
    <n v="2"/>
    <x v="11"/>
    <n v="1"/>
    <s v="Provincia"/>
    <n v="2"/>
    <x v="1"/>
    <x v="1"/>
    <m/>
  </r>
  <r>
    <s v="59"/>
    <s v="comerciopormayorymenor"/>
    <n v="3"/>
    <x v="12"/>
    <n v="1"/>
    <s v="Comuna"/>
    <n v="3"/>
    <x v="40"/>
    <x v="40"/>
    <n v="1"/>
  </r>
  <r>
    <s v="59"/>
    <s v="comerciopormayorymenor"/>
    <n v="4"/>
    <x v="16"/>
    <n v="1"/>
    <s v="Rubro"/>
    <n v="4"/>
    <x v="1"/>
    <x v="1"/>
    <m/>
  </r>
  <r>
    <s v="59"/>
    <s v="comerciopormayorymenor"/>
    <n v="5"/>
    <x v="3"/>
    <n v="1"/>
    <s v="Razón Social"/>
    <n v="5"/>
    <x v="1"/>
    <x v="1"/>
    <m/>
  </r>
  <r>
    <s v="60"/>
    <s v="construccin"/>
    <n v="1"/>
    <x v="22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41"/>
    <x v="41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2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42"/>
    <x v="42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minera"/>
    <n v="1"/>
    <x v="22"/>
    <n v="1"/>
    <s v="Región"/>
    <n v="1"/>
    <x v="1"/>
    <x v="1"/>
    <m/>
  </r>
  <r>
    <s v="62"/>
    <s v="minera"/>
    <n v="2"/>
    <x v="11"/>
    <n v="1"/>
    <s v="Provincia"/>
    <n v="2"/>
    <x v="1"/>
    <x v="1"/>
    <m/>
  </r>
  <r>
    <s v="62"/>
    <s v="minera"/>
    <n v="3"/>
    <x v="12"/>
    <n v="1"/>
    <s v="Comuna"/>
    <n v="3"/>
    <x v="43"/>
    <x v="43"/>
    <n v="1"/>
  </r>
  <r>
    <s v="62"/>
    <s v="minera"/>
    <n v="4"/>
    <x v="16"/>
    <n v="1"/>
    <s v="Rubro"/>
    <n v="4"/>
    <x v="1"/>
    <x v="1"/>
    <m/>
  </r>
  <r>
    <s v="62"/>
    <s v="minera"/>
    <n v="5"/>
    <x v="3"/>
    <n v="1"/>
    <s v="Razón Social"/>
    <n v="5"/>
    <x v="1"/>
    <x v="1"/>
    <m/>
  </r>
  <r>
    <s v="63"/>
    <s v="industriamanufacturera"/>
    <n v="1"/>
    <x v="22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44"/>
    <x v="44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2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45"/>
    <x v="45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osservicios"/>
    <n v="1"/>
    <x v="22"/>
    <n v="1"/>
    <s v="Región"/>
    <n v="1"/>
    <x v="1"/>
    <x v="1"/>
    <m/>
  </r>
  <r>
    <s v="65"/>
    <s v="otrosservicios"/>
    <n v="2"/>
    <x v="11"/>
    <n v="1"/>
    <s v="Provincia"/>
    <n v="2"/>
    <x v="1"/>
    <x v="1"/>
    <m/>
  </r>
  <r>
    <s v="65"/>
    <s v="otrosservicios"/>
    <n v="3"/>
    <x v="12"/>
    <n v="1"/>
    <s v="Comuna"/>
    <n v="3"/>
    <x v="46"/>
    <x v="46"/>
    <n v="1"/>
  </r>
  <r>
    <s v="65"/>
    <s v="otrosservicios"/>
    <n v="4"/>
    <x v="16"/>
    <n v="1"/>
    <s v="Rubro"/>
    <n v="4"/>
    <x v="1"/>
    <x v="1"/>
    <m/>
  </r>
  <r>
    <s v="65"/>
    <s v="otrosservicios"/>
    <n v="5"/>
    <x v="3"/>
    <n v="1"/>
    <s v="Razón Social"/>
    <n v="5"/>
    <x v="1"/>
    <x v="1"/>
    <m/>
  </r>
  <r>
    <s v="66"/>
    <s v="aguasaguasresiduales"/>
    <n v="1"/>
    <x v="22"/>
    <n v="1"/>
    <s v="Región"/>
    <n v="1"/>
    <x v="1"/>
    <x v="1"/>
    <m/>
  </r>
  <r>
    <s v="66"/>
    <s v="aguasaguasresiduales"/>
    <n v="2"/>
    <x v="11"/>
    <n v="1"/>
    <s v="Provincia"/>
    <n v="2"/>
    <x v="1"/>
    <x v="1"/>
    <m/>
  </r>
  <r>
    <s v="66"/>
    <s v="aguasaguasresiduales"/>
    <n v="3"/>
    <x v="12"/>
    <n v="1"/>
    <s v="Comuna"/>
    <n v="3"/>
    <x v="47"/>
    <x v="47"/>
    <n v="1"/>
  </r>
  <r>
    <s v="66"/>
    <s v="aguasaguasresiduales"/>
    <n v="4"/>
    <x v="16"/>
    <n v="1"/>
    <s v="Rubro"/>
    <n v="4"/>
    <x v="1"/>
    <x v="1"/>
    <m/>
  </r>
  <r>
    <s v="66"/>
    <s v="aguasaguasresiduales"/>
    <n v="5"/>
    <x v="3"/>
    <n v="1"/>
    <s v="Razón Social"/>
    <n v="5"/>
    <x v="1"/>
    <x v="1"/>
    <m/>
  </r>
  <r>
    <s v="67"/>
    <s v="electricidadgasvapor"/>
    <n v="1"/>
    <x v="22"/>
    <n v="1"/>
    <s v="Región"/>
    <n v="1"/>
    <x v="1"/>
    <x v="1"/>
    <m/>
  </r>
  <r>
    <s v="67"/>
    <s v="electricidadgasvapor"/>
    <n v="2"/>
    <x v="11"/>
    <n v="1"/>
    <s v="Provincia"/>
    <n v="2"/>
    <x v="1"/>
    <x v="1"/>
    <m/>
  </r>
  <r>
    <s v="67"/>
    <s v="electricidadgasvapor"/>
    <n v="3"/>
    <x v="12"/>
    <n v="1"/>
    <s v="Comuna"/>
    <n v="3"/>
    <x v="48"/>
    <x v="48"/>
    <n v="1"/>
  </r>
  <r>
    <s v="67"/>
    <s v="electricidadgasvapor"/>
    <n v="4"/>
    <x v="16"/>
    <n v="1"/>
    <s v="Rubro"/>
    <n v="4"/>
    <x v="1"/>
    <x v="1"/>
    <m/>
  </r>
  <r>
    <s v="67"/>
    <s v="electricidadgasvapor"/>
    <n v="5"/>
    <x v="3"/>
    <n v="1"/>
    <s v="Razón Social"/>
    <n v="5"/>
    <x v="1"/>
    <x v="1"/>
    <m/>
  </r>
  <r>
    <s v="68"/>
    <s v="transporteyalmacenamiento"/>
    <n v="1"/>
    <x v="22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49"/>
    <x v="49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8"/>
    <n v="1"/>
    <s v="Año"/>
    <n v="8"/>
    <x v="1"/>
    <x v="1"/>
    <m/>
  </r>
  <r>
    <s v="153"/>
    <s v="secundaria"/>
    <n v="2"/>
    <x v="69"/>
    <n v="1"/>
    <s v="RBD"/>
    <n v="2"/>
    <x v="50"/>
    <x v="50"/>
    <n v="0"/>
  </r>
  <r>
    <s v="153"/>
    <s v="secundaria"/>
    <n v="3"/>
    <x v="70"/>
    <n v="1"/>
    <s v="Establecimiento"/>
    <n v="1"/>
    <x v="51"/>
    <x v="51"/>
    <n v="1"/>
  </r>
  <r>
    <s v="153"/>
    <s v="secundaria"/>
    <n v="4"/>
    <x v="71"/>
    <n v="1"/>
    <s v="Tipo Sostenedor"/>
    <n v="3"/>
    <x v="52"/>
    <x v="52"/>
    <n v="2"/>
  </r>
  <r>
    <s v="153"/>
    <s v="secundaria"/>
    <n v="5"/>
    <x v="72"/>
    <n v="1"/>
    <s v="Región"/>
    <n v="5"/>
    <x v="1"/>
    <x v="1"/>
    <m/>
  </r>
  <r>
    <s v="153"/>
    <s v="secundaria"/>
    <n v="6"/>
    <x v="73"/>
    <n v="1"/>
    <s v="Comuna"/>
    <n v="7"/>
    <x v="1"/>
    <x v="1"/>
    <m/>
  </r>
  <r>
    <s v="153"/>
    <s v="secundaria"/>
    <n v="7"/>
    <x v="74"/>
    <n v="1"/>
    <s v="Provincia"/>
    <n v="6"/>
    <x v="1"/>
    <x v="1"/>
    <m/>
  </r>
  <r>
    <s v="153"/>
    <s v="secundaria"/>
    <n v="8"/>
    <x v="75"/>
    <n v="1"/>
    <s v="Tipo Dependencia"/>
    <n v="4"/>
    <x v="53"/>
    <x v="53"/>
    <n v="3"/>
  </r>
  <r>
    <s v="153"/>
    <s v="secundaria"/>
    <n v="9"/>
    <x v="76"/>
    <n v="1"/>
    <s v="Dirección"/>
    <n v="9"/>
    <x v="1"/>
    <x v="1"/>
    <m/>
  </r>
  <r>
    <s v="153"/>
    <s v="secundaria"/>
    <n v="10"/>
    <x v="77"/>
    <n v="1"/>
    <s v="Número"/>
    <n v="10"/>
    <x v="1"/>
    <x v="1"/>
    <m/>
  </r>
  <r>
    <s v="153"/>
    <s v="secundaria"/>
    <n v="11"/>
    <x v="78"/>
    <n v="1"/>
    <s v="Referencia"/>
    <n v="11"/>
    <x v="1"/>
    <x v="1"/>
    <m/>
  </r>
  <r>
    <s v="153"/>
    <s v="secundaria"/>
    <n v="12"/>
    <x v="79"/>
    <n v="1"/>
    <s v="Matrícula Parvularia"/>
    <n v="12"/>
    <x v="1"/>
    <x v="1"/>
    <m/>
  </r>
  <r>
    <s v="153"/>
    <s v="secundaria"/>
    <n v="13"/>
    <x v="80"/>
    <n v="1"/>
    <s v="Matrícula Básica Regular"/>
    <n v="13"/>
    <x v="1"/>
    <x v="1"/>
    <m/>
  </r>
  <r>
    <s v="153"/>
    <s v="secundaria"/>
    <n v="14"/>
    <x v="81"/>
    <n v="1"/>
    <s v="Matrícula Básica Adultos"/>
    <n v="14"/>
    <x v="1"/>
    <x v="1"/>
    <m/>
  </r>
  <r>
    <s v="153"/>
    <s v="secundaria"/>
    <n v="15"/>
    <x v="82"/>
    <n v="1"/>
    <s v="Matrícula Especial"/>
    <n v="15"/>
    <x v="1"/>
    <x v="1"/>
    <m/>
  </r>
  <r>
    <s v="153"/>
    <s v="secundaria"/>
    <n v="16"/>
    <x v="83"/>
    <n v="1"/>
    <s v="Matrícula Media HC Regular"/>
    <n v="16"/>
    <x v="1"/>
    <x v="1"/>
    <m/>
  </r>
  <r>
    <s v="153"/>
    <s v="secundaria"/>
    <n v="17"/>
    <x v="84"/>
    <n v="1"/>
    <s v="Matrícula Media HC Adultos"/>
    <n v="17"/>
    <x v="1"/>
    <x v="1"/>
    <m/>
  </r>
  <r>
    <s v="153"/>
    <s v="secundaria"/>
    <n v="18"/>
    <x v="85"/>
    <n v="1"/>
    <s v="Matrícula Media TP Regular"/>
    <n v="18"/>
    <x v="1"/>
    <x v="1"/>
    <m/>
  </r>
  <r>
    <s v="153"/>
    <s v="secundaria"/>
    <n v="19"/>
    <x v="86"/>
    <n v="1"/>
    <s v="Matrícula Media TP Adultos"/>
    <n v="19"/>
    <x v="1"/>
    <x v="1"/>
    <m/>
  </r>
  <r>
    <s v="153"/>
    <s v="secundaria"/>
    <n v="20"/>
    <x v="87"/>
    <n v="1"/>
    <s v="Matrícula Total "/>
    <n v="20"/>
    <x v="1"/>
    <x v="1"/>
    <m/>
  </r>
  <r>
    <s v="153"/>
    <s v="secundaria"/>
    <n v="21"/>
    <x v="88"/>
    <n v="1"/>
    <s v="Matrícula Total Hombres"/>
    <n v="21"/>
    <x v="1"/>
    <x v="1"/>
    <m/>
  </r>
  <r>
    <s v="153"/>
    <s v="secundaria"/>
    <n v="22"/>
    <x v="89"/>
    <n v="1"/>
    <s v="Matrícula Total Mujeres"/>
    <n v="22"/>
    <x v="1"/>
    <x v="1"/>
    <m/>
  </r>
  <r>
    <s v="153"/>
    <s v="secundaria"/>
    <n v="23"/>
    <x v="90"/>
    <n v="1"/>
    <s v="Matrícula Total Sin Información"/>
    <n v="23"/>
    <x v="1"/>
    <x v="1"/>
    <m/>
  </r>
  <r>
    <s v="153"/>
    <s v="secundaria"/>
    <n v="24"/>
    <x v="91"/>
    <n v="1"/>
    <s v="Cursos Simples"/>
    <n v="24"/>
    <x v="1"/>
    <x v="1"/>
    <m/>
  </r>
  <r>
    <s v="153"/>
    <s v="secundaria"/>
    <n v="25"/>
    <x v="92"/>
    <n v="1"/>
    <s v="Cursos Combinados"/>
    <n v="25"/>
    <x v="1"/>
    <x v="1"/>
    <m/>
  </r>
  <r>
    <s v="154"/>
    <s v="superior"/>
    <n v="1"/>
    <x v="93"/>
    <n v="1"/>
    <s v="Año"/>
    <n v="8"/>
    <x v="1"/>
    <x v="1"/>
    <m/>
  </r>
  <r>
    <s v="154"/>
    <s v="superior"/>
    <n v="2"/>
    <x v="94"/>
    <n v="1"/>
    <s v="Código Institución"/>
    <n v="3"/>
    <x v="54"/>
    <x v="54"/>
    <n v="0"/>
  </r>
  <r>
    <s v="154"/>
    <s v="superior"/>
    <n v="3"/>
    <x v="95"/>
    <n v="1"/>
    <s v="Tipo Institución"/>
    <n v="2"/>
    <x v="55"/>
    <x v="55"/>
    <n v="1"/>
  </r>
  <r>
    <s v="154"/>
    <s v="superior"/>
    <n v="4"/>
    <x v="96"/>
    <n v="1"/>
    <s v="Institución"/>
    <n v="1"/>
    <x v="56"/>
    <x v="56"/>
    <n v="2"/>
  </r>
  <r>
    <s v="154"/>
    <s v="superior"/>
    <n v="5"/>
    <x v="97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76"/>
    <n v="1"/>
    <s v="Dirección"/>
    <n v="9"/>
    <x v="1"/>
    <x v="1"/>
    <m/>
  </r>
  <r>
    <s v="154"/>
    <s v="superior"/>
    <n v="10"/>
    <x v="98"/>
    <n v="1"/>
    <s v="Número"/>
    <n v="10"/>
    <x v="1"/>
    <x v="1"/>
    <m/>
  </r>
  <r>
    <s v="154"/>
    <s v="superior"/>
    <n v="11"/>
    <x v="99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2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5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5">
        <item m="1" x="685"/>
        <item m="1" x="510"/>
        <item m="1" x="574"/>
        <item m="1" x="650"/>
        <item m="1" x="629"/>
        <item m="1" x="505"/>
        <item m="1" x="123"/>
        <item m="1" x="221"/>
        <item m="1" x="364"/>
        <item m="1" x="194"/>
        <item m="1" x="242"/>
        <item m="1" x="320"/>
        <item m="1" x="293"/>
        <item m="1" x="187"/>
        <item m="1" x="437"/>
        <item m="1" x="561"/>
        <item m="1" x="695"/>
        <item m="1" x="524"/>
        <item m="1" x="581"/>
        <item m="1" x="660"/>
        <item m="1" x="637"/>
        <item m="1" x="518"/>
        <item m="1" x="140"/>
        <item m="1" x="229"/>
        <item m="1" x="370"/>
        <item m="1" x="201"/>
        <item m="1" x="251"/>
        <item m="1" x="328"/>
        <item m="1" x="303"/>
        <item m="1" x="198"/>
        <item m="1" x="449"/>
        <item m="1" x="571"/>
        <item m="1" x="703"/>
        <item m="1" x="587"/>
        <item m="1" x="665"/>
        <item m="1" x="646"/>
        <item m="1" x="529"/>
        <item m="1" x="148"/>
        <item m="1" x="236"/>
        <item m="1" x="381"/>
        <item m="1" x="213"/>
        <item m="1" x="263"/>
        <item m="1" x="340"/>
        <item m="1" x="317"/>
        <item m="1" x="205"/>
        <item m="1" x="460"/>
        <item m="1" x="577"/>
        <item m="1" x="714"/>
        <item m="1" x="550"/>
        <item m="1" x="596"/>
        <item m="1" x="675"/>
        <item m="1" x="659"/>
        <item m="1" x="546"/>
        <item m="1" x="158"/>
        <item m="1" x="245"/>
        <item m="1" x="393"/>
        <item m="1" x="222"/>
        <item m="1" x="269"/>
        <item m="1" x="352"/>
        <item m="1" x="326"/>
        <item m="1" x="216"/>
        <item m="1" x="474"/>
        <item m="1" x="584"/>
        <item m="1" x="283"/>
        <item m="1" x="202"/>
        <item x="68"/>
        <item m="1" x="183"/>
        <item m="1" x="166"/>
        <item m="1" x="172"/>
        <item m="1" x="120"/>
        <item m="1" x="697"/>
        <item m="1" x="284"/>
        <item m="1" x="372"/>
        <item m="1" x="490"/>
        <item m="1" x="586"/>
        <item m="1" x="157"/>
        <item m="1" x="279"/>
        <item m="1" x="353"/>
        <item m="1" x="360"/>
        <item m="1" x="649"/>
        <item m="1" x="473"/>
        <item m="1" x="385"/>
        <item m="1" x="638"/>
        <item m="1" x="368"/>
        <item m="1" x="225"/>
        <item m="1" x="181"/>
        <item m="1" x="264"/>
        <item m="1" x="717"/>
        <item m="1" x="456"/>
        <item m="1" x="295"/>
        <item m="1" x="598"/>
        <item m="1" x="656"/>
        <item m="1" x="406"/>
        <item m="1" x="188"/>
        <item m="1" x="401"/>
        <item m="1" x="185"/>
        <item m="1" x="177"/>
        <item x="17"/>
        <item m="1" x="396"/>
        <item m="1" x="534"/>
        <item m="1" x="633"/>
        <item m="1" x="516"/>
        <item m="1" x="374"/>
        <item m="1" x="252"/>
        <item m="1" x="624"/>
        <item m="1" x="617"/>
        <item m="1" x="343"/>
        <item m="1" x="565"/>
        <item m="1" x="412"/>
        <item m="1" x="655"/>
        <item m="1" x="632"/>
        <item m="1" x="122"/>
        <item m="1" x="457"/>
        <item m="1" x="307"/>
        <item m="1" x="302"/>
        <item m="1" x="366"/>
        <item m="1" x="664"/>
        <item m="1" x="671"/>
        <item m="1" x="708"/>
        <item m="1" x="507"/>
        <item m="1" x="125"/>
        <item m="1" x="552"/>
        <item m="1" x="648"/>
        <item m="1" x="520"/>
        <item m="1" x="129"/>
        <item m="1" x="512"/>
        <item m="1" x="718"/>
        <item m="1" x="134"/>
        <item x="19"/>
        <item m="1" x="469"/>
        <item m="1" x="226"/>
        <item m="1" x="593"/>
        <item m="1" x="199"/>
        <item m="1" x="724"/>
        <item m="1" x="342"/>
        <item m="1" x="174"/>
        <item x="12"/>
        <item m="1" x="545"/>
        <item m="1" x="446"/>
        <item m="1" x="115"/>
        <item m="1" x="674"/>
        <item m="1" x="517"/>
        <item m="1" x="332"/>
        <item m="1" x="686"/>
        <item m="1" x="150"/>
        <item m="1" x="477"/>
        <item m="1" x="272"/>
        <item m="1" x="207"/>
        <item m="1" x="417"/>
        <item m="1" x="440"/>
        <item m="1" x="569"/>
        <item m="1" x="707"/>
        <item m="1" x="668"/>
        <item m="1" x="240"/>
        <item m="1" x="313"/>
        <item m="1" x="371"/>
        <item x="92"/>
        <item x="91"/>
        <item m="1" x="528"/>
        <item m="1" x="103"/>
        <item m="1" x="159"/>
        <item m="1" x="147"/>
        <item m="1" x="311"/>
        <item m="1" x="215"/>
        <item m="1" x="304"/>
        <item m="1" x="466"/>
        <item m="1" x="338"/>
        <item m="1" x="280"/>
        <item m="1" x="153"/>
        <item m="1" x="701"/>
        <item m="1" x="620"/>
        <item m="1" x="339"/>
        <item m="1" x="310"/>
        <item m="1" x="233"/>
        <item m="1" x="382"/>
        <item m="1" x="536"/>
        <item m="1" x="146"/>
        <item m="1" x="487"/>
        <item m="1" x="687"/>
        <item m="1" x="112"/>
        <item m="1" x="171"/>
        <item x="76"/>
        <item m="1" x="223"/>
        <item m="1" x="471"/>
        <item m="1" x="607"/>
        <item m="1" x="566"/>
        <item m="1" x="683"/>
        <item m="1" x="305"/>
        <item m="1" x="482"/>
        <item m="1" x="160"/>
        <item m="1" x="142"/>
        <item m="1" x="499"/>
        <item m="1" x="325"/>
        <item m="1" x="316"/>
        <item m="1" x="390"/>
        <item m="1" x="602"/>
        <item m="1" x="696"/>
        <item m="1" x="238"/>
        <item m="1" x="503"/>
        <item m="1" x="630"/>
        <item m="1" x="542"/>
        <item m="1" x="644"/>
        <item m="1" x="715"/>
        <item m="1" x="627"/>
        <item m="1" x="508"/>
        <item m="1" x="559"/>
        <item m="1" x="327"/>
        <item m="1" x="394"/>
        <item m="1" x="278"/>
        <item m="1" x="447"/>
        <item m="1" x="294"/>
        <item m="1" x="101"/>
        <item m="1" x="572"/>
        <item m="1" x="621"/>
        <item m="1" x="271"/>
        <item m="1" x="711"/>
        <item m="1" x="699"/>
        <item m="1" x="681"/>
        <item m="1" x="636"/>
        <item m="1" x="336"/>
        <item m="1" x="152"/>
        <item m="1" x="415"/>
        <item m="1" x="530"/>
        <item m="1" x="399"/>
        <item m="1" x="243"/>
        <item m="1" x="162"/>
        <item m="1" x="713"/>
        <item m="1" x="710"/>
        <item m="1" x="291"/>
        <item m="1" x="445"/>
        <item m="1" x="179"/>
        <item m="1" x="196"/>
        <item m="1" x="432"/>
        <item m="1" x="540"/>
        <item m="1" x="329"/>
        <item m="1" x="118"/>
        <item m="1" x="610"/>
        <item m="1" x="489"/>
        <item m="1" x="485"/>
        <item m="1" x="470"/>
        <item m="1" x="170"/>
        <item m="1" x="670"/>
        <item m="1" x="186"/>
        <item m="1" x="219"/>
        <item m="1" x="682"/>
        <item m="1" x="100"/>
        <item m="1" x="285"/>
        <item m="1" x="458"/>
        <item m="1" x="260"/>
        <item m="1" x="455"/>
        <item m="1" x="404"/>
        <item m="1" x="483"/>
        <item m="1" x="423"/>
        <item x="81"/>
        <item x="80"/>
        <item m="1" x="588"/>
        <item m="1" x="154"/>
        <item x="82"/>
        <item m="1" x="290"/>
        <item m="1" x="544"/>
        <item x="88"/>
        <item x="84"/>
        <item x="83"/>
        <item x="86"/>
        <item x="85"/>
        <item x="89"/>
        <item m="1" x="383"/>
        <item m="1" x="168"/>
        <item x="79"/>
        <item m="1" x="235"/>
        <item m="1" x="276"/>
        <item m="1" x="391"/>
        <item m="1" x="564"/>
        <item m="1" x="653"/>
        <item m="1" x="645"/>
        <item m="1" x="523"/>
        <item m="1" x="623"/>
        <item m="1" x="612"/>
        <item m="1" x="156"/>
        <item m="1" x="608"/>
        <item m="1" x="509"/>
        <item m="1" x="558"/>
        <item m="1" x="688"/>
        <item m="1" x="319"/>
        <item m="1" x="288"/>
        <item m="1" x="298"/>
        <item m="1" x="261"/>
        <item m="1" x="254"/>
        <item m="1" x="182"/>
        <item m="1" x="491"/>
        <item m="1" x="594"/>
        <item m="1" x="262"/>
        <item m="1" x="625"/>
        <item m="1" x="702"/>
        <item m="1" x="640"/>
        <item m="1" x="361"/>
        <item m="1" x="722"/>
        <item m="1" x="237"/>
        <item m="1" x="673"/>
        <item m="1" x="567"/>
        <item m="1" x="519"/>
        <item m="1" x="192"/>
        <item m="1" x="694"/>
        <item m="1" x="693"/>
        <item m="1" x="132"/>
        <item x="74"/>
        <item m="1" x="286"/>
        <item m="1" x="411"/>
        <item x="70"/>
        <item m="1" x="501"/>
        <item x="27"/>
        <item x="29"/>
        <item x="20"/>
        <item m="1" x="200"/>
        <item m="1" x="467"/>
        <item m="1" x="113"/>
        <item m="1" x="597"/>
        <item x="28"/>
        <item m="1" x="241"/>
        <item m="1" x="663"/>
        <item m="1" x="642"/>
        <item m="1" x="210"/>
        <item m="1" x="527"/>
        <item m="1" x="121"/>
        <item m="1" x="355"/>
        <item m="1" x="405"/>
        <item m="1" x="357"/>
        <item m="1" x="407"/>
        <item m="1" x="345"/>
        <item m="1" x="349"/>
        <item m="1" x="397"/>
        <item m="1" x="658"/>
        <item m="1" x="247"/>
        <item x="77"/>
        <item m="1" x="331"/>
        <item m="1" x="324"/>
        <item m="1" x="114"/>
        <item m="1" x="143"/>
        <item m="1" x="500"/>
        <item m="1" x="643"/>
        <item m="1" x="176"/>
        <item m="1" x="344"/>
        <item m="1" x="330"/>
        <item m="1" x="281"/>
        <item m="1" x="149"/>
        <item m="1" x="684"/>
        <item m="1" x="193"/>
        <item m="1" x="599"/>
        <item m="1" x="600"/>
        <item m="1" x="110"/>
        <item m="1" x="169"/>
        <item m="1" x="346"/>
        <item m="1" x="108"/>
        <item m="1" x="615"/>
        <item m="1" x="249"/>
        <item m="1" x="495"/>
        <item m="1" x="369"/>
        <item x="11"/>
        <item m="1" x="515"/>
        <item m="1" x="651"/>
        <item m="1" x="197"/>
        <item m="1" x="532"/>
        <item m="1" x="481"/>
        <item x="69"/>
        <item x="78"/>
        <item m="1" x="234"/>
        <item x="22"/>
        <item m="1" x="647"/>
        <item m="1" x="265"/>
        <item m="1" x="706"/>
        <item m="1" x="180"/>
        <item m="1" x="392"/>
        <item x="16"/>
        <item m="1" x="398"/>
        <item m="1" x="256"/>
        <item m="1" x="461"/>
        <item m="1" x="667"/>
        <item m="1" x="543"/>
        <item m="1" x="102"/>
        <item m="1" x="289"/>
        <item m="1" x="514"/>
        <item m="1" x="661"/>
        <item m="1" x="380"/>
        <item m="1" x="556"/>
        <item m="1" x="496"/>
        <item m="1" x="426"/>
        <item m="1" x="292"/>
        <item m="1" x="337"/>
        <item m="1" x="676"/>
        <item m="1" x="639"/>
        <item m="1" x="335"/>
        <item m="1" x="259"/>
        <item m="1" x="274"/>
        <item m="1" x="592"/>
        <item m="1" x="479"/>
        <item m="1" x="712"/>
        <item m="1" x="191"/>
        <item x="21"/>
        <item m="1" x="589"/>
        <item m="1" x="506"/>
        <item m="1" x="478"/>
        <item m="1" x="557"/>
        <item m="1" x="521"/>
        <item x="75"/>
        <item m="1" x="537"/>
        <item x="95"/>
        <item m="1" x="299"/>
        <item m="1" x="468"/>
        <item m="1" x="228"/>
        <item m="1" x="538"/>
        <item m="1" x="616"/>
        <item m="1" x="677"/>
        <item m="1" x="679"/>
        <item m="1" x="459"/>
        <item m="1" x="450"/>
        <item m="1" x="613"/>
        <item m="1" x="622"/>
        <item m="1" x="126"/>
        <item m="1" x="106"/>
        <item m="1" x="314"/>
        <item m="1" x="164"/>
        <item m="1" x="363"/>
        <item m="1" x="704"/>
        <item m="1" x="109"/>
        <item x="25"/>
        <item m="1" x="104"/>
        <item m="1" x="591"/>
        <item m="1" x="209"/>
        <item m="1" x="678"/>
        <item m="1" x="266"/>
        <item m="1" x="635"/>
        <item m="1" x="312"/>
        <item m="1" x="689"/>
        <item m="1" x="387"/>
        <item m="1" x="333"/>
        <item m="1" x="535"/>
        <item m="1" x="580"/>
        <item m="1" x="139"/>
        <item m="1" x="583"/>
        <item m="1" x="436"/>
        <item m="1" x="408"/>
        <item m="1" x="427"/>
        <item m="1" x="416"/>
        <item m="1" x="576"/>
        <item m="1" x="462"/>
        <item m="1" x="465"/>
        <item m="1" x="452"/>
        <item m="1" x="441"/>
        <item m="1" x="421"/>
        <item m="1" x="410"/>
        <item m="1" x="720"/>
        <item m="1" x="652"/>
        <item m="1" x="641"/>
        <item m="1" x="504"/>
        <item m="1" x="486"/>
        <item m="1" x="464"/>
        <item m="1" x="590"/>
        <item m="1" x="582"/>
        <item m="1" x="573"/>
        <item m="1" x="562"/>
        <item m="1" x="551"/>
        <item m="1" x="541"/>
        <item m="1" x="418"/>
        <item m="1" x="218"/>
        <item m="1" x="672"/>
        <item m="1" x="662"/>
        <item m="1" x="578"/>
        <item m="1" x="560"/>
        <item m="1" x="549"/>
        <item m="1" x="498"/>
        <item m="1" x="220"/>
        <item m="1" x="409"/>
        <item m="1" x="531"/>
        <item m="1" x="211"/>
        <item m="1" x="257"/>
        <item m="1" x="246"/>
        <item m="1" x="525"/>
        <item m="1" x="334"/>
        <item m="1" x="395"/>
        <item m="1" x="453"/>
        <item m="1" x="511"/>
        <item m="1" x="526"/>
        <item x="23"/>
        <item x="24"/>
        <item m="1" x="173"/>
        <item m="1" x="133"/>
        <item m="1" x="539"/>
        <item m="1" x="570"/>
        <item m="1" x="248"/>
        <item m="1" x="420"/>
        <item m="1" x="719"/>
        <item m="1" x="267"/>
        <item m="1" x="117"/>
        <item m="1" x="419"/>
        <item m="1" x="119"/>
        <item m="1" x="422"/>
        <item m="1" x="124"/>
        <item m="1" x="425"/>
        <item m="1" x="128"/>
        <item m="1" x="429"/>
        <item m="1" x="131"/>
        <item m="1" x="433"/>
        <item m="1" x="137"/>
        <item m="1" x="439"/>
        <item m="1" x="141"/>
        <item m="1" x="442"/>
        <item m="1" x="145"/>
        <item m="1" x="444"/>
        <item m="1" x="448"/>
        <item m="1" x="463"/>
        <item m="1" x="214"/>
        <item m="1" x="227"/>
        <item m="1" x="239"/>
        <item m="1" x="359"/>
        <item m="1" x="634"/>
        <item m="1" x="130"/>
        <item m="1" x="250"/>
        <item m="1" x="367"/>
        <item m="1" x="341"/>
        <item x="0"/>
        <item m="1" x="178"/>
        <item m="1" x="301"/>
        <item m="1" x="379"/>
        <item m="1" x="138"/>
        <item m="1" x="563"/>
        <item m="1" x="631"/>
        <item m="1" x="609"/>
        <item m="1" x="654"/>
        <item m="1" x="547"/>
        <item m="1" x="705"/>
        <item m="1" x="451"/>
        <item m="1" x="553"/>
        <item m="1" x="723"/>
        <item m="1" x="488"/>
        <item m="1" x="195"/>
        <item m="1" x="321"/>
        <item m="1" x="190"/>
        <item m="1" x="666"/>
        <item m="1" x="297"/>
        <item m="1" x="203"/>
        <item m="1" x="105"/>
        <item m="1" x="603"/>
        <item m="1" x="116"/>
        <item m="1" x="690"/>
        <item m="1" x="151"/>
        <item m="1" x="472"/>
        <item m="1" x="493"/>
        <item m="1" x="365"/>
        <item m="1" x="300"/>
        <item m="1" x="614"/>
        <item m="1" x="619"/>
        <item m="1" x="414"/>
        <item m="1" x="435"/>
        <item m="1" x="480"/>
        <item m="1" x="454"/>
        <item m="1" x="204"/>
        <item m="1" x="356"/>
        <item m="1" x="358"/>
        <item m="1" x="601"/>
        <item m="1" x="161"/>
        <item m="1" x="389"/>
        <item m="1" x="296"/>
        <item m="1" x="315"/>
        <item m="1" x="348"/>
        <item m="1" x="354"/>
        <item x="10"/>
        <item m="1" x="347"/>
        <item m="1" x="692"/>
        <item m="1" x="400"/>
        <item m="1" x="680"/>
        <item m="1" x="657"/>
        <item m="1" x="163"/>
        <item m="1" x="127"/>
        <item m="1" x="206"/>
        <item m="1" x="277"/>
        <item m="1" x="377"/>
        <item m="1" x="388"/>
        <item m="1" x="403"/>
        <item m="1" x="595"/>
        <item m="1" x="273"/>
        <item m="1" x="136"/>
        <item m="1" x="476"/>
        <item m="1" x="554"/>
        <item m="1" x="224"/>
        <item m="1" x="232"/>
        <item m="1" x="502"/>
        <item x="32"/>
        <item m="1" x="275"/>
        <item m="1" x="413"/>
        <item m="1" x="430"/>
        <item m="1" x="522"/>
        <item m="1" x="270"/>
        <item m="1" x="611"/>
        <item m="1" x="492"/>
        <item m="1" x="107"/>
        <item m="1" x="184"/>
        <item m="1" x="626"/>
        <item m="1" x="698"/>
        <item m="1" x="255"/>
        <item m="1" x="575"/>
        <item m="1" x="351"/>
        <item m="1" x="716"/>
        <item m="1" x="494"/>
        <item m="1" x="585"/>
        <item m="1" x="308"/>
        <item m="1" x="318"/>
        <item m="1" x="253"/>
        <item m="1" x="244"/>
        <item m="1" x="628"/>
        <item m="1" x="167"/>
        <item m="1" x="111"/>
        <item m="1" x="175"/>
        <item m="1" x="497"/>
        <item m="1" x="475"/>
        <item m="1" x="231"/>
        <item m="1" x="189"/>
        <item m="1" x="618"/>
        <item m="1" x="322"/>
        <item m="1" x="323"/>
        <item m="1" x="438"/>
        <item m="1" x="384"/>
        <item m="1" x="258"/>
        <item m="1" x="579"/>
        <item m="1" x="230"/>
        <item m="1" x="691"/>
        <item m="1" x="376"/>
        <item m="1" x="386"/>
        <item m="1" x="402"/>
        <item m="1" x="513"/>
        <item m="1" x="155"/>
        <item m="1" x="135"/>
        <item m="1" x="533"/>
        <item m="1" x="212"/>
        <item m="1" x="165"/>
        <item m="1" x="373"/>
        <item m="1" x="378"/>
        <item m="1" x="306"/>
        <item m="1" x="362"/>
        <item m="1" x="428"/>
        <item m="1" x="309"/>
        <item m="1" x="604"/>
        <item m="1" x="375"/>
        <item m="1" x="424"/>
        <item m="1" x="721"/>
        <item m="1" x="568"/>
        <item m="1" x="605"/>
        <item m="1" x="555"/>
        <item m="1" x="548"/>
        <item m="1" x="484"/>
        <item m="1" x="144"/>
        <item m="1" x="350"/>
        <item m="1" x="268"/>
        <item m="1" x="606"/>
        <item m="1" x="282"/>
        <item m="1" x="434"/>
        <item m="1" x="700"/>
        <item m="1" x="669"/>
        <item m="1" x="287"/>
        <item m="1" x="44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m="1" x="217"/>
        <item m="1" x="208"/>
        <item x="26"/>
        <item x="30"/>
        <item m="1" x="709"/>
        <item x="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73"/>
        <item x="87"/>
        <item x="90"/>
        <item x="93"/>
        <item x="94"/>
        <item x="96"/>
        <item x="97"/>
        <item x="98"/>
        <item x="99"/>
        <item m="1" x="431"/>
        <item x="18"/>
        <item x="34"/>
        <item x="35"/>
        <item x="36"/>
        <item x="37"/>
        <item x="38"/>
        <item x="39"/>
        <item x="40"/>
        <item x="41"/>
        <item x="42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7">
        <item m="1" x="340"/>
        <item m="1" x="522"/>
        <item m="1" x="132"/>
        <item m="1" x="399"/>
        <item m="1" x="633"/>
        <item m="1" x="389"/>
        <item m="1" x="171"/>
        <item m="1" x="265"/>
        <item m="1" x="164"/>
        <item m="1" x="259"/>
        <item m="1" x="224"/>
        <item m="1" x="519"/>
        <item m="1" x="527"/>
        <item m="1" x="226"/>
        <item m="1" x="206"/>
        <item m="1" x="227"/>
        <item m="1" x="345"/>
        <item m="1" x="124"/>
        <item m="1" x="126"/>
        <item m="1" x="128"/>
        <item m="1" x="131"/>
        <item m="1" x="584"/>
        <item m="1" x="240"/>
        <item m="1" x="195"/>
        <item m="1" x="261"/>
        <item m="1" x="245"/>
        <item m="1" x="583"/>
        <item m="1" x="603"/>
        <item m="1" x="414"/>
        <item m="1" x="252"/>
        <item m="1" x="416"/>
        <item m="1" x="301"/>
        <item m="1" x="415"/>
        <item m="1" x="253"/>
        <item m="1" x="437"/>
        <item m="1" x="198"/>
        <item m="1" x="510"/>
        <item m="1" x="407"/>
        <item m="1" x="110"/>
        <item m="1" x="523"/>
        <item m="1" x="491"/>
        <item m="1" x="232"/>
        <item m="1" x="406"/>
        <item m="1" x="537"/>
        <item m="1" x="189"/>
        <item m="1" x="459"/>
        <item m="1" x="607"/>
        <item m="1" x="397"/>
        <item m="1" x="166"/>
        <item m="1" x="409"/>
        <item m="1" x="496"/>
        <item m="1" x="75"/>
        <item m="1" x="333"/>
        <item m="1" x="626"/>
        <item m="1" x="609"/>
        <item m="1" x="188"/>
        <item m="1" x="616"/>
        <item m="1" x="622"/>
        <item m="1" x="228"/>
        <item m="1" x="502"/>
        <item m="1" x="239"/>
        <item m="1" x="87"/>
        <item m="1" x="356"/>
        <item m="1" x="438"/>
        <item m="1" x="310"/>
        <item m="1" x="211"/>
        <item m="1" x="284"/>
        <item m="1" x="628"/>
        <item m="1" x="200"/>
        <item x="1"/>
        <item m="1" x="435"/>
        <item m="1" x="249"/>
        <item m="1" x="552"/>
        <item m="1" x="309"/>
        <item m="1" x="375"/>
        <item m="1" x="465"/>
        <item m="1" x="196"/>
        <item m="1" x="380"/>
        <item m="1" x="558"/>
        <item m="1" x="476"/>
        <item m="1" x="592"/>
        <item m="1" x="349"/>
        <item m="1" x="486"/>
        <item m="1" x="329"/>
        <item m="1" x="99"/>
        <item m="1" x="559"/>
        <item m="1" x="417"/>
        <item m="1" x="255"/>
        <item m="1" x="371"/>
        <item m="1" x="150"/>
        <item m="1" x="521"/>
        <item m="1" x="145"/>
        <item m="1" x="113"/>
        <item m="1" x="575"/>
        <item m="1" x="285"/>
        <item m="1" x="201"/>
        <item m="1" x="105"/>
        <item m="1" x="238"/>
        <item m="1" x="123"/>
        <item m="1" x="591"/>
        <item m="1" x="351"/>
        <item m="1" x="461"/>
        <item m="1" x="246"/>
        <item m="1" x="146"/>
        <item m="1" x="306"/>
        <item m="1" x="250"/>
        <item m="1" x="634"/>
        <item m="1" x="322"/>
        <item m="1" x="354"/>
        <item m="1" x="140"/>
        <item m="1" x="318"/>
        <item m="1" x="186"/>
        <item m="1" x="212"/>
        <item m="1" x="436"/>
        <item m="1" x="286"/>
        <item m="1" x="210"/>
        <item m="1" x="434"/>
        <item m="1" x="400"/>
        <item m="1" x="267"/>
        <item m="1" x="114"/>
        <item m="1" x="221"/>
        <item m="1" x="585"/>
        <item m="1" x="581"/>
        <item m="1" x="393"/>
        <item m="1" x="617"/>
        <item m="1" x="448"/>
        <item m="1" x="144"/>
        <item m="1" x="632"/>
        <item m="1" x="467"/>
        <item m="1" x="392"/>
        <item m="1" x="535"/>
        <item m="1" x="287"/>
        <item m="1" x="506"/>
        <item m="1" x="185"/>
        <item m="1" x="78"/>
        <item m="1" x="314"/>
        <item m="1" x="117"/>
        <item m="1" x="569"/>
        <item m="1" x="120"/>
        <item m="1" x="428"/>
        <item m="1" x="279"/>
        <item m="1" x="177"/>
        <item m="1" x="350"/>
        <item m="1" x="262"/>
        <item m="1" x="370"/>
        <item m="1" x="357"/>
        <item m="1" x="163"/>
        <item m="1" x="204"/>
        <item m="1" x="112"/>
        <item m="1" x="293"/>
        <item m="1" x="182"/>
        <item m="1" x="85"/>
        <item m="1" x="631"/>
        <item m="1" x="456"/>
        <item m="1" x="64"/>
        <item m="1" x="611"/>
        <item m="1" x="159"/>
        <item m="1" x="326"/>
        <item m="1" x="391"/>
        <item m="1" x="320"/>
        <item m="1" x="450"/>
        <item m="1" x="172"/>
        <item m="1" x="567"/>
        <item m="1" x="374"/>
        <item m="1" x="270"/>
        <item m="1" x="257"/>
        <item m="1" x="408"/>
        <item m="1" x="292"/>
        <item m="1" x="597"/>
        <item m="1" x="427"/>
        <item m="1" x="130"/>
        <item m="1" x="576"/>
        <item m="1" x="139"/>
        <item m="1" x="338"/>
        <item m="1" x="365"/>
        <item m="1" x="302"/>
        <item m="1" x="593"/>
        <item m="1" x="254"/>
        <item m="1" x="472"/>
        <item m="1" x="418"/>
        <item m="1" x="282"/>
        <item m="1" x="77"/>
        <item m="1" x="574"/>
        <item m="1" x="359"/>
        <item m="1" x="568"/>
        <item m="1" x="103"/>
        <item m="1" x="619"/>
        <item m="1" x="532"/>
        <item m="1" x="70"/>
        <item m="1" x="343"/>
        <item m="1" x="88"/>
        <item m="1" x="280"/>
        <item m="1" x="394"/>
        <item m="1" x="277"/>
        <item m="1" x="511"/>
        <item m="1" x="439"/>
        <item m="1" x="596"/>
        <item m="1" x="608"/>
        <item m="1" x="288"/>
        <item m="1" x="83"/>
        <item m="1" x="398"/>
        <item m="1" x="353"/>
        <item m="1" x="170"/>
        <item m="1" x="266"/>
        <item m="1" x="247"/>
        <item m="1" x="410"/>
        <item m="1" x="560"/>
        <item m="1" x="556"/>
        <item m="1" x="135"/>
        <item m="1" x="360"/>
        <item m="1" x="381"/>
        <item m="1" x="518"/>
        <item m="1" x="570"/>
        <item m="1" x="541"/>
        <item m="1" x="205"/>
        <item m="1" x="69"/>
        <item m="1" x="244"/>
        <item m="1" x="384"/>
        <item m="1" x="234"/>
        <item m="1" x="382"/>
        <item m="1" x="307"/>
        <item m="1" x="512"/>
        <item m="1" x="331"/>
        <item m="1" x="76"/>
        <item m="1" x="361"/>
        <item m="1" x="271"/>
        <item m="1" x="156"/>
        <item m="1" x="272"/>
        <item m="1" x="627"/>
        <item m="1" x="539"/>
        <item m="1" x="545"/>
        <item m="1" x="133"/>
        <item m="1" x="572"/>
        <item m="1" x="621"/>
        <item m="1" x="59"/>
        <item m="1" x="125"/>
        <item m="1" x="303"/>
        <item m="1" x="550"/>
        <item m="1" x="551"/>
        <item m="1" x="554"/>
        <item m="1" x="487"/>
        <item m="1" x="347"/>
        <item m="1" x="606"/>
        <item m="1" x="104"/>
        <item m="1" x="481"/>
        <item m="1" x="304"/>
        <item m="1" x="531"/>
        <item m="1" x="530"/>
        <item m="1" x="452"/>
        <item m="1" x="199"/>
        <item m="1" x="635"/>
        <item m="1" x="174"/>
        <item m="1" x="160"/>
        <item m="1" x="413"/>
        <item m="1" x="58"/>
        <item m="1" x="473"/>
        <item m="1" x="508"/>
        <item m="1" x="386"/>
        <item m="1" x="489"/>
        <item m="1" x="74"/>
        <item m="1" x="474"/>
        <item m="1" x="509"/>
        <item m="1" x="387"/>
        <item m="1" x="490"/>
        <item m="1" x="378"/>
        <item m="1" x="107"/>
        <item m="1" x="419"/>
        <item m="1" x="379"/>
        <item m="1" x="108"/>
        <item m="1" x="315"/>
        <item m="1" x="168"/>
        <item m="1" x="548"/>
        <item m="1" x="516"/>
        <item m="1" x="214"/>
        <item m="1" x="316"/>
        <item m="1" x="169"/>
        <item m="1" x="549"/>
        <item m="1" x="517"/>
        <item m="1" x="215"/>
        <item m="1" x="457"/>
        <item m="1" x="155"/>
        <item m="1" x="57"/>
        <item m="1" x="184"/>
        <item m="1" x="505"/>
        <item m="1" x="96"/>
        <item m="1" x="95"/>
        <item m="1" x="102"/>
        <item m="1" x="614"/>
        <item m="1" x="433"/>
        <item m="1" x="444"/>
        <item m="1" x="421"/>
        <item m="1" x="181"/>
        <item m="1" x="66"/>
        <item m="1" x="395"/>
        <item m="1" x="479"/>
        <item m="1" x="119"/>
        <item m="1" x="92"/>
        <item m="1" x="183"/>
        <item m="1" x="504"/>
        <item m="1" x="89"/>
        <item m="1" x="94"/>
        <item m="1" x="376"/>
        <item m="1" x="475"/>
        <item m="1" x="319"/>
        <item m="1" x="471"/>
        <item m="1" x="352"/>
        <item m="1" x="383"/>
        <item m="1" x="148"/>
        <item m="1" x="588"/>
        <item m="1" x="312"/>
        <item m="1" x="276"/>
        <item m="1" x="377"/>
        <item m="1" x="536"/>
        <item m="1" x="237"/>
        <item m="1" x="299"/>
        <item m="1" x="429"/>
        <item m="1" x="561"/>
        <item m="1" x="589"/>
        <item m="1" x="194"/>
        <item m="1" x="468"/>
        <item m="1" x="167"/>
        <item m="1" x="298"/>
        <item m="1" x="458"/>
        <item m="1" x="595"/>
        <item m="1" x="332"/>
        <item m="1" x="578"/>
        <item m="1" x="313"/>
        <item m="1" x="566"/>
        <item m="1" x="296"/>
        <item m="1" x="542"/>
        <item m="1" x="273"/>
        <item m="1" x="526"/>
        <item m="1" x="258"/>
        <item m="1" x="499"/>
        <item m="1" x="229"/>
        <item m="1" x="484"/>
        <item m="1" x="207"/>
        <item m="1" x="90"/>
        <item m="1" x="441"/>
        <item m="1" x="93"/>
        <item m="1" x="217"/>
        <item m="1" x="230"/>
        <item m="1" x="442"/>
        <item m="1" x="565"/>
        <item m="1" x="278"/>
        <item m="1" x="498"/>
        <item m="1" x="520"/>
        <item m="1" x="179"/>
        <item m="1" x="263"/>
        <item m="1" x="480"/>
        <item m="1" x="291"/>
        <item m="1" x="618"/>
        <item m="1" x="151"/>
        <item m="1" x="346"/>
        <item m="1" x="115"/>
        <item m="1" x="440"/>
        <item m="1" x="61"/>
        <item m="1" x="73"/>
        <item m="1" x="446"/>
        <item m="1" x="290"/>
        <item m="1" x="396"/>
        <item m="1" x="294"/>
        <item m="1" x="243"/>
        <item m="1" x="202"/>
        <item m="1" x="464"/>
        <item m="1" x="98"/>
        <item m="1" x="82"/>
        <item m="1" x="579"/>
        <item m="1" x="423"/>
        <item m="1" x="317"/>
        <item m="1" x="577"/>
        <item m="1" x="348"/>
        <item m="1" x="136"/>
        <item m="1" x="534"/>
        <item m="1" x="216"/>
        <item m="1" x="68"/>
        <item m="1" x="116"/>
        <item m="1" x="162"/>
        <item m="1" x="501"/>
        <item m="1" x="62"/>
        <item m="1" x="67"/>
        <item m="1" x="127"/>
        <item m="1" x="300"/>
        <item m="1" x="141"/>
        <item m="1" x="367"/>
        <item m="1" x="138"/>
        <item m="1" x="564"/>
        <item m="1" x="615"/>
        <item m="1" x="355"/>
        <item m="1" x="71"/>
        <item m="1" x="601"/>
        <item m="1" x="220"/>
        <item m="1" x="161"/>
        <item m="1" x="193"/>
        <item m="1" x="60"/>
        <item m="1" x="358"/>
        <item m="1" x="158"/>
        <item m="1" x="470"/>
        <item m="1" x="594"/>
        <item m="1" x="629"/>
        <item m="1" x="455"/>
        <item m="1" x="295"/>
        <item m="1" x="373"/>
        <item m="1" x="325"/>
        <item m="1" x="134"/>
        <item m="1" x="600"/>
        <item m="1" x="219"/>
        <item m="1" x="612"/>
        <item m="1" x="192"/>
        <item m="1" x="485"/>
        <item m="1" x="540"/>
        <item m="1" x="152"/>
        <item m="1" x="424"/>
        <item m="1" x="129"/>
        <item m="1" x="281"/>
        <item m="1" x="327"/>
        <item m="1" x="178"/>
        <item m="1" x="264"/>
        <item m="1" x="420"/>
        <item m="1" x="500"/>
        <item m="1" x="599"/>
        <item m="1" x="218"/>
        <item m="1" x="571"/>
        <item m="1" x="191"/>
        <item m="1" x="225"/>
        <item m="1" x="431"/>
        <item m="1" x="65"/>
        <item m="1" x="478"/>
        <item m="1" x="72"/>
        <item m="1" x="555"/>
        <item m="1" x="469"/>
        <item m="1" x="283"/>
        <item m="1" x="507"/>
        <item m="1" x="321"/>
        <item m="1" x="546"/>
        <item m="1" x="366"/>
        <item m="1" x="582"/>
        <item m="1" x="403"/>
        <item m="1" x="623"/>
        <item m="1" x="445"/>
        <item m="1" x="81"/>
        <item m="1" x="477"/>
        <item m="1" x="111"/>
        <item m="1" x="515"/>
        <item m="1" x="142"/>
        <item m="1" x="514"/>
        <item m="1" x="547"/>
        <item m="1" x="613"/>
        <item m="1" x="610"/>
        <item m="1" x="463"/>
        <item m="1" x="251"/>
        <item m="1" x="454"/>
        <item m="1" x="197"/>
        <item m="1" x="154"/>
        <item m="1" x="503"/>
        <item m="1" x="165"/>
        <item m="1" x="149"/>
        <item m="1" x="636"/>
        <item m="1" x="339"/>
        <item m="1" x="449"/>
        <item m="1" x="453"/>
        <item m="1" x="260"/>
        <item m="1" x="483"/>
        <item m="1" x="330"/>
        <item m="1" x="190"/>
        <item m="1" x="187"/>
        <item m="1" x="248"/>
        <item m="1" x="388"/>
        <item m="1" x="513"/>
        <item m="1" x="342"/>
        <item m="1" x="573"/>
        <item m="1" x="106"/>
        <item m="1" x="157"/>
        <item m="1" x="557"/>
        <item m="1" x="443"/>
        <item m="1" x="137"/>
        <item m="1" x="401"/>
        <item m="1" x="242"/>
        <item m="1" x="495"/>
        <item m="1" x="602"/>
        <item m="1" x="153"/>
        <item m="1" x="494"/>
        <item m="1" x="109"/>
        <item m="1" x="311"/>
        <item m="1" x="451"/>
        <item m="1" x="364"/>
        <item m="1" x="372"/>
        <item m="1" x="241"/>
        <item m="1" x="84"/>
        <item m="1" x="385"/>
        <item m="1" x="143"/>
        <item m="1" x="405"/>
        <item m="1" x="590"/>
        <item m="1" x="460"/>
        <item m="1" x="482"/>
        <item m="1" x="624"/>
        <item m="1" x="492"/>
        <item m="1" x="100"/>
        <item m="1" x="543"/>
        <item m="1" x="586"/>
        <item m="1" x="528"/>
        <item m="1" x="235"/>
        <item m="1" x="222"/>
        <item m="1" x="604"/>
        <item m="1" x="334"/>
        <item m="1" x="208"/>
        <item m="1" x="121"/>
        <item m="1" x="425"/>
        <item m="1" x="524"/>
        <item m="1" x="362"/>
        <item m="1" x="336"/>
        <item m="1" x="562"/>
        <item m="1" x="411"/>
        <item m="1" x="274"/>
        <item m="1" x="268"/>
        <item m="1" x="323"/>
        <item m="1" x="625"/>
        <item m="1" x="493"/>
        <item m="1" x="101"/>
        <item m="1" x="544"/>
        <item m="1" x="587"/>
        <item m="1" x="529"/>
        <item m="1" x="236"/>
        <item m="1" x="223"/>
        <item m="1" x="605"/>
        <item m="1" x="335"/>
        <item m="1" x="209"/>
        <item m="1" x="122"/>
        <item m="1" x="426"/>
        <item m="1" x="525"/>
        <item m="1" x="363"/>
        <item m="1" x="337"/>
        <item m="1" x="563"/>
        <item m="1" x="412"/>
        <item m="1" x="275"/>
        <item m="1" x="269"/>
        <item m="1" x="324"/>
        <item m="1" x="305"/>
        <item m="1" x="620"/>
        <item m="1" x="344"/>
        <item m="1" x="402"/>
        <item m="1" x="297"/>
        <item m="1" x="256"/>
        <item m="1" x="497"/>
        <item m="1" x="533"/>
        <item m="1" x="180"/>
        <item m="1" x="598"/>
        <item m="1" x="91"/>
        <item m="1" x="79"/>
        <item m="1" x="213"/>
        <item m="1" x="432"/>
        <item m="1" x="328"/>
        <item m="1" x="308"/>
        <item m="1" x="173"/>
        <item m="1" x="289"/>
        <item m="1" x="368"/>
        <item m="1" x="63"/>
        <item m="1" x="80"/>
        <item m="1" x="86"/>
        <item m="1" x="488"/>
        <item m="1" x="233"/>
        <item m="1" x="118"/>
        <item m="1" x="422"/>
        <item m="1" x="462"/>
        <item m="1" x="175"/>
        <item m="1" x="97"/>
        <item m="1" x="176"/>
        <item m="1" x="430"/>
        <item m="1" x="466"/>
        <item m="1" x="630"/>
        <item m="1" x="447"/>
        <item m="1" x="147"/>
        <item m="1" x="390"/>
        <item m="1" x="231"/>
        <item m="1" x="341"/>
        <item m="1" x="580"/>
        <item m="1" x="553"/>
        <item m="1" x="404"/>
        <item m="1" x="53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0"/>
        <item x="51"/>
        <item x="52"/>
        <item x="53"/>
        <item x="54"/>
        <item x="55"/>
        <item x="56"/>
        <item x="31"/>
        <item x="32"/>
        <item x="33"/>
        <item m="1" x="203"/>
        <item m="1" x="369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x="6"/>
        <item m="1" x="281"/>
        <item m="1" x="312"/>
        <item m="1" x="287"/>
        <item m="1" x="255"/>
        <item m="1" x="225"/>
        <item m="1" x="198"/>
        <item m="1" x="177"/>
        <item m="1" x="183"/>
        <item m="1" x="152"/>
        <item m="1" x="119"/>
        <item m="1" x="87"/>
        <item m="1" x="66"/>
        <item m="1" x="319"/>
        <item m="1" x="241"/>
        <item m="1" x="324"/>
        <item m="1" x="300"/>
        <item m="1" x="269"/>
        <item m="1" x="235"/>
        <item m="1" x="209"/>
        <item m="1" x="191"/>
        <item m="1" x="161"/>
        <item m="1" x="106"/>
        <item m="1" x="195"/>
        <item m="1" x="167"/>
        <item m="1" x="136"/>
        <item m="1" x="100"/>
        <item m="1" x="74"/>
        <item m="1" x="61"/>
        <item m="1" x="309"/>
        <item m="1" x="282"/>
        <item m="1" x="248"/>
        <item m="1" x="220"/>
        <item m="1" x="118"/>
        <item m="1" x="199"/>
        <item m="1" x="178"/>
        <item m="1" x="146"/>
        <item m="1" x="112"/>
        <item m="1" x="82"/>
        <item m="1" x="268"/>
        <item m="1" x="67"/>
        <item m="1" x="320"/>
        <item m="1" x="293"/>
        <item m="1" x="263"/>
        <item m="1" x="231"/>
        <item m="1" x="204"/>
        <item m="1" x="185"/>
        <item m="1" x="156"/>
        <item m="1" x="135"/>
        <item m="1" x="210"/>
        <item x="7"/>
        <item m="1" x="63"/>
        <item m="1" x="141"/>
        <item m="1" x="79"/>
        <item x="8"/>
        <item m="1" x="85"/>
        <item m="1" x="77"/>
        <item m="1" x="95"/>
        <item m="1" x="104"/>
        <item m="1" x="110"/>
        <item m="1" x="123"/>
        <item m="1" x="133"/>
        <item m="1" x="143"/>
        <item m="1" x="150"/>
        <item m="1" x="159"/>
        <item m="1" x="202"/>
        <item m="1" x="208"/>
        <item m="1" x="288"/>
        <item m="1" x="229"/>
        <item m="1" x="256"/>
        <item m="1" x="234"/>
        <item m="1" x="226"/>
        <item m="1" x="244"/>
        <item m="1" x="200"/>
        <item m="1" x="253"/>
        <item m="1" x="261"/>
        <item m="1" x="273"/>
        <item m="1" x="280"/>
        <item m="1" x="290"/>
        <item m="1" x="298"/>
        <item m="1" x="304"/>
        <item m="1" x="70"/>
        <item m="1" x="215"/>
        <item m="1" x="153"/>
        <item m="1" x="92"/>
        <item m="1" x="120"/>
        <item m="1" x="99"/>
        <item m="1" x="88"/>
        <item m="1" x="108"/>
        <item m="1" x="68"/>
        <item m="1" x="117"/>
        <item m="1" x="128"/>
        <item m="1" x="140"/>
        <item m="1" x="145"/>
        <item m="1" x="155"/>
        <item m="1" x="166"/>
        <item m="1" x="172"/>
        <item m="1" x="212"/>
        <item m="1" x="223"/>
        <item m="1" x="301"/>
        <item m="1" x="240"/>
        <item m="1" x="270"/>
        <item m="1" x="247"/>
        <item m="1" x="236"/>
        <item m="1" x="259"/>
        <item m="1" x="267"/>
        <item m="1" x="276"/>
        <item m="1" x="286"/>
        <item m="1" x="292"/>
        <item m="1" x="303"/>
        <item m="1" x="308"/>
        <item m="1" x="313"/>
        <item m="1" x="168"/>
        <item m="1" x="105"/>
        <item m="1" x="137"/>
        <item m="1" x="111"/>
        <item m="1" x="124"/>
        <item m="1" x="134"/>
        <item m="1" x="144"/>
        <item m="1" x="151"/>
        <item m="1" x="160"/>
        <item m="1" x="170"/>
        <item m="1" x="176"/>
        <item m="1" x="184"/>
        <item m="1" x="224"/>
        <item m="1" x="310"/>
        <item m="1" x="254"/>
        <item m="1" x="283"/>
        <item m="1" x="262"/>
        <item m="1" x="249"/>
        <item m="1" x="274"/>
        <item m="1" x="221"/>
        <item x="50"/>
        <item x="51"/>
        <item x="52"/>
        <item x="53"/>
        <item x="54"/>
        <item x="55"/>
        <item x="56"/>
        <item m="1" x="86"/>
        <item m="1" x="179"/>
        <item m="1" x="147"/>
        <item m="1" x="113"/>
        <item m="1" x="83"/>
        <item m="1" x="64"/>
        <item m="1" x="314"/>
        <item m="1" x="321"/>
        <item m="1" x="294"/>
        <item m="1" x="264"/>
        <item m="1" x="232"/>
        <item m="1" x="205"/>
        <item m="1" x="186"/>
        <item m="1" x="157"/>
        <item m="1" x="192"/>
        <item m="1" x="162"/>
        <item m="1" x="129"/>
        <item m="1" x="96"/>
        <item m="1" x="72"/>
        <item m="1" x="325"/>
        <item m="1" x="58"/>
        <item m="1" x="305"/>
        <item m="1" x="277"/>
        <item m="1" x="245"/>
        <item m="1" x="216"/>
        <item m="1" x="196"/>
        <item m="1" x="171"/>
        <item m="1" x="257"/>
        <item m="1" x="227"/>
        <item m="1" x="201"/>
        <item m="1" x="180"/>
        <item m="1" x="57"/>
        <item m="1" x="121"/>
        <item m="1" x="89"/>
        <item m="1" x="69"/>
        <item m="1" x="322"/>
        <item m="1" x="295"/>
        <item m="1" x="271"/>
        <item m="1" x="237"/>
        <item m="1" x="211"/>
        <item m="1" x="193"/>
        <item m="1" x="163"/>
        <item m="1" x="138"/>
        <item m="1" x="101"/>
        <item m="1" x="75"/>
        <item m="1" x="59"/>
        <item m="1" x="284"/>
        <item m="1" x="250"/>
        <item m="1" x="222"/>
        <item m="1" x="148"/>
        <item m="1" x="114"/>
        <item m="1" x="84"/>
        <item m="1" x="296"/>
        <item x="9"/>
        <item m="1" x="233"/>
        <item m="1" x="206"/>
        <item m="1" x="187"/>
        <item m="1" x="158"/>
        <item m="1" x="126"/>
        <item m="1" x="93"/>
        <item m="1" x="71"/>
        <item m="1" x="164"/>
        <item x="10"/>
        <item m="1" x="97"/>
        <item m="1" x="73"/>
        <item m="1" x="326"/>
        <item m="1" x="306"/>
        <item x="11"/>
        <item m="1" x="246"/>
        <item m="1" x="217"/>
        <item m="1" x="174"/>
        <item x="12"/>
        <item m="1" x="109"/>
        <item m="1" x="80"/>
        <item m="1" x="90"/>
        <item x="13"/>
        <item m="1" x="323"/>
        <item m="1" x="173"/>
        <item m="1" x="238"/>
        <item x="14"/>
        <item m="1" x="194"/>
        <item m="1" x="165"/>
        <item m="1" x="130"/>
        <item m="1" x="98"/>
        <item m="1" x="182"/>
        <item m="1" x="102"/>
        <item x="15"/>
        <item m="1" x="60"/>
        <item m="1" x="307"/>
        <item m="1" x="278"/>
        <item m="1" x="189"/>
        <item m="1" x="251"/>
        <item x="16"/>
        <item m="1" x="317"/>
        <item m="1" x="115"/>
        <item x="17"/>
        <item m="1" x="65"/>
        <item m="1" x="315"/>
        <item m="1" x="190"/>
        <item m="1" x="265"/>
        <item x="18"/>
        <item m="1" x="207"/>
        <item m="1" x="188"/>
        <item m="1" x="131"/>
        <item x="19"/>
        <item m="1" x="279"/>
        <item x="20"/>
        <item m="1" x="218"/>
        <item x="21"/>
        <item x="22"/>
        <item x="23"/>
        <item m="1" x="291"/>
        <item x="24"/>
        <item m="1" x="299"/>
        <item x="25"/>
        <item x="26"/>
        <item x="27"/>
        <item x="28"/>
        <item x="29"/>
        <item x="30"/>
        <item x="31"/>
        <item x="32"/>
        <item x="33"/>
        <item m="1" x="125"/>
        <item m="1" x="175"/>
        <item m="1" x="316"/>
        <item x="34"/>
        <item x="35"/>
        <item x="36"/>
        <item x="37"/>
        <item x="38"/>
        <item x="39"/>
        <item x="40"/>
        <item x="41"/>
        <item m="1" x="242"/>
        <item x="42"/>
        <item x="43"/>
        <item x="44"/>
        <item x="45"/>
        <item x="46"/>
        <item x="47"/>
        <item x="48"/>
        <item x="49"/>
        <item m="1" x="62"/>
        <item m="1" x="260"/>
        <item m="1" x="76"/>
        <item m="1" x="127"/>
        <item m="1" x="81"/>
        <item m="1" x="275"/>
        <item m="1" x="142"/>
        <item m="1" x="289"/>
        <item m="1" x="154"/>
        <item m="1" x="302"/>
        <item m="1" x="169"/>
        <item m="1" x="311"/>
        <item m="1" x="181"/>
        <item m="1" x="94"/>
        <item m="1" x="197"/>
        <item m="1" x="243"/>
        <item m="1" x="203"/>
        <item m="1" x="107"/>
        <item m="1" x="213"/>
        <item m="1" x="258"/>
        <item m="1" x="219"/>
        <item m="1" x="122"/>
        <item m="1" x="230"/>
        <item m="1" x="272"/>
        <item m="1" x="139"/>
        <item m="1" x="285"/>
        <item m="1" x="149"/>
        <item m="1" x="297"/>
        <item m="1" x="214"/>
        <item m="1" x="318"/>
        <item m="1" x="78"/>
        <item m="1" x="228"/>
        <item m="1" x="91"/>
        <item m="1" x="239"/>
        <item m="1" x="103"/>
        <item m="1" x="252"/>
        <item m="1" x="116"/>
        <item m="1" x="266"/>
        <item m="1" x="13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6">
    <i>
      <x/>
      <x v="579"/>
      <x v="519"/>
    </i>
    <i>
      <x v="1"/>
      <x v="580"/>
      <x v="661"/>
    </i>
    <i>
      <x v="2"/>
      <x v="581"/>
      <x v="665"/>
    </i>
    <i>
      <x v="3"/>
      <x v="583"/>
      <x v="97"/>
    </i>
    <i>
      <x v="4"/>
      <x v="582"/>
      <x v="372"/>
    </i>
    <i>
      <x v="5"/>
      <x v="584"/>
      <x v="714"/>
    </i>
    <i>
      <x v="55"/>
      <x v="585"/>
      <x v="586"/>
    </i>
    <i>
      <x v="59"/>
      <x v="586"/>
      <x v="586"/>
    </i>
    <i>
      <x v="137"/>
      <x v="609"/>
      <x v="363"/>
    </i>
    <i>
      <x v="138"/>
      <x v="610"/>
      <x v="308"/>
    </i>
    <i>
      <x v="139"/>
      <x v="611"/>
      <x v="702"/>
    </i>
    <i>
      <x v="140"/>
      <x v="612"/>
      <x v="403"/>
    </i>
    <i>
      <x v="141"/>
      <x v="613"/>
      <x v="708"/>
    </i>
    <i>
      <x v="142"/>
      <x v="614"/>
      <x v="405"/>
    </i>
    <i>
      <x v="143"/>
      <x v="615"/>
      <x v="709"/>
    </i>
    <i>
      <x v="197"/>
      <x v="587"/>
      <x v="136"/>
    </i>
    <i>
      <x v="206"/>
      <x v="588"/>
      <x v="136"/>
    </i>
    <i>
      <x v="211"/>
      <x v="589"/>
      <x v="136"/>
    </i>
    <i>
      <x v="215"/>
      <x v="590"/>
      <x v="136"/>
    </i>
    <i>
      <x v="219"/>
      <x v="591"/>
      <x v="136"/>
    </i>
    <i>
      <x v="223"/>
      <x v="592"/>
      <x v="136"/>
    </i>
    <i>
      <x v="230"/>
      <x v="593"/>
      <x v="136"/>
    </i>
    <i>
      <x v="236"/>
      <x v="594"/>
      <x v="136"/>
    </i>
    <i>
      <x v="239"/>
      <x v="595"/>
      <x v="136"/>
    </i>
    <i>
      <x v="244"/>
      <x v="596"/>
      <x v="136"/>
    </i>
    <i>
      <x v="248"/>
      <x v="597"/>
      <x v="136"/>
    </i>
    <i>
      <x v="250"/>
      <x v="598"/>
      <x v="136"/>
    </i>
    <i>
      <x v="252"/>
      <x v="599"/>
      <x v="136"/>
    </i>
    <i>
      <x v="253"/>
      <x v="600"/>
      <x v="136"/>
    </i>
    <i>
      <x v="254"/>
      <x v="601"/>
      <x v="136"/>
    </i>
    <i>
      <x v="256"/>
      <x v="602"/>
      <x v="136"/>
    </i>
    <i>
      <x v="258"/>
      <x v="603"/>
      <x v="136"/>
    </i>
    <i>
      <x v="259"/>
      <x v="604"/>
      <x v="136"/>
    </i>
    <i>
      <x v="260"/>
      <x v="605"/>
      <x v="136"/>
    </i>
    <i>
      <x v="261"/>
      <x v="606"/>
      <x v="136"/>
    </i>
    <i>
      <x v="262"/>
      <x v="607"/>
      <x v="136"/>
    </i>
    <i>
      <x v="263"/>
      <x v="608"/>
      <x v="136"/>
    </i>
    <i>
      <x v="264"/>
      <x v="616"/>
      <x v="136"/>
    </i>
    <i>
      <x v="265"/>
      <x v="617"/>
      <x v="136"/>
    </i>
    <i>
      <x v="266"/>
      <x v="618"/>
      <x v="136"/>
    </i>
    <i>
      <x v="270"/>
      <x v="621"/>
      <x v="136"/>
    </i>
    <i>
      <x v="271"/>
      <x v="622"/>
      <x v="136"/>
    </i>
    <i>
      <x v="272"/>
      <x v="623"/>
      <x v="136"/>
    </i>
    <i>
      <x v="273"/>
      <x v="624"/>
      <x v="136"/>
    </i>
    <i>
      <x v="274"/>
      <x v="625"/>
      <x v="136"/>
    </i>
    <i>
      <x v="275"/>
      <x v="626"/>
      <x v="136"/>
    </i>
    <i>
      <x v="276"/>
      <x v="627"/>
      <x v="136"/>
    </i>
    <i>
      <x v="277"/>
      <x v="628"/>
      <x v="136"/>
    </i>
    <i>
      <x v="279"/>
      <x v="629"/>
      <x v="136"/>
    </i>
    <i>
      <x v="280"/>
      <x v="630"/>
      <x v="136"/>
    </i>
    <i>
      <x v="281"/>
      <x v="631"/>
      <x v="136"/>
    </i>
    <i>
      <x v="282"/>
      <x v="632"/>
      <x v="136"/>
    </i>
    <i>
      <x v="283"/>
      <x v="633"/>
      <x v="136"/>
    </i>
    <i>
      <x v="284"/>
      <x v="634"/>
      <x v="136"/>
    </i>
    <i>
      <x v="285"/>
      <x v="635"/>
      <x v="136"/>
    </i>
    <i>
      <x v="286"/>
      <x v="636"/>
      <x v="136"/>
    </i>
  </rowItems>
  <colItems count="1">
    <i/>
  </colItems>
  <formats count="9">
    <format dxfId="1324">
      <pivotArea dataOnly="0" labelOnly="1" outline="0" fieldPosition="0">
        <references count="1">
          <reference field="8" count="0"/>
        </references>
      </pivotArea>
    </format>
    <format dxfId="1323">
      <pivotArea dataOnly="0" labelOnly="1" outline="0" fieldPosition="0">
        <references count="1">
          <reference field="8" count="0"/>
        </references>
      </pivotArea>
    </format>
    <format dxfId="1322">
      <pivotArea dataOnly="0" labelOnly="1" outline="0" fieldPosition="0">
        <references count="1">
          <reference field="3" count="0"/>
        </references>
      </pivotArea>
    </format>
    <format dxfId="1321">
      <pivotArea dataOnly="0" labelOnly="1" outline="0" fieldPosition="0">
        <references count="1">
          <reference field="3" count="0"/>
        </references>
      </pivotArea>
    </format>
    <format dxfId="1320">
      <pivotArea dataOnly="0" labelOnly="1" outline="0" fieldPosition="0">
        <references count="1">
          <reference field="7" count="0"/>
        </references>
      </pivotArea>
    </format>
    <format dxfId="1319">
      <pivotArea dataOnly="0" labelOnly="1" outline="0" fieldPosition="0">
        <references count="1">
          <reference field="7" count="0"/>
        </references>
      </pivotArea>
    </format>
    <format dxfId="1318">
      <pivotArea field="8" type="button" dataOnly="0" labelOnly="1" outline="0" axis="axisRow" fieldPosition="0"/>
    </format>
    <format dxfId="1317">
      <pivotArea field="7" type="button" dataOnly="0" labelOnly="1" outline="0" axis="axisRow" fieldPosition="1"/>
    </format>
    <format dxfId="131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18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27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8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9" totalsRowShown="0">
  <autoFilter ref="A1:E49" xr:uid="{E3CB9C7B-30C6-4250-9C5D-467A4357B151}"/>
  <tableColumns count="5">
    <tableColumn id="1" xr3:uid="{3DCCD367-4176-4B1B-9DB1-7E15C5AB3C2E}" name="idcapa" dataDxfId="1349"/>
    <tableColumn id="2" xr3:uid="{84365576-6006-4249-8C10-3C939914AB46}" name="Capa" dataDxfId="1348"/>
    <tableColumn id="3" xr3:uid="{23CB737A-7056-44F6-A537-CEB5ED7BC8A4}" name="Tipo" dataDxfId="1347"/>
    <tableColumn id="4" xr3:uid="{77A06ECF-D67C-454F-B0CE-327D202410E8}" name="url_ícono"/>
    <tableColumn id="5" xr3:uid="{041AD1F6-23D8-4ACA-92DC-196A5ACE0392}" name="url" dataDxfId="134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44" totalsRowShown="0" headerRowDxfId="1345">
  <autoFilter ref="A9:J444" xr:uid="{B860159C-4E5B-4F1C-AD34-ACA1A658D8AB}"/>
  <tableColumns count="10">
    <tableColumn id="1" xr3:uid="{75A8A884-1D65-4E5E-B8C8-77E85AB66F2B}" name="idcapa" dataDxfId="1344"/>
    <tableColumn id="2" xr3:uid="{2A8A9E62-F4FC-4E3B-B1C9-6BF40AA34453}" name="Capa" dataDxfId="134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342"/>
    <tableColumn id="5" xr3:uid="{035EE145-9D77-4858-89B3-36E33AB1DD42}" name="popup_0_1" dataDxfId="1341"/>
    <tableColumn id="6" xr3:uid="{A9A0E11B-B8EA-4D4C-9546-EA4565E015BB}" name="descripcion_pop-up" dataDxfId="1340"/>
    <tableColumn id="7" xr3:uid="{5F6D8D2E-E38C-46CC-8F2C-5ED1D580678F}" name="posicion_popup" dataDxfId="1339"/>
    <tableColumn id="8" xr3:uid="{8B5DC378-B7F9-4E3D-AC39-A4AF81250C0B}" name="descripcion_capa" dataDxfId="1338"/>
    <tableColumn id="9" xr3:uid="{5C03E193-7980-49E1-894D-9DEECE0C9DBE}" name="clase" dataDxfId="1337"/>
    <tableColumn id="10" xr3:uid="{92421CFC-4A75-4D76-9B47-B3E7C2151B6C}" name="posición_capa" dataDxfId="133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9" totalsRowShown="0" dataDxfId="1335">
  <autoFilter ref="A9:I99" xr:uid="{96BBB32F-0C5C-4CD7-BF04-9E1F2EB9C00E}"/>
  <tableColumns count="9">
    <tableColumn id="1" xr3:uid="{9D7FBDA9-0788-4563-AA35-00082D95202E}" name="Clase" dataDxfId="1334">
      <calculatedColumnFormula>+A9</calculatedColumnFormula>
    </tableColumn>
    <tableColumn id="7" xr3:uid="{83BA5E88-8850-4C0E-B07A-7893981D4057}" name="Descripción Capa" dataDxfId="133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33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331"/>
    <tableColumn id="4" xr3:uid="{5414C827-224B-4470-A9E1-6A29EF6EA250}" name="Color" dataDxfId="1330"/>
    <tableColumn id="5" xr3:uid="{FA622BA5-65BA-42EE-91CA-9F9E3510C671}" name="titulo_leyenda" dataDxfId="132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328"/>
    <tableColumn id="8" xr3:uid="{02FCDEF8-A182-4154-ACFD-C31BD15BAC9D}" name="idcapa" dataDxfId="1327">
      <calculatedColumnFormula>+LEFT(BD_Detalles[[#This Row],[Clase]],2)</calculatedColumnFormula>
    </tableColumn>
    <tableColumn id="9" xr3:uid="{0DAE07AA-CA28-46ED-BED9-EDE4E800CFF8}" name="Tipo" dataDxfId="132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34" tableType="queryTable" totalsRowShown="0" dataDxfId="1325">
  <autoFilter ref="A1:Q434" xr:uid="{7AC383FC-01BE-4EF3-804E-B1D165C63818}"/>
  <sortState xmlns:xlrd2="http://schemas.microsoft.com/office/spreadsheetml/2017/richdata2" ref="A2:Q434">
    <sortCondition ref="A1:A434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9" tableType="queryTable" totalsRowShown="0">
  <autoFilter ref="A1:E49" xr:uid="{291D560E-9CA4-4BAC-995A-F0E03B82B6EA}"/>
  <tableColumns count="5">
    <tableColumn id="1" xr3:uid="{1B08FD65-382E-435D-851C-83A7049E1E56}" uniqueName="1" name="idcapa" queryTableFieldId="1" dataDxfId="1315"/>
    <tableColumn id="2" xr3:uid="{BC737893-4EE0-435A-B6B2-871993B29D43}" uniqueName="2" name="Capa" queryTableFieldId="2" dataDxfId="1314"/>
    <tableColumn id="3" xr3:uid="{4014DA1F-B84E-4528-B682-D095C29B7876}" uniqueName="3" name="Tipo" queryTableFieldId="3" dataDxfId="131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36" tableType="queryTable" totalsRowShown="0">
  <autoFilter ref="A1:J436" xr:uid="{99D7C979-6A29-45E0-B2F4-1A31B43B8910}"/>
  <tableColumns count="10">
    <tableColumn id="1" xr3:uid="{1F37DEF1-03A3-4D04-9855-C67E8C6932F3}" uniqueName="1" name="idcapa" queryTableFieldId="1" dataDxfId="1312"/>
    <tableColumn id="2" xr3:uid="{2362DFA9-0E03-4A0F-8E81-717F71C9CD00}" uniqueName="2" name="Capa" queryTableFieldId="2" dataDxfId="1311"/>
    <tableColumn id="3" xr3:uid="{D62C477A-0E4D-4083-A695-7461E87D7261}" uniqueName="3" name="idpropiedad" queryTableFieldId="3"/>
    <tableColumn id="4" xr3:uid="{E99AA84F-1597-4CB3-8729-38D3FC0099BD}" uniqueName="4" name="Propiedad" queryTableFieldId="4" dataDxfId="131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30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308"/>
    <tableColumn id="9" xr3:uid="{BDD32029-B2DF-4385-96D0-BAA3350373FC}" uniqueName="9" name="clase" queryTableFieldId="9" dataDxfId="130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1" tableType="queryTable" totalsRowShown="0">
  <autoFilter ref="A1:I91" xr:uid="{86493A20-3CB7-4245-AC88-A38A8BE062D1}"/>
  <tableColumns count="9">
    <tableColumn id="1" xr3:uid="{48713DC3-192C-4883-810C-05F72AD98830}" uniqueName="1" name="Clase" queryTableFieldId="1" dataDxfId="130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305"/>
    <tableColumn id="3" xr3:uid="{E68331ED-D6D2-4864-8879-A62B10583CDA}" uniqueName="3" name="Variable" queryTableFieldId="3" dataDxfId="1304"/>
    <tableColumn id="4" xr3:uid="{B418A81A-9C02-481F-9D4A-40DC6737F3BE}" uniqueName="4" name="Color" queryTableFieldId="4" dataDxfId="1303"/>
    <tableColumn id="5" xr3:uid="{042A550C-2F82-4479-9F9F-25053CB84666}" uniqueName="5" name="titulo_leyenda" queryTableFieldId="5" dataDxfId="130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DATA_MAPA_PUBLIC_V2/tree/main/sii/sii5/financierasydeseguros/?CUT_COM=00000.json" TargetMode="External"/><Relationship Id="rId13" Type="http://schemas.openxmlformats.org/officeDocument/2006/relationships/hyperlink" Target="https://github.com/Sud-Austral/DATA_MAPA_PUBLIC_V2/tree/main/sii/sii5/industriamanufacturera/?CUT_COM=00000.json" TargetMode="External"/><Relationship Id="rId18" Type="http://schemas.openxmlformats.org/officeDocument/2006/relationships/hyperlink" Target="https://github.com/Sud-Austral/DATA_MAPA_PUBLIC_V2/tree/main/sii/sii5/transporteyalmacenamiento/?CUT_COM=00000.json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github.com/Sud-Austral/DATA_MAPA_PUBLIC_V2/tree/main/educacion/superior" TargetMode="External"/><Relationship Id="rId21" Type="http://schemas.openxmlformats.org/officeDocument/2006/relationships/hyperlink" Target="https://github.com/Sud-Austral/DATA_MAPA_PUBLIC_V2/tree/main/sii/sii5/otrosservicios/?CUT_COM=00000.json" TargetMode="External"/><Relationship Id="rId7" Type="http://schemas.openxmlformats.org/officeDocument/2006/relationships/hyperlink" Target="https://raw.githubusercontent.com/Sud-Austral/DATA_MAPA_PUBLIC_V2/main/proyeccion_poblacion2/juvenil/?CUT_COM=00000.json" TargetMode="External"/><Relationship Id="rId12" Type="http://schemas.openxmlformats.org/officeDocument/2006/relationships/hyperlink" Target="https://github.com/Sud-Austral/DATA_MAPA_PUBLIC_V2/tree/main/sii/sii5/electricidadgasvapor/?CUT_COM=00000.json" TargetMode="External"/><Relationship Id="rId17" Type="http://schemas.openxmlformats.org/officeDocument/2006/relationships/hyperlink" Target="https://github.com/Sud-Austral/DATA_MAPA_PUBLIC_V2/tree/main/sii/sii5/ssadministrativosydeapoyo/?CUT_COM=00000.json" TargetMode="External"/><Relationship Id="rId25" Type="http://schemas.openxmlformats.org/officeDocument/2006/relationships/hyperlink" Target="https://github.com/Sud-Austral/DATA_MAPA_PUBLIC_V2/tree/main/sii/sii5/alojamientoycomidas/?CUT_COM=00000.json" TargetMode="External"/><Relationship Id="rId2" Type="http://schemas.openxmlformats.org/officeDocument/2006/relationships/hyperlink" Target="https://github.com/Sud-Austral/DATA_MAPA_PUBLIC_V2/tree/main/educacion/secundaria" TargetMode="External"/><Relationship Id="rId16" Type="http://schemas.openxmlformats.org/officeDocument/2006/relationships/hyperlink" Target="https://github.com/Sud-Austral/DATA_MAPA_PUBLIC_V2/tree/main/sii/sii5/construccin/?CUT_COM=00000.json" TargetMode="External"/><Relationship Id="rId20" Type="http://schemas.openxmlformats.org/officeDocument/2006/relationships/hyperlink" Target="https://github.com/Sud-Austral/DATA_MAPA_PUBLIC_V2/tree/main/sii/sii5/saludyasistenciasocial/?CUT_COM=00000.json" TargetMode="External"/><Relationship Id="rId1" Type="http://schemas.openxmlformats.org/officeDocument/2006/relationships/hyperlink" Target="https://raw.githubusercontent.com/Sud-Austral/DATA_MAPA_PUBLIC_V2/main/sii/sii1/?CUT_COM=00000.json" TargetMode="External"/><Relationship Id="rId6" Type="http://schemas.openxmlformats.org/officeDocument/2006/relationships/hyperlink" Target="https://raw.githubusercontent.com/Sud-Austral/DATA_MAPA_PUBLIC_V2/main/proyeccion_poblacion2/total/?CUT_COM=00000.json" TargetMode="External"/><Relationship Id="rId11" Type="http://schemas.openxmlformats.org/officeDocument/2006/relationships/hyperlink" Target="https://github.com/Sud-Austral/DATA_MAPA_PUBLIC_V2/tree/main/sii/sii5/enseanza/?CUT_COM=00000.json" TargetMode="External"/><Relationship Id="rId24" Type="http://schemas.openxmlformats.org/officeDocument/2006/relationships/hyperlink" Target="https://github.com/Sud-Austral/DATA_MAPA_PUBLIC_V2/tree/main/sii/sii5/aguasaguasresiduales/?CUT_COM=00000.json" TargetMode="External"/><Relationship Id="rId5" Type="http://schemas.openxmlformats.org/officeDocument/2006/relationships/hyperlink" Target="https://github.com/Sud-Austral/DATA_MAPA_PUBLIC_V2/tree/main/sii/sii2/actividadesartsticasentretenimientoyrecreativas" TargetMode="External"/><Relationship Id="rId15" Type="http://schemas.openxmlformats.org/officeDocument/2006/relationships/hyperlink" Target="https://github.com/Sud-Austral/DATA_MAPA_PUBLIC_V2/tree/main/sii/sii5/profesionalescientficasytcnicas/?CUT_COM=00000.json" TargetMode="External"/><Relationship Id="rId23" Type="http://schemas.openxmlformats.org/officeDocument/2006/relationships/hyperlink" Target="https://github.com/Sud-Austral/DATA_MAPA_PUBLIC_V2/tree/main/sii/sii5/administracinpblica/?CUT_COM=00000.json" TargetMode="External"/><Relationship Id="rId10" Type="http://schemas.openxmlformats.org/officeDocument/2006/relationships/hyperlink" Target="https://github.com/Sud-Austral/DATA_MAPA_PUBLIC_V2/tree/main/sii/sii5/minera/?CUT_COM=00000.json" TargetMode="External"/><Relationship Id="rId19" Type="http://schemas.openxmlformats.org/officeDocument/2006/relationships/hyperlink" Target="https://github.com/Sud-Austral/DATA_MAPA_PUBLIC_V2/tree/main/sii/sii5/arteyentretencin/?CUT_COM=00000.json" TargetMode="External"/><Relationship Id="rId4" Type="http://schemas.openxmlformats.org/officeDocument/2006/relationships/hyperlink" Target="https://raw.githubusercontent.com/Sud-Austral/DATA_MAPA_PUBLIC_V2/main/rect/union/?CUT_COM=00000.json" TargetMode="External"/><Relationship Id="rId9" Type="http://schemas.openxmlformats.org/officeDocument/2006/relationships/hyperlink" Target="https://github.com/Sud-Austral/DATA_MAPA_PUBLIC_V2/tree/main/sii/sii5/silvoagropecuarioypesca/?CUT_COM=00000.json" TargetMode="External"/><Relationship Id="rId14" Type="http://schemas.openxmlformats.org/officeDocument/2006/relationships/hyperlink" Target="https://github.com/Sud-Austral/DATA_MAPA_PUBLIC_V2/tree/main/sii/sii5/inmobiliarias/?CUT_COM=00000.json" TargetMode="External"/><Relationship Id="rId22" Type="http://schemas.openxmlformats.org/officeDocument/2006/relationships/hyperlink" Target="https://github.com/Sud-Austral/DATA_MAPA_PUBLIC_V2/tree/main/sii/sii5/informacinycomunicaciones/?CUT_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0.svg" TargetMode="External"/><Relationship Id="rId13" Type="http://schemas.openxmlformats.org/officeDocument/2006/relationships/hyperlink" Target="https://raw.githubusercontent.com/Sud-Austral/DATA_MAPA_PUBLIC_V2/main/AGUAS/Iconos/141_educacion_universidadcollege/22.svg" TargetMode="External"/><Relationship Id="rId18" Type="http://schemas.openxmlformats.org/officeDocument/2006/relationships/hyperlink" Target="https://raw.githubusercontent.com/Sud-Austral/DATA_MAPA_PUBLIC_V2/main/AGUAS/Iconos/141_educacion_universidadcollege/28.svg" TargetMode="External"/><Relationship Id="rId26" Type="http://schemas.openxmlformats.org/officeDocument/2006/relationships/hyperlink" Target="https://raw.githubusercontent.com/Sud-Austral/DATA_MAPA_PUBLIC_V2/main/AGUAS/Iconos/4_FuentesFijasContaminacion/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4_FuentesFijasContaminacion/9.svg" TargetMode="External"/><Relationship Id="rId7" Type="http://schemas.openxmlformats.org/officeDocument/2006/relationships/hyperlink" Target="https://raw.githubusercontent.com/Sud-Austral/DATA_MAPA_PUBLIC_V2/main/AGUAS/Iconos/9_establecimientoEscolar/7.svg" TargetMode="External"/><Relationship Id="rId12" Type="http://schemas.openxmlformats.org/officeDocument/2006/relationships/hyperlink" Target="https://raw.githubusercontent.com/Sud-Austral/DATA_MAPA_PUBLIC_V2/main/AGUAS/Iconos/141_educacion_universidadcollege/20.svg" TargetMode="External"/><Relationship Id="rId17" Type="http://schemas.openxmlformats.org/officeDocument/2006/relationships/hyperlink" Target="https://raw.githubusercontent.com/Sud-Austral/DATA_MAPA_PUBLIC_V2/main/AGUAS/Iconos/141_educacion_universidadcollege/26.svg" TargetMode="External"/><Relationship Id="rId25" Type="http://schemas.openxmlformats.org/officeDocument/2006/relationships/hyperlink" Target="https://raw.githubusercontent.com/Sud-Austral/DATA_MAPA_PUBLIC_V2/main/AGUAS/Iconos/4_FuentesFijasContaminacion/21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141_educacion_universidadcollege/24.svg" TargetMode="External"/><Relationship Id="rId20" Type="http://schemas.openxmlformats.org/officeDocument/2006/relationships/hyperlink" Target="https://raw.githubusercontent.com/Sud-Austral/DATA_MAPA_PUBLIC_V2/main/AGUAS/Iconos/141_educacion_universidadcollege/32.svg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9_establecimientoEscolar/6.svg" TargetMode="External"/><Relationship Id="rId11" Type="http://schemas.openxmlformats.org/officeDocument/2006/relationships/hyperlink" Target="https://raw.githubusercontent.com/Sud-Austral/DATA_MAPA_PUBLIC_V2/main/AGUAS/Iconos/9_establecimientoEscolar/13.svg" TargetMode="External"/><Relationship Id="rId24" Type="http://schemas.openxmlformats.org/officeDocument/2006/relationships/hyperlink" Target="https://raw.githubusercontent.com/Sud-Austral/DATA_MAPA_PUBLIC_V2/main/AGUAS/Iconos/4_FuentesFijasContaminacion/7.svg" TargetMode="External"/><Relationship Id="rId5" Type="http://schemas.openxmlformats.org/officeDocument/2006/relationships/hyperlink" Target="https://raw.githubusercontent.com/Sud-Austral/DATA_MAPA_PUBLIC_V2/main/AGUAS/Iconos/9_establecimientoEscolar/5.svg" TargetMode="External"/><Relationship Id="rId15" Type="http://schemas.openxmlformats.org/officeDocument/2006/relationships/hyperlink" Target="https://raw.githubusercontent.com/Sud-Austral/DATA_MAPA_PUBLIC_V2/main/AGUAS/Iconos/141_educacion_universidadcollege/20.svg" TargetMode="External"/><Relationship Id="rId23" Type="http://schemas.openxmlformats.org/officeDocument/2006/relationships/hyperlink" Target="https://raw.githubusercontent.com/Sud-Austral/DATA_MAPA_PUBLIC_V2/main/AGUAS/Iconos/4_FuentesFijasContaminacion/4.sv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Sud-Austral/DATA_MAPA_PUBLIC_V2/main/AGUAS/Iconos/9_establecimientoEscolar/12.svg" TargetMode="External"/><Relationship Id="rId19" Type="http://schemas.openxmlformats.org/officeDocument/2006/relationships/hyperlink" Target="https://raw.githubusercontent.com/Sud-Austral/DATA_MAPA_PUBLIC_V2/main/AGUAS/Iconos/141_educacion_universidadcollege/30.svg" TargetMode="External"/><Relationship Id="rId31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9_establecimientoEscolar/11.svg" TargetMode="External"/><Relationship Id="rId14" Type="http://schemas.openxmlformats.org/officeDocument/2006/relationships/hyperlink" Target="https://raw.githubusercontent.com/Sud-Austral/DATA_MAPA_PUBLIC_V2/main/AGUAS/Iconos/9_establecimientoEscolar/13.svg" TargetMode="External"/><Relationship Id="rId22" Type="http://schemas.openxmlformats.org/officeDocument/2006/relationships/hyperlink" Target="https://raw.githubusercontent.com/Sud-Austral/DATA_MAPA_PUBLIC_V2/main/AGUAS/Iconos/4_FuentesFijasContaminacion/36.svg" TargetMode="External"/><Relationship Id="rId27" Type="http://schemas.openxmlformats.org/officeDocument/2006/relationships/hyperlink" Target="https://raw.githubusercontent.com/Sud-Austral/DATA_MAPA_PUBLIC_V2/main/AGUAS/Iconos/4_FuentesFijasContaminacion/32.svg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4"/>
  <sheetViews>
    <sheetView showGridLines="0" tabSelected="1" workbookViewId="0">
      <pane ySplit="1" topLeftCell="A26" activePane="bottomLeft" state="frozen"/>
      <selection pane="bottomLeft" activeCell="B41" sqref="B41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441</v>
      </c>
      <c r="C2" s="10" t="s">
        <v>20</v>
      </c>
      <c r="E2" s="32" t="s">
        <v>440</v>
      </c>
      <c r="G2" t="str">
        <f>+A2</f>
        <v>01</v>
      </c>
    </row>
    <row r="3" spans="1:7" x14ac:dyDescent="0.3">
      <c r="A3" s="22" t="s">
        <v>117</v>
      </c>
      <c r="B3" s="38" t="s">
        <v>443</v>
      </c>
      <c r="C3" s="10" t="s">
        <v>109</v>
      </c>
      <c r="E3" s="32" t="s">
        <v>442</v>
      </c>
      <c r="G3" t="str">
        <f t="shared" ref="G3:G47" si="0">+A3</f>
        <v>09</v>
      </c>
    </row>
    <row r="4" spans="1:7" x14ac:dyDescent="0.3">
      <c r="A4" s="22" t="s">
        <v>118</v>
      </c>
      <c r="B4" s="38" t="s">
        <v>444</v>
      </c>
      <c r="C4" s="10" t="s">
        <v>109</v>
      </c>
      <c r="E4" s="32" t="s">
        <v>445</v>
      </c>
      <c r="G4" t="str">
        <f t="shared" si="0"/>
        <v>10</v>
      </c>
    </row>
    <row r="5" spans="1:7" x14ac:dyDescent="0.3">
      <c r="A5" s="22" t="s">
        <v>120</v>
      </c>
      <c r="B5" s="20" t="s">
        <v>119</v>
      </c>
      <c r="C5" s="10" t="s">
        <v>109</v>
      </c>
      <c r="E5" s="32" t="s">
        <v>376</v>
      </c>
      <c r="G5" t="str">
        <f t="shared" si="0"/>
        <v>26</v>
      </c>
    </row>
    <row r="6" spans="1:7" x14ac:dyDescent="0.3">
      <c r="A6" s="22" t="s">
        <v>121</v>
      </c>
      <c r="B6" s="20" t="s">
        <v>201</v>
      </c>
      <c r="C6" s="10" t="s">
        <v>109</v>
      </c>
      <c r="E6" s="32" t="s">
        <v>377</v>
      </c>
      <c r="G6" t="str">
        <f t="shared" si="0"/>
        <v>27</v>
      </c>
    </row>
    <row r="7" spans="1:7" x14ac:dyDescent="0.3">
      <c r="A7" s="22" t="s">
        <v>122</v>
      </c>
      <c r="B7" s="20" t="s">
        <v>202</v>
      </c>
      <c r="C7" s="10" t="s">
        <v>109</v>
      </c>
      <c r="E7" s="32" t="s">
        <v>378</v>
      </c>
      <c r="G7" t="str">
        <f t="shared" si="0"/>
        <v>28</v>
      </c>
    </row>
    <row r="8" spans="1:7" x14ac:dyDescent="0.3">
      <c r="A8" s="22" t="s">
        <v>123</v>
      </c>
      <c r="B8" s="20" t="s">
        <v>203</v>
      </c>
      <c r="C8" s="10" t="s">
        <v>109</v>
      </c>
      <c r="E8" s="32" t="s">
        <v>379</v>
      </c>
      <c r="G8" t="str">
        <f t="shared" si="0"/>
        <v>29</v>
      </c>
    </row>
    <row r="9" spans="1:7" x14ac:dyDescent="0.3">
      <c r="A9" s="22" t="s">
        <v>124</v>
      </c>
      <c r="B9" s="20" t="s">
        <v>204</v>
      </c>
      <c r="C9" s="10" t="s">
        <v>109</v>
      </c>
      <c r="E9" s="32" t="s">
        <v>380</v>
      </c>
      <c r="G9" t="str">
        <f t="shared" si="0"/>
        <v>30</v>
      </c>
    </row>
    <row r="10" spans="1:7" x14ac:dyDescent="0.3">
      <c r="A10" s="22" t="s">
        <v>125</v>
      </c>
      <c r="B10" s="20" t="s">
        <v>205</v>
      </c>
      <c r="C10" s="10" t="s">
        <v>109</v>
      </c>
      <c r="E10" s="32" t="s">
        <v>381</v>
      </c>
      <c r="G10" t="str">
        <f t="shared" si="0"/>
        <v>31</v>
      </c>
    </row>
    <row r="11" spans="1:7" x14ac:dyDescent="0.3">
      <c r="A11" s="22" t="s">
        <v>126</v>
      </c>
      <c r="B11" s="20" t="s">
        <v>206</v>
      </c>
      <c r="C11" s="10" t="s">
        <v>109</v>
      </c>
      <c r="E11" s="32" t="s">
        <v>382</v>
      </c>
      <c r="G11" t="str">
        <f t="shared" si="0"/>
        <v>32</v>
      </c>
    </row>
    <row r="12" spans="1:7" x14ac:dyDescent="0.3">
      <c r="A12" s="22" t="s">
        <v>127</v>
      </c>
      <c r="B12" s="20" t="s">
        <v>207</v>
      </c>
      <c r="C12" s="10" t="s">
        <v>109</v>
      </c>
      <c r="E12" s="32" t="s">
        <v>383</v>
      </c>
      <c r="G12" t="str">
        <f t="shared" si="0"/>
        <v>33</v>
      </c>
    </row>
    <row r="13" spans="1:7" x14ac:dyDescent="0.3">
      <c r="A13" s="22" t="s">
        <v>128</v>
      </c>
      <c r="B13" s="20" t="s">
        <v>208</v>
      </c>
      <c r="C13" s="10" t="s">
        <v>109</v>
      </c>
      <c r="E13" s="32" t="s">
        <v>384</v>
      </c>
      <c r="G13" t="str">
        <f t="shared" si="0"/>
        <v>34</v>
      </c>
    </row>
    <row r="14" spans="1:7" x14ac:dyDescent="0.3">
      <c r="A14" s="22" t="s">
        <v>129</v>
      </c>
      <c r="B14" s="20" t="s">
        <v>209</v>
      </c>
      <c r="C14" s="10" t="s">
        <v>109</v>
      </c>
      <c r="E14" s="32" t="s">
        <v>385</v>
      </c>
      <c r="G14" t="str">
        <f t="shared" si="0"/>
        <v>35</v>
      </c>
    </row>
    <row r="15" spans="1:7" x14ac:dyDescent="0.3">
      <c r="A15" s="22" t="s">
        <v>130</v>
      </c>
      <c r="B15" s="20" t="s">
        <v>210</v>
      </c>
      <c r="C15" s="10" t="s">
        <v>109</v>
      </c>
      <c r="E15" s="32" t="s">
        <v>386</v>
      </c>
      <c r="G15" t="str">
        <f t="shared" si="0"/>
        <v>36</v>
      </c>
    </row>
    <row r="16" spans="1:7" x14ac:dyDescent="0.3">
      <c r="A16" s="22" t="s">
        <v>131</v>
      </c>
      <c r="B16" s="20" t="s">
        <v>211</v>
      </c>
      <c r="C16" s="10" t="s">
        <v>109</v>
      </c>
      <c r="E16" s="32" t="s">
        <v>387</v>
      </c>
      <c r="G16" t="str">
        <f t="shared" si="0"/>
        <v>37</v>
      </c>
    </row>
    <row r="17" spans="1:7" x14ac:dyDescent="0.3">
      <c r="A17" s="22" t="s">
        <v>132</v>
      </c>
      <c r="B17" s="20" t="s">
        <v>212</v>
      </c>
      <c r="C17" s="10" t="s">
        <v>109</v>
      </c>
      <c r="E17" s="32" t="s">
        <v>388</v>
      </c>
      <c r="G17" t="str">
        <f t="shared" si="0"/>
        <v>38</v>
      </c>
    </row>
    <row r="18" spans="1:7" x14ac:dyDescent="0.3">
      <c r="A18" s="22" t="s">
        <v>133</v>
      </c>
      <c r="B18" s="20" t="s">
        <v>213</v>
      </c>
      <c r="C18" s="10" t="s">
        <v>109</v>
      </c>
      <c r="E18" s="32" t="s">
        <v>389</v>
      </c>
      <c r="G18" t="str">
        <f t="shared" si="0"/>
        <v>39</v>
      </c>
    </row>
    <row r="19" spans="1:7" x14ac:dyDescent="0.3">
      <c r="A19" s="22" t="s">
        <v>134</v>
      </c>
      <c r="B19" s="20" t="s">
        <v>214</v>
      </c>
      <c r="C19" s="10" t="s">
        <v>109</v>
      </c>
      <c r="E19" s="32" t="s">
        <v>390</v>
      </c>
      <c r="G19" t="str">
        <f t="shared" si="0"/>
        <v>40</v>
      </c>
    </row>
    <row r="20" spans="1:7" x14ac:dyDescent="0.3">
      <c r="A20" s="22" t="s">
        <v>135</v>
      </c>
      <c r="B20" s="20" t="s">
        <v>215</v>
      </c>
      <c r="C20" s="10" t="s">
        <v>109</v>
      </c>
      <c r="E20" s="32" t="s">
        <v>391</v>
      </c>
      <c r="G20" t="str">
        <f t="shared" si="0"/>
        <v>41</v>
      </c>
    </row>
    <row r="21" spans="1:7" x14ac:dyDescent="0.3">
      <c r="A21" s="22" t="s">
        <v>136</v>
      </c>
      <c r="B21" s="20" t="s">
        <v>216</v>
      </c>
      <c r="C21" s="10" t="s">
        <v>109</v>
      </c>
      <c r="E21" s="32" t="s">
        <v>392</v>
      </c>
      <c r="G21" t="str">
        <f t="shared" si="0"/>
        <v>42</v>
      </c>
    </row>
    <row r="22" spans="1:7" x14ac:dyDescent="0.3">
      <c r="A22" s="22" t="s">
        <v>137</v>
      </c>
      <c r="B22" s="20" t="s">
        <v>217</v>
      </c>
      <c r="C22" s="10" t="s">
        <v>109</v>
      </c>
      <c r="E22" s="32" t="s">
        <v>393</v>
      </c>
      <c r="G22" t="str">
        <f t="shared" si="0"/>
        <v>43</v>
      </c>
    </row>
    <row r="23" spans="1:7" x14ac:dyDescent="0.3">
      <c r="A23" s="22" t="s">
        <v>138</v>
      </c>
      <c r="B23" s="20" t="s">
        <v>218</v>
      </c>
      <c r="C23" s="10" t="s">
        <v>109</v>
      </c>
      <c r="E23" s="32" t="s">
        <v>394</v>
      </c>
      <c r="G23" t="str">
        <f t="shared" si="0"/>
        <v>44</v>
      </c>
    </row>
    <row r="24" spans="1:7" x14ac:dyDescent="0.3">
      <c r="A24" s="22" t="s">
        <v>139</v>
      </c>
      <c r="B24" s="20" t="s">
        <v>219</v>
      </c>
      <c r="C24" s="10" t="s">
        <v>109</v>
      </c>
      <c r="E24" s="32" t="s">
        <v>395</v>
      </c>
      <c r="G24" t="str">
        <f t="shared" si="0"/>
        <v>45</v>
      </c>
    </row>
    <row r="25" spans="1:7" x14ac:dyDescent="0.3">
      <c r="A25" s="22" t="s">
        <v>140</v>
      </c>
      <c r="B25" s="20" t="s">
        <v>220</v>
      </c>
      <c r="C25" s="10" t="s">
        <v>109</v>
      </c>
      <c r="E25" s="32" t="s">
        <v>396</v>
      </c>
      <c r="G25" t="str">
        <f t="shared" si="0"/>
        <v>46</v>
      </c>
    </row>
    <row r="26" spans="1:7" x14ac:dyDescent="0.3">
      <c r="A26" s="22" t="s">
        <v>141</v>
      </c>
      <c r="B26" s="20" t="s">
        <v>221</v>
      </c>
      <c r="C26" s="10" t="s">
        <v>109</v>
      </c>
      <c r="E26" s="32" t="s">
        <v>397</v>
      </c>
      <c r="G26" t="str">
        <f t="shared" si="0"/>
        <v>47</v>
      </c>
    </row>
    <row r="27" spans="1:7" x14ac:dyDescent="0.3">
      <c r="A27" s="22" t="s">
        <v>142</v>
      </c>
      <c r="B27" t="s">
        <v>556</v>
      </c>
      <c r="C27" s="10" t="s">
        <v>109</v>
      </c>
      <c r="E27" s="59" t="s">
        <v>557</v>
      </c>
      <c r="G27" t="str">
        <f t="shared" si="0"/>
        <v>48</v>
      </c>
    </row>
    <row r="28" spans="1:7" x14ac:dyDescent="0.3">
      <c r="A28" s="22" t="s">
        <v>143</v>
      </c>
      <c r="B28" t="s">
        <v>568</v>
      </c>
      <c r="C28" s="10" t="s">
        <v>109</v>
      </c>
      <c r="E28" s="59" t="s">
        <v>569</v>
      </c>
      <c r="G28" t="str">
        <f t="shared" si="0"/>
        <v>49</v>
      </c>
    </row>
    <row r="29" spans="1:7" x14ac:dyDescent="0.3">
      <c r="A29" s="22" t="s">
        <v>144</v>
      </c>
      <c r="B29" t="s">
        <v>558</v>
      </c>
      <c r="C29" s="10" t="s">
        <v>109</v>
      </c>
      <c r="E29" s="59" t="s">
        <v>559</v>
      </c>
      <c r="G29" t="str">
        <f t="shared" si="0"/>
        <v>50</v>
      </c>
    </row>
    <row r="30" spans="1:7" x14ac:dyDescent="0.3">
      <c r="A30" s="22" t="s">
        <v>145</v>
      </c>
      <c r="B30" s="39" t="s">
        <v>222</v>
      </c>
      <c r="C30" s="10" t="s">
        <v>109</v>
      </c>
      <c r="E30" s="32" t="s">
        <v>532</v>
      </c>
      <c r="G30" t="str">
        <f t="shared" si="0"/>
        <v>51</v>
      </c>
    </row>
    <row r="31" spans="1:7" x14ac:dyDescent="0.3">
      <c r="A31" s="22" t="s">
        <v>146</v>
      </c>
      <c r="B31" s="39" t="s">
        <v>223</v>
      </c>
      <c r="C31" s="10" t="s">
        <v>109</v>
      </c>
      <c r="E31" s="32" t="s">
        <v>532</v>
      </c>
      <c r="G31" t="str">
        <f t="shared" si="0"/>
        <v>52</v>
      </c>
    </row>
    <row r="32" spans="1:7" x14ac:dyDescent="0.3">
      <c r="A32" s="22" t="s">
        <v>147</v>
      </c>
      <c r="B32" t="s">
        <v>552</v>
      </c>
      <c r="C32" s="10" t="s">
        <v>109</v>
      </c>
      <c r="E32" s="59" t="s">
        <v>553</v>
      </c>
      <c r="G32" t="str">
        <f t="shared" si="0"/>
        <v>53</v>
      </c>
    </row>
    <row r="33" spans="1:7" x14ac:dyDescent="0.3">
      <c r="A33" s="22" t="s">
        <v>148</v>
      </c>
      <c r="B33" t="s">
        <v>534</v>
      </c>
      <c r="C33" s="10" t="s">
        <v>109</v>
      </c>
      <c r="E33" s="59" t="s">
        <v>535</v>
      </c>
      <c r="G33" t="str">
        <f t="shared" si="0"/>
        <v>54</v>
      </c>
    </row>
    <row r="34" spans="1:7" x14ac:dyDescent="0.3">
      <c r="A34" s="22" t="s">
        <v>149</v>
      </c>
      <c r="B34" t="s">
        <v>546</v>
      </c>
      <c r="C34" s="10" t="s">
        <v>109</v>
      </c>
      <c r="E34" s="59" t="s">
        <v>547</v>
      </c>
      <c r="G34" t="str">
        <f t="shared" si="0"/>
        <v>55</v>
      </c>
    </row>
    <row r="35" spans="1:7" x14ac:dyDescent="0.3">
      <c r="A35" s="22" t="s">
        <v>150</v>
      </c>
      <c r="B35" t="s">
        <v>548</v>
      </c>
      <c r="C35" s="10" t="s">
        <v>109</v>
      </c>
      <c r="E35" s="59" t="s">
        <v>549</v>
      </c>
      <c r="G35" t="str">
        <f t="shared" si="0"/>
        <v>56</v>
      </c>
    </row>
    <row r="36" spans="1:7" x14ac:dyDescent="0.3">
      <c r="A36" s="22" t="s">
        <v>151</v>
      </c>
      <c r="B36" t="s">
        <v>564</v>
      </c>
      <c r="C36" s="10" t="s">
        <v>109</v>
      </c>
      <c r="E36" s="59" t="s">
        <v>565</v>
      </c>
      <c r="G36" t="str">
        <f t="shared" si="0"/>
        <v>57</v>
      </c>
    </row>
    <row r="37" spans="1:7" x14ac:dyDescent="0.3">
      <c r="A37" s="22" t="s">
        <v>152</v>
      </c>
      <c r="B37" t="s">
        <v>536</v>
      </c>
      <c r="C37" s="10" t="s">
        <v>109</v>
      </c>
      <c r="E37" s="59" t="s">
        <v>537</v>
      </c>
      <c r="G37" t="str">
        <f t="shared" si="0"/>
        <v>58</v>
      </c>
    </row>
    <row r="38" spans="1:7" x14ac:dyDescent="0.3">
      <c r="A38" s="22" t="s">
        <v>153</v>
      </c>
      <c r="B38" t="s">
        <v>533</v>
      </c>
      <c r="C38" s="10" t="s">
        <v>109</v>
      </c>
      <c r="E38" s="32" t="s">
        <v>532</v>
      </c>
      <c r="G38" t="str">
        <f t="shared" si="0"/>
        <v>59</v>
      </c>
    </row>
    <row r="39" spans="1:7" x14ac:dyDescent="0.3">
      <c r="A39" s="22" t="s">
        <v>154</v>
      </c>
      <c r="B39" t="s">
        <v>550</v>
      </c>
      <c r="C39" s="10" t="s">
        <v>109</v>
      </c>
      <c r="E39" s="59" t="s">
        <v>551</v>
      </c>
      <c r="G39" t="str">
        <f t="shared" si="0"/>
        <v>60</v>
      </c>
    </row>
    <row r="40" spans="1:7" x14ac:dyDescent="0.3">
      <c r="A40" s="22" t="s">
        <v>155</v>
      </c>
      <c r="B40" t="s">
        <v>540</v>
      </c>
      <c r="C40" s="10" t="s">
        <v>109</v>
      </c>
      <c r="E40" s="59" t="s">
        <v>541</v>
      </c>
      <c r="G40" t="str">
        <f t="shared" si="0"/>
        <v>61</v>
      </c>
    </row>
    <row r="41" spans="1:7" x14ac:dyDescent="0.3">
      <c r="A41" s="22" t="s">
        <v>156</v>
      </c>
      <c r="B41" t="s">
        <v>538</v>
      </c>
      <c r="C41" s="10" t="s">
        <v>109</v>
      </c>
      <c r="E41" s="59" t="s">
        <v>539</v>
      </c>
      <c r="G41" t="str">
        <f t="shared" si="0"/>
        <v>62</v>
      </c>
    </row>
    <row r="42" spans="1:7" x14ac:dyDescent="0.3">
      <c r="A42" s="22" t="s">
        <v>157</v>
      </c>
      <c r="B42" t="s">
        <v>544</v>
      </c>
      <c r="C42" s="10" t="s">
        <v>109</v>
      </c>
      <c r="E42" s="59" t="s">
        <v>545</v>
      </c>
      <c r="G42" t="str">
        <f t="shared" si="0"/>
        <v>63</v>
      </c>
    </row>
    <row r="43" spans="1:7" x14ac:dyDescent="0.3">
      <c r="A43" s="22" t="s">
        <v>158</v>
      </c>
      <c r="B43" t="s">
        <v>562</v>
      </c>
      <c r="C43" s="10" t="s">
        <v>109</v>
      </c>
      <c r="E43" s="59" t="s">
        <v>563</v>
      </c>
      <c r="G43" t="str">
        <f t="shared" si="0"/>
        <v>64</v>
      </c>
    </row>
    <row r="44" spans="1:7" x14ac:dyDescent="0.3">
      <c r="A44" s="22" t="s">
        <v>159</v>
      </c>
      <c r="B44" t="s">
        <v>560</v>
      </c>
      <c r="C44" s="10" t="s">
        <v>109</v>
      </c>
      <c r="E44" s="59" t="s">
        <v>561</v>
      </c>
      <c r="G44" t="str">
        <f t="shared" si="0"/>
        <v>65</v>
      </c>
    </row>
    <row r="45" spans="1:7" x14ac:dyDescent="0.3">
      <c r="A45" s="22" t="s">
        <v>160</v>
      </c>
      <c r="B45" t="s">
        <v>566</v>
      </c>
      <c r="C45" s="10" t="s">
        <v>109</v>
      </c>
      <c r="E45" s="59" t="s">
        <v>567</v>
      </c>
      <c r="G45" t="str">
        <f t="shared" si="0"/>
        <v>66</v>
      </c>
    </row>
    <row r="46" spans="1:7" x14ac:dyDescent="0.3">
      <c r="A46" s="22" t="s">
        <v>161</v>
      </c>
      <c r="B46" t="s">
        <v>542</v>
      </c>
      <c r="C46" s="10" t="s">
        <v>109</v>
      </c>
      <c r="E46" s="59" t="s">
        <v>543</v>
      </c>
      <c r="G46" t="str">
        <f t="shared" si="0"/>
        <v>67</v>
      </c>
    </row>
    <row r="47" spans="1:7" x14ac:dyDescent="0.3">
      <c r="A47" s="22" t="s">
        <v>162</v>
      </c>
      <c r="B47" t="s">
        <v>554</v>
      </c>
      <c r="C47" s="10" t="s">
        <v>109</v>
      </c>
      <c r="E47" s="59" t="s">
        <v>555</v>
      </c>
      <c r="G47" t="str">
        <f t="shared" si="0"/>
        <v>68</v>
      </c>
    </row>
    <row r="48" spans="1:7" x14ac:dyDescent="0.3">
      <c r="A48" s="22" t="s">
        <v>163</v>
      </c>
      <c r="B48" s="20" t="s">
        <v>250</v>
      </c>
      <c r="C48" s="10" t="s">
        <v>20</v>
      </c>
      <c r="E48" s="32" t="s">
        <v>398</v>
      </c>
      <c r="G48" t="str">
        <f t="shared" ref="G48:G49" si="1">+A48</f>
        <v>153</v>
      </c>
    </row>
    <row r="49" spans="1:7" x14ac:dyDescent="0.3">
      <c r="A49" s="22" t="s">
        <v>164</v>
      </c>
      <c r="B49" s="20" t="s">
        <v>251</v>
      </c>
      <c r="C49" s="10" t="s">
        <v>20</v>
      </c>
      <c r="E49" s="32" t="s">
        <v>399</v>
      </c>
      <c r="G49" t="str">
        <f t="shared" si="1"/>
        <v>154</v>
      </c>
    </row>
    <row r="54" spans="1:7" x14ac:dyDescent="0.3">
      <c r="E54" s="58"/>
    </row>
  </sheetData>
  <phoneticPr fontId="4" type="noConversion"/>
  <hyperlinks>
    <hyperlink ref="E5" r:id="rId1" xr:uid="{1AFC3D41-E391-4D82-BA0D-A516351FE98C}"/>
    <hyperlink ref="E48" r:id="rId2" display="https://github.com/Sud-Austral/DATA_MAPA_PUBLIC_V2/tree/main/educacion/secundaria" xr:uid="{3685C563-F7A1-4424-AA4F-B0FD776692FA}"/>
    <hyperlink ref="E49" r:id="rId3" display="https://github.com/Sud-Austral/DATA_MAPA_PUBLIC_V2/tree/main/educacion/superior" xr:uid="{4B4F9A09-991C-4379-A096-5B28DBA07380}"/>
    <hyperlink ref="E2" r:id="rId4" xr:uid="{892DE0E9-A7C2-4176-92F3-A2E54477C7EF}"/>
    <hyperlink ref="E6" r:id="rId5" display="https://github.com/Sud-Austral/DATA_MAPA_PUBLIC_V2/tree/main/sii/sii2/actividadesartsticasentretenimientoyrecreativas" xr:uid="{C685F720-8527-4232-94F4-909C2F762104}"/>
    <hyperlink ref="E3" r:id="rId6" xr:uid="{A5CC00A1-731E-479A-B565-7002778E8733}"/>
    <hyperlink ref="E4" r:id="rId7" xr:uid="{05E29D2E-D087-47F6-A249-33467F125E70}"/>
    <hyperlink ref="E33" r:id="rId8" xr:uid="{D4108742-3C42-45EE-9A68-C5EA54EFB6A0}"/>
    <hyperlink ref="E37" r:id="rId9" xr:uid="{482FD334-0037-426C-8A44-873A3856EA38}"/>
    <hyperlink ref="E41" r:id="rId10" xr:uid="{DC9A4177-B1B2-4304-80A0-7F8D7733B70F}"/>
    <hyperlink ref="E40" r:id="rId11" xr:uid="{A4548626-436D-4ECE-BA4A-6A353A905FB2}"/>
    <hyperlink ref="E46" r:id="rId12" xr:uid="{9188463D-FCAA-408D-82D7-36743E41AB3D}"/>
    <hyperlink ref="E42" r:id="rId13" xr:uid="{5D4F51DD-8140-4528-B617-CC88561EABAA}"/>
    <hyperlink ref="E34" r:id="rId14" xr:uid="{4E3EB36A-6243-4E4C-9A34-0BFE0EBFFDA2}"/>
    <hyperlink ref="E35" r:id="rId15" xr:uid="{6EA43367-169B-4408-BF97-148CFFF91C39}"/>
    <hyperlink ref="E39" r:id="rId16" xr:uid="{AED083D8-579C-4C86-9AE7-B75C60B54B5D}"/>
    <hyperlink ref="E32" r:id="rId17" xr:uid="{22978349-46C0-4726-9B68-F24E8C0EB676}"/>
    <hyperlink ref="E47" r:id="rId18" xr:uid="{EF691E02-DF4B-4CA5-BAA0-EF7B61C0A96C}"/>
    <hyperlink ref="E27" r:id="rId19" xr:uid="{136273E0-AB47-4D0D-8E4C-E5AEE7B151D7}"/>
    <hyperlink ref="E29" r:id="rId20" xr:uid="{4456FE7D-0FAF-49B0-89B5-F996BCAE94CD}"/>
    <hyperlink ref="E44" r:id="rId21" xr:uid="{1D473BBB-0763-46A8-B0F1-D16CF337C3D9}"/>
    <hyperlink ref="E43" r:id="rId22" xr:uid="{5871DE7A-C7BC-4380-A582-585E81AE8495}"/>
    <hyperlink ref="E36" r:id="rId23" xr:uid="{3B0CD71A-3945-4885-81F8-A0D43E133D94}"/>
    <hyperlink ref="E45" r:id="rId24" xr:uid="{ECF2B8D4-0A3A-490F-9F0A-9E7CD7C4A0BA}"/>
    <hyperlink ref="E28" r:id="rId25" xr:uid="{E1694DA6-9AE1-46D8-A3E5-FF449790EF9F}"/>
  </hyperlinks>
  <pageMargins left="0.7" right="0.7" top="0.75" bottom="0.75" header="0.3" footer="0.3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44"/>
  <sheetViews>
    <sheetView showGridLines="0" workbookViewId="0">
      <pane ySplit="9" topLeftCell="A326" activePane="bottomLeft" state="frozen"/>
      <selection pane="bottomLeft" activeCell="A329" sqref="A329:XFD338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55.55468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union</v>
      </c>
      <c r="C10" s="17">
        <v>1</v>
      </c>
      <c r="D10" s="23" t="s">
        <v>165</v>
      </c>
      <c r="E10" s="13">
        <v>1</v>
      </c>
      <c r="F10" s="12" t="s">
        <v>183</v>
      </c>
      <c r="G10" s="14">
        <v>50</v>
      </c>
      <c r="H10" s="23" t="s">
        <v>446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union</v>
      </c>
      <c r="C11" s="3">
        <f>+C10+1</f>
        <v>2</v>
      </c>
      <c r="D11" s="20" t="s">
        <v>166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union</v>
      </c>
      <c r="C12" s="3">
        <f t="shared" ref="C12:C28" si="0">+C11+1</f>
        <v>3</v>
      </c>
      <c r="D12" s="20" t="s">
        <v>167</v>
      </c>
      <c r="E12" s="1">
        <v>1</v>
      </c>
      <c r="F12" t="s">
        <v>180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union</v>
      </c>
      <c r="C13" s="3">
        <f t="shared" si="0"/>
        <v>4</v>
      </c>
      <c r="D13" s="20" t="s">
        <v>168</v>
      </c>
      <c r="E13" s="1">
        <v>1</v>
      </c>
      <c r="F13" t="s">
        <v>168</v>
      </c>
      <c r="G13" s="4">
        <v>3</v>
      </c>
      <c r="H13" s="20" t="s">
        <v>447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union</v>
      </c>
      <c r="C14" s="3">
        <f t="shared" si="0"/>
        <v>5</v>
      </c>
      <c r="D14" s="20" t="s">
        <v>169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union</v>
      </c>
      <c r="C15" s="3">
        <f t="shared" si="0"/>
        <v>6</v>
      </c>
      <c r="D15" s="20" t="s">
        <v>170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union</v>
      </c>
      <c r="C16" s="3">
        <f t="shared" si="0"/>
        <v>7</v>
      </c>
      <c r="D16" s="20" t="s">
        <v>171</v>
      </c>
      <c r="E16" s="1">
        <v>1</v>
      </c>
      <c r="F16" t="s">
        <v>169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union</v>
      </c>
      <c r="C17" s="3">
        <f t="shared" si="0"/>
        <v>8</v>
      </c>
      <c r="D17" s="20" t="s">
        <v>172</v>
      </c>
      <c r="E17" s="1">
        <v>1</v>
      </c>
      <c r="F17" t="s">
        <v>181</v>
      </c>
      <c r="G17" s="4">
        <v>2</v>
      </c>
      <c r="H17" s="20" t="s">
        <v>448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union</v>
      </c>
      <c r="C18" s="3">
        <f t="shared" si="0"/>
        <v>9</v>
      </c>
      <c r="D18" s="20" t="s">
        <v>173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union</v>
      </c>
      <c r="C19" s="3">
        <f t="shared" si="0"/>
        <v>10</v>
      </c>
      <c r="D19" s="20" t="s">
        <v>174</v>
      </c>
      <c r="E19" s="1">
        <v>1</v>
      </c>
      <c r="F19" t="s">
        <v>174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union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union</v>
      </c>
      <c r="C21" s="3">
        <f t="shared" si="0"/>
        <v>12</v>
      </c>
      <c r="D21" s="20" t="s">
        <v>175</v>
      </c>
      <c r="E21" s="1">
        <v>1</v>
      </c>
      <c r="F21" t="s">
        <v>175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union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union</v>
      </c>
      <c r="C23" s="3">
        <f t="shared" si="0"/>
        <v>14</v>
      </c>
      <c r="D23" s="20" t="s">
        <v>176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union</v>
      </c>
      <c r="C24" s="3">
        <f t="shared" si="0"/>
        <v>15</v>
      </c>
      <c r="D24" s="20" t="s">
        <v>177</v>
      </c>
      <c r="E24" s="1">
        <v>1</v>
      </c>
      <c r="F24" t="s">
        <v>177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union</v>
      </c>
      <c r="C25" s="3">
        <f t="shared" si="0"/>
        <v>16</v>
      </c>
      <c r="D25" s="20" t="s">
        <v>178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union</v>
      </c>
      <c r="C26" s="3">
        <f t="shared" si="0"/>
        <v>17</v>
      </c>
      <c r="D26" s="20" t="s">
        <v>179</v>
      </c>
      <c r="E26" s="1">
        <v>1</v>
      </c>
      <c r="F26" t="s">
        <v>179</v>
      </c>
      <c r="G26" s="4">
        <v>7</v>
      </c>
      <c r="H26" s="20" t="s">
        <v>449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union</v>
      </c>
      <c r="C27" s="3">
        <f t="shared" si="0"/>
        <v>18</v>
      </c>
      <c r="D27" s="20" t="s">
        <v>520</v>
      </c>
      <c r="E27" s="1">
        <v>1</v>
      </c>
      <c r="F27" t="s">
        <v>182</v>
      </c>
      <c r="G27" s="4">
        <v>11</v>
      </c>
      <c r="H27" s="20" t="s">
        <v>450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6" t="s">
        <v>29</v>
      </c>
      <c r="B28" s="20" t="str">
        <f>+VLOOKUP(BD_Capas[[#This Row],[idcapa]],Capas[],2,0)</f>
        <v>union</v>
      </c>
      <c r="C28" s="3">
        <f t="shared" si="0"/>
        <v>19</v>
      </c>
      <c r="D28" s="20" t="s">
        <v>452</v>
      </c>
      <c r="E28" s="1">
        <v>1</v>
      </c>
      <c r="F28" t="s">
        <v>453</v>
      </c>
      <c r="G28" s="4">
        <v>12</v>
      </c>
      <c r="H28" s="20" t="s">
        <v>451</v>
      </c>
      <c r="I28" s="5" t="str">
        <f>BD_Capas[[#This Row],[idcapa]]&amp;"-"&amp;BD_Capas[[#This Row],[posición_capa]]</f>
        <v>01-5</v>
      </c>
      <c r="J28" s="6">
        <v>5</v>
      </c>
    </row>
    <row r="29" spans="1:10" x14ac:dyDescent="0.3">
      <c r="A29" s="18" t="s">
        <v>117</v>
      </c>
      <c r="B29" s="23" t="str">
        <f>+VLOOKUP(BD_Capas[[#This Row],[idcapa]],Capas[],2,0)</f>
        <v>total</v>
      </c>
      <c r="C29" s="17">
        <v>1</v>
      </c>
      <c r="D29" s="23" t="s">
        <v>184</v>
      </c>
      <c r="E29" s="1"/>
      <c r="F29" s="14"/>
      <c r="G29" s="14"/>
      <c r="H29" s="23"/>
      <c r="I29" s="37"/>
      <c r="J29" s="18"/>
    </row>
    <row r="30" spans="1:10" x14ac:dyDescent="0.3">
      <c r="A30" s="1" t="str">
        <f>+A29</f>
        <v>09</v>
      </c>
      <c r="B30" s="20" t="str">
        <f>+VLOOKUP(BD_Capas[[#This Row],[idcapa]],Capas[],2,0)</f>
        <v>total</v>
      </c>
      <c r="C30" s="3">
        <f t="shared" ref="C30:C80" si="1">+C29+1</f>
        <v>2</v>
      </c>
      <c r="D30" s="20" t="s">
        <v>4</v>
      </c>
      <c r="E30" s="1">
        <v>1</v>
      </c>
      <c r="F30" t="s">
        <v>199</v>
      </c>
      <c r="G30" s="4">
        <v>1</v>
      </c>
      <c r="H30" s="20"/>
      <c r="I30" s="31"/>
      <c r="J30" s="1"/>
    </row>
    <row r="31" spans="1:10" x14ac:dyDescent="0.3">
      <c r="A31" s="1" t="str">
        <f t="shared" ref="A31:A54" si="2">+A30</f>
        <v>09</v>
      </c>
      <c r="B31" s="20" t="str">
        <f>+VLOOKUP(BD_Capas[[#This Row],[idcapa]],Capas[],2,0)</f>
        <v>total</v>
      </c>
      <c r="C31" s="3">
        <f t="shared" si="1"/>
        <v>3</v>
      </c>
      <c r="D31" s="20" t="s">
        <v>19</v>
      </c>
      <c r="E31" s="1">
        <v>1</v>
      </c>
      <c r="F31" t="s">
        <v>19</v>
      </c>
      <c r="G31" s="4">
        <v>2</v>
      </c>
      <c r="H31" s="20"/>
      <c r="I31" s="31"/>
      <c r="J31" s="1"/>
    </row>
    <row r="32" spans="1:10" x14ac:dyDescent="0.3">
      <c r="A32" s="1" t="str">
        <f t="shared" si="2"/>
        <v>09</v>
      </c>
      <c r="B32" s="20" t="str">
        <f>+VLOOKUP(BD_Capas[[#This Row],[idcapa]],Capas[],2,0)</f>
        <v>total</v>
      </c>
      <c r="C32" s="3">
        <f t="shared" si="1"/>
        <v>4</v>
      </c>
      <c r="D32" s="20" t="s">
        <v>2</v>
      </c>
      <c r="E32" s="1">
        <v>1</v>
      </c>
      <c r="F32" t="s">
        <v>11</v>
      </c>
      <c r="G32" s="4">
        <v>6</v>
      </c>
      <c r="H32" s="20"/>
      <c r="I32" s="5"/>
      <c r="J32" s="1"/>
    </row>
    <row r="33" spans="1:10" x14ac:dyDescent="0.3">
      <c r="A33" s="1" t="str">
        <f t="shared" si="2"/>
        <v>09</v>
      </c>
      <c r="B33" s="20" t="str">
        <f>+VLOOKUP(BD_Capas[[#This Row],[idcapa]],Capas[],2,0)</f>
        <v>total</v>
      </c>
      <c r="C33" s="3">
        <f t="shared" si="1"/>
        <v>5</v>
      </c>
      <c r="D33" s="20" t="s">
        <v>3</v>
      </c>
      <c r="E33" s="1">
        <v>1</v>
      </c>
      <c r="F33" t="s">
        <v>175</v>
      </c>
      <c r="G33" s="4">
        <v>7</v>
      </c>
      <c r="H33" s="20"/>
      <c r="I33" s="5"/>
      <c r="J33" s="1"/>
    </row>
    <row r="34" spans="1:10" x14ac:dyDescent="0.3">
      <c r="A34" s="1" t="str">
        <f t="shared" si="2"/>
        <v>09</v>
      </c>
      <c r="B34" s="20" t="str">
        <f>+VLOOKUP(BD_Capas[[#This Row],[idcapa]],Capas[],2,0)</f>
        <v>total</v>
      </c>
      <c r="C34" s="3">
        <f t="shared" si="1"/>
        <v>6</v>
      </c>
      <c r="D34" s="20" t="s">
        <v>185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09</v>
      </c>
      <c r="B35" s="20" t="str">
        <f>+VLOOKUP(BD_Capas[[#This Row],[idcapa]],Capas[],2,0)</f>
        <v>total</v>
      </c>
      <c r="C35" s="3">
        <f t="shared" si="1"/>
        <v>7</v>
      </c>
      <c r="D35" s="20" t="s">
        <v>186</v>
      </c>
      <c r="E35" s="1">
        <v>1</v>
      </c>
      <c r="F35" t="s">
        <v>12</v>
      </c>
      <c r="G35" s="4">
        <v>8</v>
      </c>
      <c r="H35" s="20"/>
      <c r="I35" s="31"/>
      <c r="J35" s="1"/>
    </row>
    <row r="36" spans="1:10" x14ac:dyDescent="0.3">
      <c r="A36" s="1" t="str">
        <f t="shared" si="2"/>
        <v>09</v>
      </c>
      <c r="B36" s="20" t="str">
        <f>+VLOOKUP(BD_Capas[[#This Row],[idcapa]],Capas[],2,0)</f>
        <v>total</v>
      </c>
      <c r="C36" s="3">
        <f t="shared" si="1"/>
        <v>8</v>
      </c>
      <c r="D36" s="20" t="s">
        <v>187</v>
      </c>
      <c r="E36" s="1"/>
      <c r="G36" s="4"/>
      <c r="H36" s="20"/>
      <c r="I36" s="5"/>
      <c r="J36" s="1"/>
    </row>
    <row r="37" spans="1:10" x14ac:dyDescent="0.3">
      <c r="A37" s="1" t="str">
        <f t="shared" si="2"/>
        <v>09</v>
      </c>
      <c r="B37" s="20" t="str">
        <f>+VLOOKUP(BD_Capas[[#This Row],[idcapa]],Capas[],2,0)</f>
        <v>total</v>
      </c>
      <c r="C37" s="3">
        <f t="shared" si="1"/>
        <v>9</v>
      </c>
      <c r="D37" s="20" t="s">
        <v>188</v>
      </c>
      <c r="E37" s="1"/>
      <c r="G37" s="4"/>
      <c r="H37" s="20"/>
      <c r="I37" s="31"/>
      <c r="J37" s="1"/>
    </row>
    <row r="38" spans="1:10" x14ac:dyDescent="0.3">
      <c r="A38" s="1" t="str">
        <f t="shared" si="2"/>
        <v>09</v>
      </c>
      <c r="B38" s="20" t="str">
        <f>+VLOOKUP(BD_Capas[[#This Row],[idcapa]],Capas[],2,0)</f>
        <v>total</v>
      </c>
      <c r="C38" s="3">
        <f t="shared" si="1"/>
        <v>10</v>
      </c>
      <c r="D38" s="20" t="s">
        <v>189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09</v>
      </c>
      <c r="B39" s="20" t="str">
        <f>+VLOOKUP(BD_Capas[[#This Row],[idcapa]],Capas[],2,0)</f>
        <v>total</v>
      </c>
      <c r="C39" s="3">
        <f t="shared" si="1"/>
        <v>11</v>
      </c>
      <c r="D39" s="20" t="s">
        <v>190</v>
      </c>
      <c r="E39" s="1">
        <v>1</v>
      </c>
      <c r="F39" t="s">
        <v>200</v>
      </c>
      <c r="G39" s="4">
        <v>9</v>
      </c>
      <c r="H39" s="20"/>
      <c r="I39" s="31"/>
      <c r="J39" s="1"/>
    </row>
    <row r="40" spans="1:10" x14ac:dyDescent="0.3">
      <c r="A40" s="1" t="str">
        <f t="shared" si="2"/>
        <v>09</v>
      </c>
      <c r="B40" s="20" t="str">
        <f>+VLOOKUP(BD_Capas[[#This Row],[idcapa]],Capas[],2,0)</f>
        <v>total</v>
      </c>
      <c r="C40" s="3">
        <f t="shared" si="1"/>
        <v>12</v>
      </c>
      <c r="D40" s="20" t="s">
        <v>191</v>
      </c>
      <c r="E40" s="1">
        <v>1</v>
      </c>
      <c r="F40" t="s">
        <v>195</v>
      </c>
      <c r="G40" s="4">
        <v>10</v>
      </c>
      <c r="H40" s="20"/>
      <c r="I40" s="31"/>
      <c r="J40" s="1"/>
    </row>
    <row r="41" spans="1:10" x14ac:dyDescent="0.3">
      <c r="A41" s="1" t="str">
        <f t="shared" si="2"/>
        <v>09</v>
      </c>
      <c r="B41" s="20" t="str">
        <f>+VLOOKUP(BD_Capas[[#This Row],[idcapa]],Capas[],2,0)</f>
        <v>total</v>
      </c>
      <c r="C41" s="3">
        <f t="shared" si="1"/>
        <v>13</v>
      </c>
      <c r="D41" s="20" t="s">
        <v>192</v>
      </c>
      <c r="E41" s="1">
        <v>1</v>
      </c>
      <c r="F41" t="s">
        <v>196</v>
      </c>
      <c r="G41" s="4">
        <v>11</v>
      </c>
      <c r="H41" s="20"/>
      <c r="I41" s="31"/>
      <c r="J41" s="1"/>
    </row>
    <row r="42" spans="1:10" x14ac:dyDescent="0.3">
      <c r="A42" s="1" t="str">
        <f t="shared" si="2"/>
        <v>09</v>
      </c>
      <c r="B42" s="20" t="str">
        <f>+VLOOKUP(BD_Capas[[#This Row],[idcapa]],Capas[],2,0)</f>
        <v>total</v>
      </c>
      <c r="C42" s="3">
        <f t="shared" si="1"/>
        <v>14</v>
      </c>
      <c r="D42" s="20" t="s">
        <v>193</v>
      </c>
      <c r="E42" s="1"/>
      <c r="G42" s="4"/>
      <c r="H42" s="20"/>
      <c r="I42" s="5"/>
      <c r="J42" s="1"/>
    </row>
    <row r="43" spans="1:10" x14ac:dyDescent="0.3">
      <c r="A43" s="1" t="str">
        <f t="shared" si="2"/>
        <v>09</v>
      </c>
      <c r="B43" s="20" t="str">
        <f>+VLOOKUP(BD_Capas[[#This Row],[idcapa]],Capas[],2,0)</f>
        <v>total</v>
      </c>
      <c r="C43" s="3">
        <f t="shared" si="1"/>
        <v>15</v>
      </c>
      <c r="D43" s="20" t="s">
        <v>530</v>
      </c>
      <c r="E43" s="1">
        <v>1</v>
      </c>
      <c r="F43" t="s">
        <v>198</v>
      </c>
      <c r="G43" s="4">
        <v>5</v>
      </c>
      <c r="H43" s="20"/>
      <c r="I43" s="5"/>
      <c r="J43" s="1"/>
    </row>
    <row r="44" spans="1:10" x14ac:dyDescent="0.3">
      <c r="A44" s="1" t="str">
        <f t="shared" si="2"/>
        <v>09</v>
      </c>
      <c r="B44" s="20" t="str">
        <f>+VLOOKUP(BD_Capas[[#This Row],[idcapa]],Capas[],2,0)</f>
        <v>total</v>
      </c>
      <c r="C44" s="3">
        <f t="shared" si="1"/>
        <v>16</v>
      </c>
      <c r="D44" s="20" t="s">
        <v>112</v>
      </c>
      <c r="E44" s="1">
        <v>1</v>
      </c>
      <c r="F44" t="s">
        <v>197</v>
      </c>
      <c r="G44" s="4">
        <v>3</v>
      </c>
      <c r="H44" s="20" t="s">
        <v>454</v>
      </c>
      <c r="I44" s="5" t="str">
        <f>BD_Capas[[#This Row],[idcapa]]&amp;"-"&amp;BD_Capas[[#This Row],[posición_capa]]</f>
        <v>09-1</v>
      </c>
      <c r="J44" s="1">
        <v>1</v>
      </c>
    </row>
    <row r="45" spans="1:10" x14ac:dyDescent="0.3">
      <c r="A45" s="1" t="str">
        <f t="shared" si="2"/>
        <v>09</v>
      </c>
      <c r="B45" s="20" t="str">
        <f>+VLOOKUP(BD_Capas[[#This Row],[idcapa]],Capas[],2,0)</f>
        <v>total</v>
      </c>
      <c r="C45" s="3">
        <f t="shared" si="1"/>
        <v>17</v>
      </c>
      <c r="D45" s="20" t="s">
        <v>194</v>
      </c>
      <c r="E45" s="1"/>
      <c r="G45" s="4"/>
      <c r="H45" s="20"/>
      <c r="I45" s="5"/>
      <c r="J45" s="1"/>
    </row>
    <row r="46" spans="1:10" x14ac:dyDescent="0.3">
      <c r="A46" s="1" t="str">
        <f t="shared" si="2"/>
        <v>09</v>
      </c>
      <c r="B46" s="20" t="str">
        <f>+VLOOKUP(BD_Capas[[#This Row],[idcapa]],Capas[],2,0)</f>
        <v>total</v>
      </c>
      <c r="C46" s="3">
        <f t="shared" si="1"/>
        <v>18</v>
      </c>
      <c r="D46" s="20" t="s">
        <v>521</v>
      </c>
      <c r="E46" s="1"/>
      <c r="G46" s="4"/>
      <c r="H46" s="20"/>
      <c r="I46" s="5"/>
      <c r="J46" s="1"/>
    </row>
    <row r="47" spans="1:10" x14ac:dyDescent="0.3">
      <c r="A47" s="1" t="str">
        <f t="shared" si="2"/>
        <v>09</v>
      </c>
      <c r="B47" s="20" t="str">
        <f>+VLOOKUP(BD_Capas[[#This Row],[idcapa]],Capas[],2,0)</f>
        <v>total</v>
      </c>
      <c r="C47" s="3">
        <f t="shared" si="1"/>
        <v>19</v>
      </c>
      <c r="D47" s="20" t="s">
        <v>522</v>
      </c>
      <c r="E47" s="1"/>
      <c r="G47" s="4"/>
      <c r="H47" s="20"/>
      <c r="I47" s="5"/>
      <c r="J47" s="1"/>
    </row>
    <row r="48" spans="1:10" x14ac:dyDescent="0.3">
      <c r="A48" s="1" t="str">
        <f t="shared" si="2"/>
        <v>09</v>
      </c>
      <c r="B48" s="20" t="str">
        <f>+VLOOKUP(BD_Capas[[#This Row],[idcapa]],Capas[],2,0)</f>
        <v>total</v>
      </c>
      <c r="C48" s="3">
        <f t="shared" si="1"/>
        <v>20</v>
      </c>
      <c r="D48" s="20" t="s">
        <v>523</v>
      </c>
      <c r="E48" s="1"/>
      <c r="G48" s="4"/>
      <c r="H48" s="20"/>
      <c r="I48" s="5"/>
      <c r="J48" s="1"/>
    </row>
    <row r="49" spans="1:10" x14ac:dyDescent="0.3">
      <c r="A49" s="1" t="str">
        <f t="shared" si="2"/>
        <v>09</v>
      </c>
      <c r="B49" s="20" t="str">
        <f>+VLOOKUP(BD_Capas[[#This Row],[idcapa]],Capas[],2,0)</f>
        <v>total</v>
      </c>
      <c r="C49" s="3">
        <f t="shared" si="1"/>
        <v>21</v>
      </c>
      <c r="D49" s="20" t="s">
        <v>524</v>
      </c>
      <c r="E49" s="1"/>
      <c r="G49" s="4"/>
      <c r="H49" s="20"/>
      <c r="I49" s="5"/>
      <c r="J49" s="1"/>
    </row>
    <row r="50" spans="1:10" x14ac:dyDescent="0.3">
      <c r="A50" s="1" t="str">
        <f t="shared" si="2"/>
        <v>09</v>
      </c>
      <c r="B50" s="20" t="str">
        <f>+VLOOKUP(BD_Capas[[#This Row],[idcapa]],Capas[],2,0)</f>
        <v>total</v>
      </c>
      <c r="C50" s="3">
        <f t="shared" si="1"/>
        <v>22</v>
      </c>
      <c r="D50" s="20" t="s">
        <v>525</v>
      </c>
      <c r="E50" s="1"/>
      <c r="G50" s="4"/>
      <c r="H50" s="20"/>
      <c r="I50" s="5"/>
      <c r="J50" s="1"/>
    </row>
    <row r="51" spans="1:10" x14ac:dyDescent="0.3">
      <c r="A51" s="1" t="str">
        <f t="shared" si="2"/>
        <v>09</v>
      </c>
      <c r="B51" s="20" t="str">
        <f>+VLOOKUP(BD_Capas[[#This Row],[idcapa]],Capas[],2,0)</f>
        <v>total</v>
      </c>
      <c r="C51" s="3">
        <f t="shared" si="1"/>
        <v>23</v>
      </c>
      <c r="D51" s="20" t="s">
        <v>526</v>
      </c>
      <c r="E51" s="1"/>
      <c r="G51" s="4"/>
      <c r="H51" s="20"/>
      <c r="I51" s="5"/>
      <c r="J51" s="1"/>
    </row>
    <row r="52" spans="1:10" x14ac:dyDescent="0.3">
      <c r="A52" s="1" t="str">
        <f t="shared" si="2"/>
        <v>09</v>
      </c>
      <c r="B52" s="20" t="str">
        <f>+VLOOKUP(BD_Capas[[#This Row],[idcapa]],Capas[],2,0)</f>
        <v>total</v>
      </c>
      <c r="C52" s="3">
        <f t="shared" si="1"/>
        <v>24</v>
      </c>
      <c r="D52" s="20" t="s">
        <v>527</v>
      </c>
      <c r="E52" s="1"/>
      <c r="G52" s="4"/>
      <c r="H52" s="20"/>
      <c r="I52" s="5"/>
      <c r="J52" s="1"/>
    </row>
    <row r="53" spans="1:10" x14ac:dyDescent="0.3">
      <c r="A53" s="1" t="str">
        <f t="shared" si="2"/>
        <v>09</v>
      </c>
      <c r="B53" s="20" t="str">
        <f>+VLOOKUP(BD_Capas[[#This Row],[idcapa]],Capas[],2,0)</f>
        <v>total</v>
      </c>
      <c r="C53" s="3">
        <f t="shared" si="1"/>
        <v>25</v>
      </c>
      <c r="D53" s="20" t="s">
        <v>528</v>
      </c>
      <c r="E53" s="1"/>
      <c r="G53" s="4"/>
      <c r="H53" s="20"/>
      <c r="I53" s="5"/>
      <c r="J53" s="1"/>
    </row>
    <row r="54" spans="1:10" x14ac:dyDescent="0.3">
      <c r="A54" s="1" t="str">
        <f t="shared" si="2"/>
        <v>09</v>
      </c>
      <c r="B54" s="20" t="str">
        <f>+VLOOKUP(BD_Capas[[#This Row],[idcapa]],Capas[],2,0)</f>
        <v>total</v>
      </c>
      <c r="C54" s="3">
        <f t="shared" si="1"/>
        <v>26</v>
      </c>
      <c r="D54" s="20" t="s">
        <v>529</v>
      </c>
      <c r="E54" s="1">
        <v>1</v>
      </c>
      <c r="F54" t="s">
        <v>531</v>
      </c>
      <c r="G54" s="4">
        <v>12</v>
      </c>
      <c r="H54" s="20"/>
      <c r="I54" s="5"/>
      <c r="J54" s="1"/>
    </row>
    <row r="55" spans="1:10" x14ac:dyDescent="0.3">
      <c r="A55" s="18" t="s">
        <v>118</v>
      </c>
      <c r="B55" s="23" t="str">
        <f>+VLOOKUP(BD_Capas[[#This Row],[idcapa]],Capas[],2,0)</f>
        <v>juvenil</v>
      </c>
      <c r="C55" s="17">
        <v>1</v>
      </c>
      <c r="D55" s="23" t="s">
        <v>184</v>
      </c>
      <c r="E55" s="1"/>
      <c r="F55" s="4"/>
      <c r="G55" s="14"/>
      <c r="H55" s="23"/>
      <c r="I55" s="37"/>
      <c r="J55" s="18"/>
    </row>
    <row r="56" spans="1:10" x14ac:dyDescent="0.3">
      <c r="A56" s="1" t="str">
        <f>+A55</f>
        <v>10</v>
      </c>
      <c r="B56" s="20" t="str">
        <f>+VLOOKUP(BD_Capas[[#This Row],[idcapa]],Capas[],2,0)</f>
        <v>juvenil</v>
      </c>
      <c r="C56" s="3">
        <f t="shared" si="1"/>
        <v>2</v>
      </c>
      <c r="D56" s="20" t="s">
        <v>4</v>
      </c>
      <c r="E56" s="1">
        <v>1</v>
      </c>
      <c r="F56" t="s">
        <v>199</v>
      </c>
      <c r="G56" s="4">
        <v>1</v>
      </c>
      <c r="H56" s="20"/>
      <c r="I56" s="31"/>
      <c r="J56" s="1"/>
    </row>
    <row r="57" spans="1:10" x14ac:dyDescent="0.3">
      <c r="A57" s="1" t="str">
        <f t="shared" ref="A57:A80" si="3">+A56</f>
        <v>10</v>
      </c>
      <c r="B57" s="20" t="str">
        <f>+VLOOKUP(BD_Capas[[#This Row],[idcapa]],Capas[],2,0)</f>
        <v>juvenil</v>
      </c>
      <c r="C57" s="3">
        <f t="shared" si="1"/>
        <v>3</v>
      </c>
      <c r="D57" s="20" t="s">
        <v>19</v>
      </c>
      <c r="E57" s="1">
        <v>1</v>
      </c>
      <c r="F57" t="s">
        <v>19</v>
      </c>
      <c r="G57" s="4">
        <v>2</v>
      </c>
      <c r="H57" s="20"/>
      <c r="I57" s="31"/>
      <c r="J57" s="1"/>
    </row>
    <row r="58" spans="1:10" x14ac:dyDescent="0.3">
      <c r="A58" s="1" t="str">
        <f t="shared" si="3"/>
        <v>10</v>
      </c>
      <c r="B58" s="20" t="str">
        <f>+VLOOKUP(BD_Capas[[#This Row],[idcapa]],Capas[],2,0)</f>
        <v>juvenil</v>
      </c>
      <c r="C58" s="3">
        <f t="shared" si="1"/>
        <v>4</v>
      </c>
      <c r="D58" s="20" t="s">
        <v>2</v>
      </c>
      <c r="E58" s="1">
        <v>1</v>
      </c>
      <c r="F58" t="s">
        <v>11</v>
      </c>
      <c r="G58" s="4">
        <v>6</v>
      </c>
      <c r="H58" s="20"/>
      <c r="I58" s="5"/>
      <c r="J58" s="1"/>
    </row>
    <row r="59" spans="1:10" x14ac:dyDescent="0.3">
      <c r="A59" s="1" t="str">
        <f t="shared" si="3"/>
        <v>10</v>
      </c>
      <c r="B59" s="20" t="str">
        <f>+VLOOKUP(BD_Capas[[#This Row],[idcapa]],Capas[],2,0)</f>
        <v>juvenil</v>
      </c>
      <c r="C59" s="3">
        <f t="shared" si="1"/>
        <v>5</v>
      </c>
      <c r="D59" s="20" t="s">
        <v>3</v>
      </c>
      <c r="E59" s="1">
        <v>1</v>
      </c>
      <c r="F59" t="s">
        <v>175</v>
      </c>
      <c r="G59" s="4">
        <v>7</v>
      </c>
      <c r="H59" s="20"/>
      <c r="I59" s="5"/>
      <c r="J59" s="1"/>
    </row>
    <row r="60" spans="1:10" x14ac:dyDescent="0.3">
      <c r="A60" s="1" t="str">
        <f t="shared" si="3"/>
        <v>10</v>
      </c>
      <c r="B60" s="20" t="str">
        <f>+VLOOKUP(BD_Capas[[#This Row],[idcapa]],Capas[],2,0)</f>
        <v>juvenil</v>
      </c>
      <c r="C60" s="3">
        <f t="shared" si="1"/>
        <v>6</v>
      </c>
      <c r="D60" s="20" t="s">
        <v>185</v>
      </c>
      <c r="E60" s="1"/>
      <c r="G60" s="4"/>
      <c r="H60" s="20"/>
      <c r="I60" s="31"/>
      <c r="J60" s="1"/>
    </row>
    <row r="61" spans="1:10" x14ac:dyDescent="0.3">
      <c r="A61" s="1" t="str">
        <f t="shared" si="3"/>
        <v>10</v>
      </c>
      <c r="B61" s="20" t="str">
        <f>+VLOOKUP(BD_Capas[[#This Row],[idcapa]],Capas[],2,0)</f>
        <v>juvenil</v>
      </c>
      <c r="C61" s="3">
        <f t="shared" si="1"/>
        <v>7</v>
      </c>
      <c r="D61" s="20" t="s">
        <v>186</v>
      </c>
      <c r="E61" s="1">
        <v>1</v>
      </c>
      <c r="F61" t="s">
        <v>12</v>
      </c>
      <c r="G61" s="4">
        <v>8</v>
      </c>
      <c r="H61" s="20"/>
      <c r="I61" s="31"/>
      <c r="J61" s="1"/>
    </row>
    <row r="62" spans="1:10" x14ac:dyDescent="0.3">
      <c r="A62" s="1" t="str">
        <f t="shared" si="3"/>
        <v>10</v>
      </c>
      <c r="B62" s="20" t="str">
        <f>+VLOOKUP(BD_Capas[[#This Row],[idcapa]],Capas[],2,0)</f>
        <v>juvenil</v>
      </c>
      <c r="C62" s="3">
        <f t="shared" si="1"/>
        <v>8</v>
      </c>
      <c r="D62" s="20" t="s">
        <v>187</v>
      </c>
      <c r="E62" s="1"/>
      <c r="G62" s="4"/>
      <c r="H62" s="20"/>
      <c r="I62" s="5"/>
      <c r="J62" s="1"/>
    </row>
    <row r="63" spans="1:10" x14ac:dyDescent="0.3">
      <c r="A63" s="1" t="str">
        <f t="shared" si="3"/>
        <v>10</v>
      </c>
      <c r="B63" s="20" t="str">
        <f>+VLOOKUP(BD_Capas[[#This Row],[idcapa]],Capas[],2,0)</f>
        <v>juvenil</v>
      </c>
      <c r="C63" s="3">
        <f t="shared" si="1"/>
        <v>9</v>
      </c>
      <c r="D63" s="20" t="s">
        <v>188</v>
      </c>
      <c r="E63" s="1"/>
      <c r="G63" s="4"/>
      <c r="H63" s="20"/>
      <c r="I63" s="31"/>
      <c r="J63" s="1"/>
    </row>
    <row r="64" spans="1:10" x14ac:dyDescent="0.3">
      <c r="A64" s="1" t="str">
        <f t="shared" si="3"/>
        <v>10</v>
      </c>
      <c r="B64" s="20" t="str">
        <f>+VLOOKUP(BD_Capas[[#This Row],[idcapa]],Capas[],2,0)</f>
        <v>juvenil</v>
      </c>
      <c r="C64" s="3">
        <f t="shared" si="1"/>
        <v>10</v>
      </c>
      <c r="D64" s="20" t="s">
        <v>189</v>
      </c>
      <c r="E64" s="1"/>
      <c r="G64" s="4"/>
      <c r="H64" s="20"/>
      <c r="I64" s="31"/>
      <c r="J64" s="1"/>
    </row>
    <row r="65" spans="1:10" x14ac:dyDescent="0.3">
      <c r="A65" s="1" t="str">
        <f t="shared" si="3"/>
        <v>10</v>
      </c>
      <c r="B65" s="20" t="str">
        <f>+VLOOKUP(BD_Capas[[#This Row],[idcapa]],Capas[],2,0)</f>
        <v>juvenil</v>
      </c>
      <c r="C65" s="3">
        <f t="shared" si="1"/>
        <v>11</v>
      </c>
      <c r="D65" s="20" t="s">
        <v>190</v>
      </c>
      <c r="E65" s="1">
        <v>1</v>
      </c>
      <c r="F65" t="s">
        <v>200</v>
      </c>
      <c r="G65" s="4">
        <v>9</v>
      </c>
      <c r="H65" s="20"/>
      <c r="I65" s="31"/>
      <c r="J65" s="1"/>
    </row>
    <row r="66" spans="1:10" x14ac:dyDescent="0.3">
      <c r="A66" s="1" t="str">
        <f t="shared" si="3"/>
        <v>10</v>
      </c>
      <c r="B66" s="20" t="str">
        <f>+VLOOKUP(BD_Capas[[#This Row],[idcapa]],Capas[],2,0)</f>
        <v>juvenil</v>
      </c>
      <c r="C66" s="3">
        <f t="shared" si="1"/>
        <v>12</v>
      </c>
      <c r="D66" s="20" t="s">
        <v>191</v>
      </c>
      <c r="E66" s="1">
        <v>1</v>
      </c>
      <c r="F66" t="s">
        <v>195</v>
      </c>
      <c r="G66" s="4">
        <v>10</v>
      </c>
      <c r="H66" s="20"/>
      <c r="I66" s="31"/>
      <c r="J66" s="1"/>
    </row>
    <row r="67" spans="1:10" x14ac:dyDescent="0.3">
      <c r="A67" s="1" t="str">
        <f t="shared" si="3"/>
        <v>10</v>
      </c>
      <c r="B67" s="20" t="str">
        <f>+VLOOKUP(BD_Capas[[#This Row],[idcapa]],Capas[],2,0)</f>
        <v>juvenil</v>
      </c>
      <c r="C67" s="3">
        <f t="shared" si="1"/>
        <v>13</v>
      </c>
      <c r="D67" s="20" t="s">
        <v>192</v>
      </c>
      <c r="E67" s="1">
        <v>1</v>
      </c>
      <c r="F67" t="s">
        <v>196</v>
      </c>
      <c r="G67" s="4">
        <v>11</v>
      </c>
      <c r="H67" s="20"/>
      <c r="I67" s="31"/>
      <c r="J67" s="1"/>
    </row>
    <row r="68" spans="1:10" x14ac:dyDescent="0.3">
      <c r="A68" s="1" t="str">
        <f t="shared" si="3"/>
        <v>10</v>
      </c>
      <c r="B68" s="20" t="str">
        <f>+VLOOKUP(BD_Capas[[#This Row],[idcapa]],Capas[],2,0)</f>
        <v>juvenil</v>
      </c>
      <c r="C68" s="3">
        <f t="shared" si="1"/>
        <v>14</v>
      </c>
      <c r="D68" s="20" t="s">
        <v>193</v>
      </c>
      <c r="E68" s="1"/>
      <c r="G68" s="4"/>
      <c r="H68" s="20"/>
      <c r="I68" s="5"/>
      <c r="J68" s="1"/>
    </row>
    <row r="69" spans="1:10" x14ac:dyDescent="0.3">
      <c r="A69" s="1" t="str">
        <f t="shared" si="3"/>
        <v>10</v>
      </c>
      <c r="B69" s="20" t="str">
        <f>+VLOOKUP(BD_Capas[[#This Row],[idcapa]],Capas[],2,0)</f>
        <v>juvenil</v>
      </c>
      <c r="C69" s="3">
        <f t="shared" si="1"/>
        <v>15</v>
      </c>
      <c r="D69" s="20" t="s">
        <v>530</v>
      </c>
      <c r="E69" s="1">
        <v>1</v>
      </c>
      <c r="F69" t="s">
        <v>198</v>
      </c>
      <c r="G69" s="4">
        <v>5</v>
      </c>
      <c r="H69" s="20"/>
      <c r="I69" s="5"/>
      <c r="J69" s="1"/>
    </row>
    <row r="70" spans="1:10" x14ac:dyDescent="0.3">
      <c r="A70" s="1" t="str">
        <f t="shared" si="3"/>
        <v>10</v>
      </c>
      <c r="B70" s="20" t="str">
        <f>+VLOOKUP(BD_Capas[[#This Row],[idcapa]],Capas[],2,0)</f>
        <v>juvenil</v>
      </c>
      <c r="C70" s="3">
        <f t="shared" si="1"/>
        <v>16</v>
      </c>
      <c r="D70" s="20" t="s">
        <v>112</v>
      </c>
      <c r="E70" s="1">
        <v>1</v>
      </c>
      <c r="F70" t="s">
        <v>197</v>
      </c>
      <c r="G70" s="4">
        <v>3</v>
      </c>
      <c r="H70" s="20" t="s">
        <v>455</v>
      </c>
      <c r="I70" s="5" t="str">
        <f>BD_Capas[[#This Row],[idcapa]]&amp;"-"&amp;BD_Capas[[#This Row],[posición_capa]]</f>
        <v>10-1</v>
      </c>
      <c r="J70" s="1">
        <v>1</v>
      </c>
    </row>
    <row r="71" spans="1:10" x14ac:dyDescent="0.3">
      <c r="A71" s="1" t="str">
        <f t="shared" si="3"/>
        <v>10</v>
      </c>
      <c r="B71" s="20" t="str">
        <f>+VLOOKUP(BD_Capas[[#This Row],[idcapa]],Capas[],2,0)</f>
        <v>juvenil</v>
      </c>
      <c r="C71" s="3">
        <f t="shared" si="1"/>
        <v>17</v>
      </c>
      <c r="D71" s="20" t="s">
        <v>194</v>
      </c>
      <c r="E71" s="1"/>
      <c r="G71" s="4"/>
      <c r="H71" s="20"/>
      <c r="I71" s="5"/>
      <c r="J71" s="1"/>
    </row>
    <row r="72" spans="1:10" x14ac:dyDescent="0.3">
      <c r="A72" s="1" t="str">
        <f t="shared" si="3"/>
        <v>10</v>
      </c>
      <c r="B72" s="20" t="str">
        <f>+VLOOKUP(BD_Capas[[#This Row],[idcapa]],Capas[],2,0)</f>
        <v>juvenil</v>
      </c>
      <c r="C72" s="3">
        <f t="shared" si="1"/>
        <v>18</v>
      </c>
      <c r="D72" s="20" t="s">
        <v>521</v>
      </c>
      <c r="E72" s="1"/>
      <c r="G72" s="4"/>
      <c r="H72" s="20"/>
      <c r="I72" s="5"/>
      <c r="J72" s="1"/>
    </row>
    <row r="73" spans="1:10" x14ac:dyDescent="0.3">
      <c r="A73" s="1" t="str">
        <f t="shared" si="3"/>
        <v>10</v>
      </c>
      <c r="B73" s="20" t="str">
        <f>+VLOOKUP(BD_Capas[[#This Row],[idcapa]],Capas[],2,0)</f>
        <v>juvenil</v>
      </c>
      <c r="C73" s="3">
        <f t="shared" si="1"/>
        <v>19</v>
      </c>
      <c r="D73" s="20" t="s">
        <v>522</v>
      </c>
      <c r="E73" s="1"/>
      <c r="G73" s="4"/>
      <c r="H73" s="20"/>
      <c r="I73" s="5"/>
      <c r="J73" s="1"/>
    </row>
    <row r="74" spans="1:10" x14ac:dyDescent="0.3">
      <c r="A74" s="1" t="str">
        <f t="shared" si="3"/>
        <v>10</v>
      </c>
      <c r="B74" s="20" t="str">
        <f>+VLOOKUP(BD_Capas[[#This Row],[idcapa]],Capas[],2,0)</f>
        <v>juvenil</v>
      </c>
      <c r="C74" s="3">
        <f t="shared" si="1"/>
        <v>20</v>
      </c>
      <c r="D74" s="20" t="s">
        <v>523</v>
      </c>
      <c r="E74" s="1"/>
      <c r="G74" s="4"/>
      <c r="H74" s="20"/>
      <c r="I74" s="5"/>
      <c r="J74" s="1"/>
    </row>
    <row r="75" spans="1:10" x14ac:dyDescent="0.3">
      <c r="A75" s="1" t="str">
        <f t="shared" si="3"/>
        <v>10</v>
      </c>
      <c r="B75" s="20" t="str">
        <f>+VLOOKUP(BD_Capas[[#This Row],[idcapa]],Capas[],2,0)</f>
        <v>juvenil</v>
      </c>
      <c r="C75" s="3">
        <f t="shared" si="1"/>
        <v>21</v>
      </c>
      <c r="D75" s="20" t="s">
        <v>524</v>
      </c>
      <c r="E75" s="1"/>
      <c r="G75" s="4"/>
      <c r="H75" s="20"/>
      <c r="I75" s="5"/>
      <c r="J75" s="1"/>
    </row>
    <row r="76" spans="1:10" x14ac:dyDescent="0.3">
      <c r="A76" s="1" t="str">
        <f t="shared" si="3"/>
        <v>10</v>
      </c>
      <c r="B76" s="20" t="str">
        <f>+VLOOKUP(BD_Capas[[#This Row],[idcapa]],Capas[],2,0)</f>
        <v>juvenil</v>
      </c>
      <c r="C76" s="3">
        <f t="shared" si="1"/>
        <v>22</v>
      </c>
      <c r="D76" s="20" t="s">
        <v>525</v>
      </c>
      <c r="E76" s="1"/>
      <c r="G76" s="4"/>
      <c r="H76" s="20"/>
      <c r="I76" s="5"/>
      <c r="J76" s="1"/>
    </row>
    <row r="77" spans="1:10" x14ac:dyDescent="0.3">
      <c r="A77" s="1" t="str">
        <f t="shared" si="3"/>
        <v>10</v>
      </c>
      <c r="B77" s="20" t="str">
        <f>+VLOOKUP(BD_Capas[[#This Row],[idcapa]],Capas[],2,0)</f>
        <v>juvenil</v>
      </c>
      <c r="C77" s="3">
        <f t="shared" si="1"/>
        <v>23</v>
      </c>
      <c r="D77" s="20" t="s">
        <v>526</v>
      </c>
      <c r="E77" s="1"/>
      <c r="G77" s="4"/>
      <c r="H77" s="20"/>
      <c r="I77" s="5"/>
      <c r="J77" s="1"/>
    </row>
    <row r="78" spans="1:10" x14ac:dyDescent="0.3">
      <c r="A78" s="1" t="str">
        <f t="shared" si="3"/>
        <v>10</v>
      </c>
      <c r="B78" s="20" t="str">
        <f>+VLOOKUP(BD_Capas[[#This Row],[idcapa]],Capas[],2,0)</f>
        <v>juvenil</v>
      </c>
      <c r="C78" s="3">
        <f t="shared" si="1"/>
        <v>24</v>
      </c>
      <c r="D78" s="20" t="s">
        <v>527</v>
      </c>
      <c r="E78" s="1"/>
      <c r="G78" s="4"/>
      <c r="H78" s="20"/>
      <c r="I78" s="5"/>
      <c r="J78" s="1"/>
    </row>
    <row r="79" spans="1:10" x14ac:dyDescent="0.3">
      <c r="A79" s="1" t="str">
        <f t="shared" si="3"/>
        <v>10</v>
      </c>
      <c r="B79" s="20" t="str">
        <f>+VLOOKUP(BD_Capas[[#This Row],[idcapa]],Capas[],2,0)</f>
        <v>juvenil</v>
      </c>
      <c r="C79" s="3">
        <f t="shared" si="1"/>
        <v>25</v>
      </c>
      <c r="D79" s="20" t="s">
        <v>528</v>
      </c>
      <c r="E79" s="1"/>
      <c r="G79" s="4"/>
      <c r="H79" s="20"/>
      <c r="I79" s="5"/>
      <c r="J79" s="1"/>
    </row>
    <row r="80" spans="1:10" x14ac:dyDescent="0.3">
      <c r="A80" s="1" t="str">
        <f t="shared" si="3"/>
        <v>10</v>
      </c>
      <c r="B80" s="20" t="str">
        <f>+VLOOKUP(BD_Capas[[#This Row],[idcapa]],Capas[],2,0)</f>
        <v>juvenil</v>
      </c>
      <c r="C80" s="3">
        <f t="shared" si="1"/>
        <v>26</v>
      </c>
      <c r="D80" s="20" t="s">
        <v>529</v>
      </c>
      <c r="E80" s="1">
        <v>1</v>
      </c>
      <c r="F80" t="s">
        <v>531</v>
      </c>
      <c r="G80" s="4">
        <v>12</v>
      </c>
      <c r="H80" s="20"/>
      <c r="I80" s="5"/>
      <c r="J80" s="1"/>
    </row>
    <row r="81" spans="1:10" x14ac:dyDescent="0.3">
      <c r="A81" s="18" t="s">
        <v>120</v>
      </c>
      <c r="B81" s="23" t="str">
        <f>+VLOOKUP(BD_Capas[[#This Row],[idcapa]],Capas[],2,0)</f>
        <v>sii1</v>
      </c>
      <c r="C81" s="17">
        <v>1</v>
      </c>
      <c r="D81" s="23" t="s">
        <v>2</v>
      </c>
      <c r="E81" s="1">
        <v>1</v>
      </c>
      <c r="F81" t="s">
        <v>11</v>
      </c>
      <c r="G81" s="14">
        <v>1</v>
      </c>
      <c r="H81" s="23"/>
      <c r="I81" s="37"/>
      <c r="J81" s="18"/>
    </row>
    <row r="82" spans="1:10" x14ac:dyDescent="0.3">
      <c r="A82" s="1" t="str">
        <f>+A81</f>
        <v>26</v>
      </c>
      <c r="B82" s="20" t="str">
        <f>+VLOOKUP(BD_Capas[[#This Row],[idcapa]],Capas[],2,0)</f>
        <v>sii1</v>
      </c>
      <c r="C82" s="3">
        <f t="shared" ref="C82:C103" si="4">+C81+1</f>
        <v>2</v>
      </c>
      <c r="D82" s="20" t="s">
        <v>3</v>
      </c>
      <c r="E82" s="1">
        <v>1</v>
      </c>
      <c r="F82" t="s">
        <v>175</v>
      </c>
      <c r="G82" s="4">
        <v>2</v>
      </c>
      <c r="H82" s="20"/>
      <c r="I82" s="31"/>
      <c r="J82" s="1"/>
    </row>
    <row r="83" spans="1:10" x14ac:dyDescent="0.3">
      <c r="A83" s="1" t="str">
        <f t="shared" ref="A83:A103" si="5">+A82</f>
        <v>26</v>
      </c>
      <c r="B83" s="20" t="str">
        <f>+VLOOKUP(BD_Capas[[#This Row],[idcapa]],Capas[],2,0)</f>
        <v>sii1</v>
      </c>
      <c r="C83" s="3">
        <f t="shared" si="4"/>
        <v>3</v>
      </c>
      <c r="D83" s="20" t="s">
        <v>110</v>
      </c>
      <c r="E83" s="1">
        <v>1</v>
      </c>
      <c r="F83" t="s">
        <v>12</v>
      </c>
      <c r="G83" s="4">
        <v>3</v>
      </c>
      <c r="H83" s="20" t="s">
        <v>456</v>
      </c>
      <c r="I83" s="5" t="str">
        <f>BD_Capas[[#This Row],[idcapa]]&amp;"-"&amp;BD_Capas[[#This Row],[posición_capa]]</f>
        <v>26-1</v>
      </c>
      <c r="J83" s="1">
        <v>1</v>
      </c>
    </row>
    <row r="84" spans="1:10" x14ac:dyDescent="0.3">
      <c r="A84" s="1" t="str">
        <f t="shared" si="5"/>
        <v>26</v>
      </c>
      <c r="B84" s="20" t="str">
        <f>+VLOOKUP(BD_Capas[[#This Row],[idcapa]],Capas[],2,0)</f>
        <v>sii1</v>
      </c>
      <c r="C84" s="3">
        <f t="shared" si="4"/>
        <v>4</v>
      </c>
      <c r="D84" s="20" t="s">
        <v>224</v>
      </c>
      <c r="E84" s="1">
        <v>1</v>
      </c>
      <c r="F84" t="s">
        <v>224</v>
      </c>
      <c r="G84" s="4">
        <v>4</v>
      </c>
      <c r="H84" s="20"/>
      <c r="I84" s="5"/>
      <c r="J84" s="1"/>
    </row>
    <row r="85" spans="1:10" x14ac:dyDescent="0.3">
      <c r="A85" s="1" t="str">
        <f t="shared" si="5"/>
        <v>26</v>
      </c>
      <c r="B85" s="20" t="str">
        <f>+VLOOKUP(BD_Capas[[#This Row],[idcapa]],Capas[],2,0)</f>
        <v>sii1</v>
      </c>
      <c r="C85" s="3">
        <f t="shared" si="4"/>
        <v>5</v>
      </c>
      <c r="D85" s="20" t="s">
        <v>225</v>
      </c>
      <c r="E85" s="1">
        <v>1</v>
      </c>
      <c r="F85" t="s">
        <v>225</v>
      </c>
      <c r="G85" s="4">
        <v>5</v>
      </c>
      <c r="H85" s="20"/>
      <c r="I85" s="5"/>
      <c r="J85" s="1"/>
    </row>
    <row r="86" spans="1:10" x14ac:dyDescent="0.3">
      <c r="A86" s="1" t="str">
        <f t="shared" si="5"/>
        <v>26</v>
      </c>
      <c r="B86" s="20" t="str">
        <f>+VLOOKUP(BD_Capas[[#This Row],[idcapa]],Capas[],2,0)</f>
        <v>sii1</v>
      </c>
      <c r="C86" s="3">
        <f t="shared" si="4"/>
        <v>6</v>
      </c>
      <c r="D86" s="20" t="s">
        <v>226</v>
      </c>
      <c r="E86" s="1">
        <v>1</v>
      </c>
      <c r="F86" t="s">
        <v>226</v>
      </c>
      <c r="G86" s="4">
        <v>6</v>
      </c>
      <c r="H86" s="20"/>
      <c r="I86" s="31"/>
      <c r="J86" s="1"/>
    </row>
    <row r="87" spans="1:10" x14ac:dyDescent="0.3">
      <c r="A87" s="1" t="str">
        <f t="shared" si="5"/>
        <v>26</v>
      </c>
      <c r="B87" s="20" t="str">
        <f>+VLOOKUP(BD_Capas[[#This Row],[idcapa]],Capas[],2,0)</f>
        <v>sii1</v>
      </c>
      <c r="C87" s="3">
        <f t="shared" si="4"/>
        <v>7</v>
      </c>
      <c r="D87" s="20" t="s">
        <v>227</v>
      </c>
      <c r="E87" s="1">
        <v>1</v>
      </c>
      <c r="F87" t="s">
        <v>227</v>
      </c>
      <c r="G87" s="4">
        <v>7</v>
      </c>
      <c r="H87" s="20"/>
      <c r="I87" s="5"/>
      <c r="J87" s="1"/>
    </row>
    <row r="88" spans="1:10" x14ac:dyDescent="0.3">
      <c r="A88" s="1" t="str">
        <f t="shared" si="5"/>
        <v>26</v>
      </c>
      <c r="B88" s="20" t="str">
        <f>+VLOOKUP(BD_Capas[[#This Row],[idcapa]],Capas[],2,0)</f>
        <v>sii1</v>
      </c>
      <c r="C88" s="3">
        <f t="shared" si="4"/>
        <v>8</v>
      </c>
      <c r="D88" s="20" t="s">
        <v>228</v>
      </c>
      <c r="E88" s="1">
        <v>1</v>
      </c>
      <c r="F88" t="s">
        <v>228</v>
      </c>
      <c r="G88" s="4">
        <v>8</v>
      </c>
      <c r="H88" s="20"/>
      <c r="I88" s="5"/>
      <c r="J88" s="1"/>
    </row>
    <row r="89" spans="1:10" x14ac:dyDescent="0.3">
      <c r="A89" s="1" t="str">
        <f t="shared" si="5"/>
        <v>26</v>
      </c>
      <c r="B89" s="20" t="str">
        <f>+VLOOKUP(BD_Capas[[#This Row],[idcapa]],Capas[],2,0)</f>
        <v>sii1</v>
      </c>
      <c r="C89" s="3">
        <f t="shared" si="4"/>
        <v>9</v>
      </c>
      <c r="D89" s="20" t="s">
        <v>229</v>
      </c>
      <c r="E89" s="1">
        <v>1</v>
      </c>
      <c r="F89" t="s">
        <v>229</v>
      </c>
      <c r="G89" s="4">
        <v>9</v>
      </c>
      <c r="H89" s="20"/>
      <c r="I89" s="31"/>
      <c r="J89" s="1"/>
    </row>
    <row r="90" spans="1:10" x14ac:dyDescent="0.3">
      <c r="A90" s="1" t="str">
        <f t="shared" si="5"/>
        <v>26</v>
      </c>
      <c r="B90" s="20" t="str">
        <f>+VLOOKUP(BD_Capas[[#This Row],[idcapa]],Capas[],2,0)</f>
        <v>sii1</v>
      </c>
      <c r="C90" s="3">
        <f t="shared" si="4"/>
        <v>10</v>
      </c>
      <c r="D90" s="20" t="s">
        <v>230</v>
      </c>
      <c r="E90" s="1">
        <v>1</v>
      </c>
      <c r="F90" t="s">
        <v>230</v>
      </c>
      <c r="G90" s="4">
        <v>10</v>
      </c>
      <c r="H90" s="20"/>
      <c r="I90" s="31"/>
      <c r="J90" s="1"/>
    </row>
    <row r="91" spans="1:10" x14ac:dyDescent="0.3">
      <c r="A91" s="1" t="str">
        <f t="shared" si="5"/>
        <v>26</v>
      </c>
      <c r="B91" s="20" t="str">
        <f>+VLOOKUP(BD_Capas[[#This Row],[idcapa]],Capas[],2,0)</f>
        <v>sii1</v>
      </c>
      <c r="C91" s="3">
        <f t="shared" si="4"/>
        <v>11</v>
      </c>
      <c r="D91" s="20" t="s">
        <v>231</v>
      </c>
      <c r="E91" s="1">
        <v>1</v>
      </c>
      <c r="F91" t="s">
        <v>231</v>
      </c>
      <c r="G91" s="4">
        <v>11</v>
      </c>
      <c r="H91" s="20"/>
      <c r="I91" s="31"/>
      <c r="J91" s="1"/>
    </row>
    <row r="92" spans="1:10" x14ac:dyDescent="0.3">
      <c r="A92" s="1" t="str">
        <f t="shared" si="5"/>
        <v>26</v>
      </c>
      <c r="B92" s="20" t="str">
        <f>+VLOOKUP(BD_Capas[[#This Row],[idcapa]],Capas[],2,0)</f>
        <v>sii1</v>
      </c>
      <c r="C92" s="3">
        <f t="shared" si="4"/>
        <v>12</v>
      </c>
      <c r="D92" s="20" t="s">
        <v>232</v>
      </c>
      <c r="E92" s="1">
        <v>1</v>
      </c>
      <c r="F92" t="s">
        <v>232</v>
      </c>
      <c r="G92" s="4">
        <v>12</v>
      </c>
      <c r="H92" s="20"/>
      <c r="I92" s="31"/>
      <c r="J92" s="1"/>
    </row>
    <row r="93" spans="1:10" x14ac:dyDescent="0.3">
      <c r="A93" s="1" t="str">
        <f t="shared" si="5"/>
        <v>26</v>
      </c>
      <c r="B93" s="20" t="str">
        <f>+VLOOKUP(BD_Capas[[#This Row],[idcapa]],Capas[],2,0)</f>
        <v>sii1</v>
      </c>
      <c r="C93" s="3">
        <f t="shared" si="4"/>
        <v>13</v>
      </c>
      <c r="D93" s="20" t="s">
        <v>233</v>
      </c>
      <c r="E93" s="1">
        <v>1</v>
      </c>
      <c r="F93" t="s">
        <v>233</v>
      </c>
      <c r="G93" s="4">
        <v>13</v>
      </c>
      <c r="H93" s="20"/>
      <c r="I93" s="31"/>
      <c r="J93" s="1"/>
    </row>
    <row r="94" spans="1:10" x14ac:dyDescent="0.3">
      <c r="A94" s="1" t="str">
        <f t="shared" si="5"/>
        <v>26</v>
      </c>
      <c r="B94" s="20" t="str">
        <f>+VLOOKUP(BD_Capas[[#This Row],[idcapa]],Capas[],2,0)</f>
        <v>sii1</v>
      </c>
      <c r="C94" s="3">
        <f t="shared" si="4"/>
        <v>14</v>
      </c>
      <c r="D94" s="20" t="s">
        <v>234</v>
      </c>
      <c r="E94" s="1">
        <v>1</v>
      </c>
      <c r="F94" t="s">
        <v>234</v>
      </c>
      <c r="G94" s="4">
        <v>14</v>
      </c>
      <c r="H94" s="20"/>
      <c r="I94" s="5"/>
      <c r="J94" s="1"/>
    </row>
    <row r="95" spans="1:10" x14ac:dyDescent="0.3">
      <c r="A95" s="1" t="str">
        <f t="shared" si="5"/>
        <v>26</v>
      </c>
      <c r="B95" s="20" t="str">
        <f>+VLOOKUP(BD_Capas[[#This Row],[idcapa]],Capas[],2,0)</f>
        <v>sii1</v>
      </c>
      <c r="C95" s="3">
        <f t="shared" si="4"/>
        <v>15</v>
      </c>
      <c r="D95" s="20" t="s">
        <v>235</v>
      </c>
      <c r="E95" s="1">
        <v>1</v>
      </c>
      <c r="F95" t="s">
        <v>235</v>
      </c>
      <c r="G95" s="4">
        <v>15</v>
      </c>
      <c r="H95" s="20"/>
      <c r="I95" s="5"/>
      <c r="J95" s="1"/>
    </row>
    <row r="96" spans="1:10" x14ac:dyDescent="0.3">
      <c r="A96" s="1" t="str">
        <f t="shared" si="5"/>
        <v>26</v>
      </c>
      <c r="B96" s="20" t="str">
        <f>+VLOOKUP(BD_Capas[[#This Row],[idcapa]],Capas[],2,0)</f>
        <v>sii1</v>
      </c>
      <c r="C96" s="3">
        <f t="shared" si="4"/>
        <v>16</v>
      </c>
      <c r="D96" s="20" t="s">
        <v>236</v>
      </c>
      <c r="E96" s="1">
        <v>1</v>
      </c>
      <c r="F96" t="s">
        <v>236</v>
      </c>
      <c r="G96" s="4">
        <v>16</v>
      </c>
      <c r="H96" s="20"/>
      <c r="I96" s="5"/>
      <c r="J96" s="1"/>
    </row>
    <row r="97" spans="1:10" x14ac:dyDescent="0.3">
      <c r="A97" s="1" t="str">
        <f t="shared" si="5"/>
        <v>26</v>
      </c>
      <c r="B97" s="20" t="str">
        <f>+VLOOKUP(BD_Capas[[#This Row],[idcapa]],Capas[],2,0)</f>
        <v>sii1</v>
      </c>
      <c r="C97" s="3">
        <f t="shared" si="4"/>
        <v>17</v>
      </c>
      <c r="D97" s="20" t="s">
        <v>237</v>
      </c>
      <c r="E97" s="1">
        <v>1</v>
      </c>
      <c r="F97" t="s">
        <v>237</v>
      </c>
      <c r="G97" s="4">
        <v>17</v>
      </c>
      <c r="H97" s="20"/>
      <c r="I97" s="5"/>
      <c r="J97" s="1"/>
    </row>
    <row r="98" spans="1:10" x14ac:dyDescent="0.3">
      <c r="A98" s="1" t="str">
        <f t="shared" si="5"/>
        <v>26</v>
      </c>
      <c r="B98" s="20" t="str">
        <f>+VLOOKUP(BD_Capas[[#This Row],[idcapa]],Capas[],2,0)</f>
        <v>sii1</v>
      </c>
      <c r="C98" s="3">
        <f t="shared" si="4"/>
        <v>18</v>
      </c>
      <c r="D98" s="20" t="s">
        <v>238</v>
      </c>
      <c r="E98" s="1">
        <v>1</v>
      </c>
      <c r="F98" t="s">
        <v>238</v>
      </c>
      <c r="G98" s="4">
        <v>18</v>
      </c>
      <c r="H98" s="20"/>
      <c r="I98" s="31"/>
      <c r="J98" s="1"/>
    </row>
    <row r="99" spans="1:10" x14ac:dyDescent="0.3">
      <c r="A99" s="1" t="str">
        <f t="shared" si="5"/>
        <v>26</v>
      </c>
      <c r="B99" s="20" t="str">
        <f>+VLOOKUP(BD_Capas[[#This Row],[idcapa]],Capas[],2,0)</f>
        <v>sii1</v>
      </c>
      <c r="C99" s="3">
        <f t="shared" si="4"/>
        <v>19</v>
      </c>
      <c r="D99" s="20" t="s">
        <v>239</v>
      </c>
      <c r="E99" s="1">
        <v>1</v>
      </c>
      <c r="F99" t="s">
        <v>239</v>
      </c>
      <c r="G99" s="4">
        <v>19</v>
      </c>
      <c r="H99" s="20"/>
      <c r="I99" s="31"/>
      <c r="J99" s="1"/>
    </row>
    <row r="100" spans="1:10" x14ac:dyDescent="0.3">
      <c r="A100" s="1" t="str">
        <f t="shared" si="5"/>
        <v>26</v>
      </c>
      <c r="B100" s="20" t="str">
        <f>+VLOOKUP(BD_Capas[[#This Row],[idcapa]],Capas[],2,0)</f>
        <v>sii1</v>
      </c>
      <c r="C100" s="3">
        <f t="shared" si="4"/>
        <v>20</v>
      </c>
      <c r="D100" s="20" t="s">
        <v>240</v>
      </c>
      <c r="E100" s="1">
        <v>1</v>
      </c>
      <c r="F100" t="s">
        <v>240</v>
      </c>
      <c r="G100" s="4">
        <v>20</v>
      </c>
      <c r="H100" s="20"/>
      <c r="I100" s="31"/>
      <c r="J100" s="1"/>
    </row>
    <row r="101" spans="1:10" x14ac:dyDescent="0.3">
      <c r="A101" s="1" t="str">
        <f t="shared" si="5"/>
        <v>26</v>
      </c>
      <c r="B101" s="20" t="str">
        <f>+VLOOKUP(BD_Capas[[#This Row],[idcapa]],Capas[],2,0)</f>
        <v>sii1</v>
      </c>
      <c r="C101" s="3">
        <f t="shared" si="4"/>
        <v>21</v>
      </c>
      <c r="D101" s="20" t="s">
        <v>241</v>
      </c>
      <c r="E101" s="1">
        <v>1</v>
      </c>
      <c r="F101" t="s">
        <v>241</v>
      </c>
      <c r="G101" s="4">
        <v>21</v>
      </c>
      <c r="H101" s="20"/>
      <c r="I101" s="31"/>
      <c r="J101" s="1"/>
    </row>
    <row r="102" spans="1:10" x14ac:dyDescent="0.3">
      <c r="A102" s="1" t="str">
        <f t="shared" si="5"/>
        <v>26</v>
      </c>
      <c r="B102" s="20" t="str">
        <f>+VLOOKUP(BD_Capas[[#This Row],[idcapa]],Capas[],2,0)</f>
        <v>sii1</v>
      </c>
      <c r="C102" s="3">
        <f t="shared" si="4"/>
        <v>22</v>
      </c>
      <c r="D102" s="20" t="s">
        <v>242</v>
      </c>
      <c r="E102" s="1">
        <v>1</v>
      </c>
      <c r="F102" t="s">
        <v>242</v>
      </c>
      <c r="G102" s="4">
        <v>22</v>
      </c>
      <c r="H102" s="20"/>
      <c r="I102" s="31"/>
      <c r="J102" s="1"/>
    </row>
    <row r="103" spans="1:10" x14ac:dyDescent="0.3">
      <c r="A103" s="1" t="str">
        <f t="shared" si="5"/>
        <v>26</v>
      </c>
      <c r="B103" s="20" t="str">
        <f>+VLOOKUP(BD_Capas[[#This Row],[idcapa]],Capas[],2,0)</f>
        <v>sii1</v>
      </c>
      <c r="C103" s="3">
        <f t="shared" si="4"/>
        <v>23</v>
      </c>
      <c r="D103" s="20" t="s">
        <v>243</v>
      </c>
      <c r="E103" s="1">
        <v>1</v>
      </c>
      <c r="F103" t="s">
        <v>243</v>
      </c>
      <c r="G103" s="4">
        <v>23</v>
      </c>
      <c r="H103" s="20"/>
      <c r="I103" s="31"/>
      <c r="J103" s="1"/>
    </row>
    <row r="104" spans="1:10" x14ac:dyDescent="0.3">
      <c r="A104" s="18" t="s">
        <v>121</v>
      </c>
      <c r="B104" s="23" t="str">
        <f>+VLOOKUP(BD_Capas[[#This Row],[idcapa]],Capas[],2,0)</f>
        <v>actividadesartsticasentretenimientoyrecreativas_2</v>
      </c>
      <c r="C104" s="17">
        <v>1</v>
      </c>
      <c r="D104" s="23" t="s">
        <v>2</v>
      </c>
      <c r="E104" s="1">
        <v>1</v>
      </c>
      <c r="F104" t="s">
        <v>11</v>
      </c>
      <c r="G104" s="14">
        <v>1</v>
      </c>
      <c r="H104" s="23"/>
      <c r="I104" s="37"/>
      <c r="J104" s="18"/>
    </row>
    <row r="105" spans="1:10" x14ac:dyDescent="0.3">
      <c r="A105" s="1" t="str">
        <f>+A104</f>
        <v>27</v>
      </c>
      <c r="B105" s="20" t="str">
        <f>+VLOOKUP(BD_Capas[[#This Row],[idcapa]],Capas[],2,0)</f>
        <v>actividadesartsticasentretenimientoyrecreativas_2</v>
      </c>
      <c r="C105" s="3">
        <f t="shared" ref="C105" si="6">+C104+1</f>
        <v>2</v>
      </c>
      <c r="D105" s="20" t="s">
        <v>3</v>
      </c>
      <c r="E105" s="1">
        <v>1</v>
      </c>
      <c r="F105" t="s">
        <v>175</v>
      </c>
      <c r="G105" s="4">
        <v>2</v>
      </c>
      <c r="H105" s="20"/>
      <c r="I105" s="31"/>
      <c r="J105" s="1"/>
    </row>
    <row r="106" spans="1:10" x14ac:dyDescent="0.3">
      <c r="A106" s="1" t="str">
        <f t="shared" ref="A106:A113" si="7">+A105</f>
        <v>27</v>
      </c>
      <c r="B106" s="20" t="str">
        <f>+VLOOKUP(BD_Capas[[#This Row],[idcapa]],Capas[],2,0)</f>
        <v>actividadesartsticasentretenimientoyrecreativas_2</v>
      </c>
      <c r="C106" s="3">
        <f t="shared" ref="C106" si="8">+C105+1</f>
        <v>3</v>
      </c>
      <c r="D106" s="20" t="s">
        <v>110</v>
      </c>
      <c r="E106" s="1">
        <v>1</v>
      </c>
      <c r="F106" t="s">
        <v>12</v>
      </c>
      <c r="G106" s="4">
        <v>3</v>
      </c>
      <c r="H106" s="20" t="s">
        <v>464</v>
      </c>
      <c r="I106" s="5" t="str">
        <f>BD_Capas[[#This Row],[idcapa]]&amp;"-"&amp;BD_Capas[[#This Row],[posición_capa]]</f>
        <v>27-1</v>
      </c>
      <c r="J106" s="1">
        <v>1</v>
      </c>
    </row>
    <row r="107" spans="1:10" x14ac:dyDescent="0.3">
      <c r="A107" s="1" t="str">
        <f t="shared" si="7"/>
        <v>27</v>
      </c>
      <c r="B107" s="20" t="str">
        <f>+VLOOKUP(BD_Capas[[#This Row],[idcapa]],Capas[],2,0)</f>
        <v>actividadesartsticasentretenimientoyrecreativas_2</v>
      </c>
      <c r="C107" s="3">
        <f t="shared" ref="C107" si="9">+C106+1</f>
        <v>4</v>
      </c>
      <c r="D107" s="20" t="s">
        <v>179</v>
      </c>
      <c r="E107" s="1">
        <v>1</v>
      </c>
      <c r="F107" t="s">
        <v>179</v>
      </c>
      <c r="G107" s="4">
        <v>4</v>
      </c>
      <c r="H107" s="20"/>
      <c r="I107" s="5"/>
      <c r="J107" s="1"/>
    </row>
    <row r="108" spans="1:10" x14ac:dyDescent="0.3">
      <c r="A108" s="1" t="str">
        <f t="shared" si="7"/>
        <v>27</v>
      </c>
      <c r="B108" s="20" t="str">
        <f>+VLOOKUP(BD_Capas[[#This Row],[idcapa]],Capas[],2,0)</f>
        <v>actividadesartsticasentretenimientoyrecreativas_2</v>
      </c>
      <c r="C108" s="3">
        <f t="shared" ref="C108" si="10">+C107+1</f>
        <v>5</v>
      </c>
      <c r="D108" s="20" t="s">
        <v>244</v>
      </c>
      <c r="E108" s="1">
        <v>1</v>
      </c>
      <c r="F108" t="s">
        <v>244</v>
      </c>
      <c r="G108" s="4">
        <v>5</v>
      </c>
      <c r="H108" s="20"/>
      <c r="I108" s="5"/>
      <c r="J108" s="1"/>
    </row>
    <row r="109" spans="1:10" x14ac:dyDescent="0.3">
      <c r="A109" s="1" t="str">
        <f t="shared" si="7"/>
        <v>27</v>
      </c>
      <c r="B109" s="20" t="str">
        <f>+VLOOKUP(BD_Capas[[#This Row],[idcapa]],Capas[],2,0)</f>
        <v>actividadesartsticasentretenimientoyrecreativas_2</v>
      </c>
      <c r="C109" s="3">
        <f t="shared" ref="C109" si="11">+C108+1</f>
        <v>6</v>
      </c>
      <c r="D109" s="20" t="s">
        <v>245</v>
      </c>
      <c r="E109" s="1">
        <v>1</v>
      </c>
      <c r="F109" t="s">
        <v>245</v>
      </c>
      <c r="G109" s="4">
        <v>6</v>
      </c>
      <c r="H109" s="20"/>
      <c r="I109" s="31"/>
      <c r="J109" s="1"/>
    </row>
    <row r="110" spans="1:10" x14ac:dyDescent="0.3">
      <c r="A110" s="1" t="str">
        <f t="shared" si="7"/>
        <v>27</v>
      </c>
      <c r="B110" s="20" t="str">
        <f>+VLOOKUP(BD_Capas[[#This Row],[idcapa]],Capas[],2,0)</f>
        <v>actividadesartsticasentretenimientoyrecreativas_2</v>
      </c>
      <c r="C110" s="3">
        <f t="shared" ref="C110" si="12">+C109+1</f>
        <v>7</v>
      </c>
      <c r="D110" s="20" t="s">
        <v>246</v>
      </c>
      <c r="E110" s="1">
        <v>1</v>
      </c>
      <c r="F110" t="s">
        <v>246</v>
      </c>
      <c r="G110" s="4">
        <v>7</v>
      </c>
      <c r="H110" s="20"/>
      <c r="I110" s="5"/>
      <c r="J110" s="1"/>
    </row>
    <row r="111" spans="1:10" x14ac:dyDescent="0.3">
      <c r="A111" s="1" t="str">
        <f t="shared" si="7"/>
        <v>27</v>
      </c>
      <c r="B111" s="20" t="str">
        <f>+VLOOKUP(BD_Capas[[#This Row],[idcapa]],Capas[],2,0)</f>
        <v>actividadesartsticasentretenimientoyrecreativas_2</v>
      </c>
      <c r="C111" s="3">
        <f t="shared" ref="C111" si="13">+C110+1</f>
        <v>8</v>
      </c>
      <c r="D111" s="20" t="s">
        <v>247</v>
      </c>
      <c r="E111" s="1">
        <v>1</v>
      </c>
      <c r="F111" t="s">
        <v>247</v>
      </c>
      <c r="G111" s="4">
        <v>8</v>
      </c>
      <c r="H111" s="20"/>
      <c r="I111" s="5"/>
      <c r="J111" s="1"/>
    </row>
    <row r="112" spans="1:10" x14ac:dyDescent="0.3">
      <c r="A112" s="1" t="str">
        <f t="shared" si="7"/>
        <v>27</v>
      </c>
      <c r="B112" s="20" t="str">
        <f>+VLOOKUP(BD_Capas[[#This Row],[idcapa]],Capas[],2,0)</f>
        <v>actividadesartsticasentretenimientoyrecreativas_2</v>
      </c>
      <c r="C112" s="3">
        <f t="shared" ref="C112" si="14">+C111+1</f>
        <v>9</v>
      </c>
      <c r="D112" s="20" t="s">
        <v>248</v>
      </c>
      <c r="E112" s="1">
        <v>1</v>
      </c>
      <c r="F112" t="s">
        <v>248</v>
      </c>
      <c r="G112" s="4">
        <v>9</v>
      </c>
      <c r="H112" s="20"/>
      <c r="I112" s="31"/>
      <c r="J112" s="1"/>
    </row>
    <row r="113" spans="1:10" x14ac:dyDescent="0.3">
      <c r="A113" s="1" t="str">
        <f t="shared" si="7"/>
        <v>27</v>
      </c>
      <c r="B113" s="20" t="str">
        <f>+VLOOKUP(BD_Capas[[#This Row],[idcapa]],Capas[],2,0)</f>
        <v>actividadesartsticasentretenimientoyrecreativas_2</v>
      </c>
      <c r="C113" s="3">
        <f t="shared" ref="C113" si="15">+C112+1</f>
        <v>10</v>
      </c>
      <c r="D113" s="20" t="s">
        <v>243</v>
      </c>
      <c r="E113" s="1">
        <v>1</v>
      </c>
      <c r="F113" t="s">
        <v>243</v>
      </c>
      <c r="G113" s="4">
        <v>10</v>
      </c>
      <c r="H113" s="20"/>
      <c r="I113" s="31"/>
      <c r="J113" s="1"/>
    </row>
    <row r="114" spans="1:10" x14ac:dyDescent="0.3">
      <c r="A114" s="18" t="s">
        <v>122</v>
      </c>
      <c r="B114" s="23" t="str">
        <f>+VLOOKUP(BD_Capas[[#This Row],[idcapa]],Capas[],2,0)</f>
        <v>actividadesdealojamientoyserviciodecomidas_2</v>
      </c>
      <c r="C114" s="17">
        <v>1</v>
      </c>
      <c r="D114" s="23" t="s">
        <v>2</v>
      </c>
      <c r="E114" s="1">
        <v>1</v>
      </c>
      <c r="F114" t="s">
        <v>11</v>
      </c>
      <c r="G114" s="14">
        <v>1</v>
      </c>
      <c r="H114" s="23"/>
      <c r="I114" s="37"/>
      <c r="J114" s="18"/>
    </row>
    <row r="115" spans="1:10" x14ac:dyDescent="0.3">
      <c r="A115" s="1" t="str">
        <f>+A114</f>
        <v>28</v>
      </c>
      <c r="B115" s="20" t="str">
        <f>+VLOOKUP(BD_Capas[[#This Row],[idcapa]],Capas[],2,0)</f>
        <v>actividadesdealojamientoyserviciodecomidas_2</v>
      </c>
      <c r="C115" s="3">
        <f t="shared" ref="C115:C178" si="16">+C114+1</f>
        <v>2</v>
      </c>
      <c r="D115" s="20" t="s">
        <v>3</v>
      </c>
      <c r="E115" s="1">
        <v>1</v>
      </c>
      <c r="F115" t="s">
        <v>175</v>
      </c>
      <c r="G115" s="4">
        <v>2</v>
      </c>
      <c r="H115" s="20"/>
      <c r="I115" s="31"/>
      <c r="J115" s="1"/>
    </row>
    <row r="116" spans="1:10" x14ac:dyDescent="0.3">
      <c r="A116" s="1" t="str">
        <f t="shared" ref="A116:A123" si="17">+A115</f>
        <v>28</v>
      </c>
      <c r="B116" s="20" t="str">
        <f>+VLOOKUP(BD_Capas[[#This Row],[idcapa]],Capas[],2,0)</f>
        <v>actividadesdealojamientoyserviciodecomidas_2</v>
      </c>
      <c r="C116" s="3">
        <f t="shared" si="16"/>
        <v>3</v>
      </c>
      <c r="D116" s="20" t="s">
        <v>110</v>
      </c>
      <c r="E116" s="1">
        <v>1</v>
      </c>
      <c r="F116" t="s">
        <v>12</v>
      </c>
      <c r="G116" s="4">
        <v>3</v>
      </c>
      <c r="H116" s="20" t="s">
        <v>465</v>
      </c>
      <c r="I116" s="5" t="str">
        <f>BD_Capas[[#This Row],[idcapa]]&amp;"-"&amp;BD_Capas[[#This Row],[posición_capa]]</f>
        <v>28-1</v>
      </c>
      <c r="J116" s="1">
        <v>1</v>
      </c>
    </row>
    <row r="117" spans="1:10" x14ac:dyDescent="0.3">
      <c r="A117" s="1" t="str">
        <f t="shared" si="17"/>
        <v>28</v>
      </c>
      <c r="B117" s="20" t="str">
        <f>+VLOOKUP(BD_Capas[[#This Row],[idcapa]],Capas[],2,0)</f>
        <v>actividadesdealojamientoyserviciodecomidas_2</v>
      </c>
      <c r="C117" s="3">
        <f t="shared" si="16"/>
        <v>4</v>
      </c>
      <c r="D117" s="20" t="s">
        <v>179</v>
      </c>
      <c r="E117" s="1">
        <v>1</v>
      </c>
      <c r="F117" t="s">
        <v>179</v>
      </c>
      <c r="G117" s="4">
        <v>4</v>
      </c>
      <c r="H117" s="20"/>
      <c r="I117" s="5"/>
      <c r="J117" s="1"/>
    </row>
    <row r="118" spans="1:10" x14ac:dyDescent="0.3">
      <c r="A118" s="1" t="str">
        <f t="shared" si="17"/>
        <v>28</v>
      </c>
      <c r="B118" s="20" t="str">
        <f>+VLOOKUP(BD_Capas[[#This Row],[idcapa]],Capas[],2,0)</f>
        <v>actividadesdealojamientoyserviciodecomidas_2</v>
      </c>
      <c r="C118" s="3">
        <f t="shared" si="16"/>
        <v>5</v>
      </c>
      <c r="D118" s="20" t="s">
        <v>244</v>
      </c>
      <c r="E118" s="1">
        <v>1</v>
      </c>
      <c r="F118" t="s">
        <v>244</v>
      </c>
      <c r="G118" s="4">
        <v>5</v>
      </c>
      <c r="H118" s="20"/>
      <c r="I118" s="5"/>
      <c r="J118" s="1"/>
    </row>
    <row r="119" spans="1:10" x14ac:dyDescent="0.3">
      <c r="A119" s="1" t="str">
        <f t="shared" si="17"/>
        <v>28</v>
      </c>
      <c r="B119" s="20" t="str">
        <f>+VLOOKUP(BD_Capas[[#This Row],[idcapa]],Capas[],2,0)</f>
        <v>actividadesdealojamientoyserviciodecomidas_2</v>
      </c>
      <c r="C119" s="3">
        <f t="shared" si="16"/>
        <v>6</v>
      </c>
      <c r="D119" s="20" t="s">
        <v>245</v>
      </c>
      <c r="E119" s="1">
        <v>1</v>
      </c>
      <c r="F119" t="s">
        <v>245</v>
      </c>
      <c r="G119" s="4">
        <v>6</v>
      </c>
      <c r="H119" s="20"/>
      <c r="I119" s="31"/>
      <c r="J119" s="1"/>
    </row>
    <row r="120" spans="1:10" x14ac:dyDescent="0.3">
      <c r="A120" s="1" t="str">
        <f t="shared" si="17"/>
        <v>28</v>
      </c>
      <c r="B120" s="20" t="str">
        <f>+VLOOKUP(BD_Capas[[#This Row],[idcapa]],Capas[],2,0)</f>
        <v>actividadesdealojamientoyserviciodecomidas_2</v>
      </c>
      <c r="C120" s="3">
        <f t="shared" si="16"/>
        <v>7</v>
      </c>
      <c r="D120" s="20" t="s">
        <v>246</v>
      </c>
      <c r="E120" s="1">
        <v>1</v>
      </c>
      <c r="F120" t="s">
        <v>246</v>
      </c>
      <c r="G120" s="4">
        <v>7</v>
      </c>
      <c r="H120" s="20"/>
      <c r="I120" s="5"/>
      <c r="J120" s="1"/>
    </row>
    <row r="121" spans="1:10" x14ac:dyDescent="0.3">
      <c r="A121" s="1" t="str">
        <f t="shared" si="17"/>
        <v>28</v>
      </c>
      <c r="B121" s="20" t="str">
        <f>+VLOOKUP(BD_Capas[[#This Row],[idcapa]],Capas[],2,0)</f>
        <v>actividadesdealojamientoyserviciodecomidas_2</v>
      </c>
      <c r="C121" s="3">
        <f t="shared" si="16"/>
        <v>8</v>
      </c>
      <c r="D121" s="20" t="s">
        <v>247</v>
      </c>
      <c r="E121" s="1">
        <v>1</v>
      </c>
      <c r="F121" t="s">
        <v>247</v>
      </c>
      <c r="G121" s="4">
        <v>8</v>
      </c>
      <c r="H121" s="20"/>
      <c r="I121" s="5"/>
      <c r="J121" s="1"/>
    </row>
    <row r="122" spans="1:10" x14ac:dyDescent="0.3">
      <c r="A122" s="1" t="str">
        <f t="shared" si="17"/>
        <v>28</v>
      </c>
      <c r="B122" s="20" t="str">
        <f>+VLOOKUP(BD_Capas[[#This Row],[idcapa]],Capas[],2,0)</f>
        <v>actividadesdealojamientoyserviciodecomidas_2</v>
      </c>
      <c r="C122" s="3">
        <f t="shared" si="16"/>
        <v>9</v>
      </c>
      <c r="D122" s="20" t="s">
        <v>248</v>
      </c>
      <c r="E122" s="1">
        <v>1</v>
      </c>
      <c r="F122" t="s">
        <v>248</v>
      </c>
      <c r="G122" s="4">
        <v>9</v>
      </c>
      <c r="H122" s="20"/>
      <c r="I122" s="31"/>
      <c r="J122" s="1"/>
    </row>
    <row r="123" spans="1:10" x14ac:dyDescent="0.3">
      <c r="A123" s="1" t="str">
        <f t="shared" si="17"/>
        <v>28</v>
      </c>
      <c r="B123" s="20" t="str">
        <f>+VLOOKUP(BD_Capas[[#This Row],[idcapa]],Capas[],2,0)</f>
        <v>actividadesdealojamientoyserviciodecomidas_2</v>
      </c>
      <c r="C123" s="3">
        <f t="shared" si="16"/>
        <v>10</v>
      </c>
      <c r="D123" s="20" t="s">
        <v>243</v>
      </c>
      <c r="E123" s="1">
        <v>1</v>
      </c>
      <c r="F123" t="s">
        <v>243</v>
      </c>
      <c r="G123" s="4">
        <v>10</v>
      </c>
      <c r="H123" s="20"/>
      <c r="I123" s="31"/>
      <c r="J123" s="1"/>
    </row>
    <row r="124" spans="1:10" x14ac:dyDescent="0.3">
      <c r="A124" s="18" t="s">
        <v>123</v>
      </c>
      <c r="B124" s="23" t="str">
        <f>+VLOOKUP(BD_Capas[[#This Row],[idcapa]],Capas[],2,0)</f>
        <v>actividadesdeatenciondelasaludyasistenciasocial_2</v>
      </c>
      <c r="C124" s="17">
        <v>1</v>
      </c>
      <c r="D124" s="23" t="s">
        <v>2</v>
      </c>
      <c r="E124" s="1">
        <v>1</v>
      </c>
      <c r="F124" t="s">
        <v>11</v>
      </c>
      <c r="G124" s="14">
        <v>1</v>
      </c>
      <c r="H124" s="23"/>
      <c r="I124" s="37"/>
      <c r="J124" s="18"/>
    </row>
    <row r="125" spans="1:10" x14ac:dyDescent="0.3">
      <c r="A125" s="1" t="str">
        <f>+A124</f>
        <v>29</v>
      </c>
      <c r="B125" s="20" t="str">
        <f>+VLOOKUP(BD_Capas[[#This Row],[idcapa]],Capas[],2,0)</f>
        <v>actividadesdeatenciondelasaludyasistenciasocial_2</v>
      </c>
      <c r="C125" s="3">
        <f t="shared" si="16"/>
        <v>2</v>
      </c>
      <c r="D125" s="20" t="s">
        <v>3</v>
      </c>
      <c r="E125" s="1">
        <v>1</v>
      </c>
      <c r="F125" t="s">
        <v>175</v>
      </c>
      <c r="G125" s="4">
        <v>2</v>
      </c>
      <c r="H125" s="20"/>
      <c r="I125" s="31"/>
      <c r="J125" s="1"/>
    </row>
    <row r="126" spans="1:10" x14ac:dyDescent="0.3">
      <c r="A126" s="1" t="str">
        <f t="shared" ref="A126:A133" si="18">+A125</f>
        <v>29</v>
      </c>
      <c r="B126" s="20" t="str">
        <f>+VLOOKUP(BD_Capas[[#This Row],[idcapa]],Capas[],2,0)</f>
        <v>actividadesdeatenciondelasaludyasistenciasocial_2</v>
      </c>
      <c r="C126" s="3">
        <f t="shared" si="16"/>
        <v>3</v>
      </c>
      <c r="D126" s="20" t="s">
        <v>110</v>
      </c>
      <c r="E126" s="1">
        <v>1</v>
      </c>
      <c r="F126" t="s">
        <v>12</v>
      </c>
      <c r="G126" s="4">
        <v>3</v>
      </c>
      <c r="H126" s="20" t="s">
        <v>466</v>
      </c>
      <c r="I126" s="5" t="str">
        <f>BD_Capas[[#This Row],[idcapa]]&amp;"-"&amp;BD_Capas[[#This Row],[posición_capa]]</f>
        <v>29-1</v>
      </c>
      <c r="J126" s="1">
        <v>1</v>
      </c>
    </row>
    <row r="127" spans="1:10" x14ac:dyDescent="0.3">
      <c r="A127" s="1" t="str">
        <f t="shared" si="18"/>
        <v>29</v>
      </c>
      <c r="B127" s="20" t="str">
        <f>+VLOOKUP(BD_Capas[[#This Row],[idcapa]],Capas[],2,0)</f>
        <v>actividadesdeatenciondelasaludyasistenciasocial_2</v>
      </c>
      <c r="C127" s="3">
        <f t="shared" si="16"/>
        <v>4</v>
      </c>
      <c r="D127" s="20" t="s">
        <v>179</v>
      </c>
      <c r="E127" s="1">
        <v>1</v>
      </c>
      <c r="F127" t="s">
        <v>179</v>
      </c>
      <c r="G127" s="4">
        <v>4</v>
      </c>
      <c r="H127" s="20"/>
      <c r="I127" s="5"/>
      <c r="J127" s="1"/>
    </row>
    <row r="128" spans="1:10" x14ac:dyDescent="0.3">
      <c r="A128" s="1" t="str">
        <f t="shared" si="18"/>
        <v>29</v>
      </c>
      <c r="B128" s="20" t="str">
        <f>+VLOOKUP(BD_Capas[[#This Row],[idcapa]],Capas[],2,0)</f>
        <v>actividadesdeatenciondelasaludyasistenciasocial_2</v>
      </c>
      <c r="C128" s="3">
        <f t="shared" si="16"/>
        <v>5</v>
      </c>
      <c r="D128" s="20" t="s">
        <v>244</v>
      </c>
      <c r="E128" s="1">
        <v>1</v>
      </c>
      <c r="F128" t="s">
        <v>244</v>
      </c>
      <c r="G128" s="4">
        <v>5</v>
      </c>
      <c r="H128" s="20"/>
      <c r="I128" s="5"/>
      <c r="J128" s="1"/>
    </row>
    <row r="129" spans="1:10" x14ac:dyDescent="0.3">
      <c r="A129" s="1" t="str">
        <f t="shared" si="18"/>
        <v>29</v>
      </c>
      <c r="B129" s="20" t="str">
        <f>+VLOOKUP(BD_Capas[[#This Row],[idcapa]],Capas[],2,0)</f>
        <v>actividadesdeatenciondelasaludyasistenciasocial_2</v>
      </c>
      <c r="C129" s="3">
        <f t="shared" si="16"/>
        <v>6</v>
      </c>
      <c r="D129" s="20" t="s">
        <v>245</v>
      </c>
      <c r="E129" s="1">
        <v>1</v>
      </c>
      <c r="F129" t="s">
        <v>245</v>
      </c>
      <c r="G129" s="4">
        <v>6</v>
      </c>
      <c r="H129" s="20"/>
      <c r="I129" s="31"/>
      <c r="J129" s="1"/>
    </row>
    <row r="130" spans="1:10" x14ac:dyDescent="0.3">
      <c r="A130" s="1" t="str">
        <f t="shared" si="18"/>
        <v>29</v>
      </c>
      <c r="B130" s="20" t="str">
        <f>+VLOOKUP(BD_Capas[[#This Row],[idcapa]],Capas[],2,0)</f>
        <v>actividadesdeatenciondelasaludyasistenciasocial_2</v>
      </c>
      <c r="C130" s="3">
        <f t="shared" si="16"/>
        <v>7</v>
      </c>
      <c r="D130" s="20" t="s">
        <v>246</v>
      </c>
      <c r="E130" s="1">
        <v>1</v>
      </c>
      <c r="F130" t="s">
        <v>246</v>
      </c>
      <c r="G130" s="4">
        <v>7</v>
      </c>
      <c r="H130" s="20"/>
      <c r="I130" s="5"/>
      <c r="J130" s="1"/>
    </row>
    <row r="131" spans="1:10" x14ac:dyDescent="0.3">
      <c r="A131" s="1" t="str">
        <f t="shared" si="18"/>
        <v>29</v>
      </c>
      <c r="B131" s="20" t="str">
        <f>+VLOOKUP(BD_Capas[[#This Row],[idcapa]],Capas[],2,0)</f>
        <v>actividadesdeatenciondelasaludyasistenciasocial_2</v>
      </c>
      <c r="C131" s="3">
        <f t="shared" si="16"/>
        <v>8</v>
      </c>
      <c r="D131" s="20" t="s">
        <v>247</v>
      </c>
      <c r="E131" s="1">
        <v>1</v>
      </c>
      <c r="F131" t="s">
        <v>247</v>
      </c>
      <c r="G131" s="4">
        <v>8</v>
      </c>
      <c r="H131" s="20"/>
      <c r="I131" s="5"/>
      <c r="J131" s="1"/>
    </row>
    <row r="132" spans="1:10" x14ac:dyDescent="0.3">
      <c r="A132" s="1" t="str">
        <f t="shared" si="18"/>
        <v>29</v>
      </c>
      <c r="B132" s="20" t="str">
        <f>+VLOOKUP(BD_Capas[[#This Row],[idcapa]],Capas[],2,0)</f>
        <v>actividadesdeatenciondelasaludyasistenciasocial_2</v>
      </c>
      <c r="C132" s="3">
        <f t="shared" si="16"/>
        <v>9</v>
      </c>
      <c r="D132" s="20" t="s">
        <v>248</v>
      </c>
      <c r="E132" s="1">
        <v>1</v>
      </c>
      <c r="F132" t="s">
        <v>248</v>
      </c>
      <c r="G132" s="4">
        <v>9</v>
      </c>
      <c r="H132" s="20"/>
      <c r="I132" s="31"/>
      <c r="J132" s="1"/>
    </row>
    <row r="133" spans="1:10" x14ac:dyDescent="0.3">
      <c r="A133" s="1" t="str">
        <f t="shared" si="18"/>
        <v>29</v>
      </c>
      <c r="B133" s="20" t="str">
        <f>+VLOOKUP(BD_Capas[[#This Row],[idcapa]],Capas[],2,0)</f>
        <v>actividadesdeatenciondelasaludyasistenciasocial_2</v>
      </c>
      <c r="C133" s="3">
        <f t="shared" si="16"/>
        <v>10</v>
      </c>
      <c r="D133" s="20" t="s">
        <v>243</v>
      </c>
      <c r="E133" s="1">
        <v>1</v>
      </c>
      <c r="F133" t="s">
        <v>243</v>
      </c>
      <c r="G133" s="4">
        <v>10</v>
      </c>
      <c r="H133" s="20"/>
      <c r="I133" s="31"/>
      <c r="J133" s="1"/>
    </row>
    <row r="134" spans="1:10" x14ac:dyDescent="0.3">
      <c r="A134" s="18" t="s">
        <v>124</v>
      </c>
      <c r="B134" s="23" t="str">
        <f>+VLOOKUP(BD_Capas[[#This Row],[idcapa]],Capas[],2,0)</f>
        <v>actividadesdeloshogarescomoempleadores_2</v>
      </c>
      <c r="C134" s="17">
        <v>1</v>
      </c>
      <c r="D134" s="23" t="s">
        <v>2</v>
      </c>
      <c r="E134" s="1">
        <v>1</v>
      </c>
      <c r="F134" t="s">
        <v>11</v>
      </c>
      <c r="G134" s="14">
        <v>1</v>
      </c>
      <c r="H134" s="23"/>
      <c r="I134" s="37"/>
      <c r="J134" s="18"/>
    </row>
    <row r="135" spans="1:10" x14ac:dyDescent="0.3">
      <c r="A135" s="1" t="str">
        <f>+A134</f>
        <v>30</v>
      </c>
      <c r="B135" s="20" t="str">
        <f>+VLOOKUP(BD_Capas[[#This Row],[idcapa]],Capas[],2,0)</f>
        <v>actividadesdeloshogarescomoempleadores_2</v>
      </c>
      <c r="C135" s="3">
        <f t="shared" si="16"/>
        <v>2</v>
      </c>
      <c r="D135" s="20" t="s">
        <v>3</v>
      </c>
      <c r="E135" s="1">
        <v>1</v>
      </c>
      <c r="F135" t="s">
        <v>175</v>
      </c>
      <c r="G135" s="4">
        <v>2</v>
      </c>
      <c r="H135" s="20"/>
      <c r="I135" s="31"/>
      <c r="J135" s="1"/>
    </row>
    <row r="136" spans="1:10" x14ac:dyDescent="0.3">
      <c r="A136" s="1" t="str">
        <f t="shared" ref="A136:A143" si="19">+A135</f>
        <v>30</v>
      </c>
      <c r="B136" s="20" t="str">
        <f>+VLOOKUP(BD_Capas[[#This Row],[idcapa]],Capas[],2,0)</f>
        <v>actividadesdeloshogarescomoempleadores_2</v>
      </c>
      <c r="C136" s="3">
        <f t="shared" si="16"/>
        <v>3</v>
      </c>
      <c r="D136" s="20" t="s">
        <v>110</v>
      </c>
      <c r="E136" s="1">
        <v>1</v>
      </c>
      <c r="F136" t="s">
        <v>12</v>
      </c>
      <c r="G136" s="4">
        <v>3</v>
      </c>
      <c r="H136" s="20" t="s">
        <v>467</v>
      </c>
      <c r="I136" s="5" t="str">
        <f>BD_Capas[[#This Row],[idcapa]]&amp;"-"&amp;BD_Capas[[#This Row],[posición_capa]]</f>
        <v>30-1</v>
      </c>
      <c r="J136" s="1">
        <v>1</v>
      </c>
    </row>
    <row r="137" spans="1:10" x14ac:dyDescent="0.3">
      <c r="A137" s="1" t="str">
        <f t="shared" si="19"/>
        <v>30</v>
      </c>
      <c r="B137" s="20" t="str">
        <f>+VLOOKUP(BD_Capas[[#This Row],[idcapa]],Capas[],2,0)</f>
        <v>actividadesdeloshogarescomoempleadores_2</v>
      </c>
      <c r="C137" s="3">
        <f t="shared" si="16"/>
        <v>4</v>
      </c>
      <c r="D137" s="20" t="s">
        <v>179</v>
      </c>
      <c r="E137" s="1">
        <v>1</v>
      </c>
      <c r="F137" t="s">
        <v>179</v>
      </c>
      <c r="G137" s="4">
        <v>4</v>
      </c>
      <c r="H137" s="20"/>
      <c r="I137" s="5"/>
      <c r="J137" s="1"/>
    </row>
    <row r="138" spans="1:10" x14ac:dyDescent="0.3">
      <c r="A138" s="1" t="str">
        <f t="shared" si="19"/>
        <v>30</v>
      </c>
      <c r="B138" s="20" t="str">
        <f>+VLOOKUP(BD_Capas[[#This Row],[idcapa]],Capas[],2,0)</f>
        <v>actividadesdeloshogarescomoempleadores_2</v>
      </c>
      <c r="C138" s="3">
        <f t="shared" si="16"/>
        <v>5</v>
      </c>
      <c r="D138" s="20" t="s">
        <v>244</v>
      </c>
      <c r="E138" s="1">
        <v>1</v>
      </c>
      <c r="F138" t="s">
        <v>244</v>
      </c>
      <c r="G138" s="4">
        <v>5</v>
      </c>
      <c r="H138" s="20"/>
      <c r="I138" s="5"/>
      <c r="J138" s="1"/>
    </row>
    <row r="139" spans="1:10" x14ac:dyDescent="0.3">
      <c r="A139" s="1" t="str">
        <f t="shared" si="19"/>
        <v>30</v>
      </c>
      <c r="B139" s="20" t="str">
        <f>+VLOOKUP(BD_Capas[[#This Row],[idcapa]],Capas[],2,0)</f>
        <v>actividadesdeloshogarescomoempleadores_2</v>
      </c>
      <c r="C139" s="3">
        <f t="shared" si="16"/>
        <v>6</v>
      </c>
      <c r="D139" s="20" t="s">
        <v>245</v>
      </c>
      <c r="E139" s="1">
        <v>1</v>
      </c>
      <c r="F139" t="s">
        <v>245</v>
      </c>
      <c r="G139" s="4">
        <v>6</v>
      </c>
      <c r="H139" s="20"/>
      <c r="I139" s="31"/>
      <c r="J139" s="1"/>
    </row>
    <row r="140" spans="1:10" x14ac:dyDescent="0.3">
      <c r="A140" s="1" t="str">
        <f t="shared" si="19"/>
        <v>30</v>
      </c>
      <c r="B140" s="20" t="str">
        <f>+VLOOKUP(BD_Capas[[#This Row],[idcapa]],Capas[],2,0)</f>
        <v>actividadesdeloshogarescomoempleadores_2</v>
      </c>
      <c r="C140" s="3">
        <f t="shared" si="16"/>
        <v>7</v>
      </c>
      <c r="D140" s="20" t="s">
        <v>246</v>
      </c>
      <c r="E140" s="1">
        <v>1</v>
      </c>
      <c r="F140" t="s">
        <v>246</v>
      </c>
      <c r="G140" s="4">
        <v>7</v>
      </c>
      <c r="H140" s="20"/>
      <c r="I140" s="5"/>
      <c r="J140" s="1"/>
    </row>
    <row r="141" spans="1:10" x14ac:dyDescent="0.3">
      <c r="A141" s="1" t="str">
        <f t="shared" si="19"/>
        <v>30</v>
      </c>
      <c r="B141" s="20" t="str">
        <f>+VLOOKUP(BD_Capas[[#This Row],[idcapa]],Capas[],2,0)</f>
        <v>actividadesdeloshogarescomoempleadores_2</v>
      </c>
      <c r="C141" s="3">
        <f t="shared" si="16"/>
        <v>8</v>
      </c>
      <c r="D141" s="20" t="s">
        <v>247</v>
      </c>
      <c r="E141" s="1">
        <v>1</v>
      </c>
      <c r="F141" t="s">
        <v>247</v>
      </c>
      <c r="G141" s="4">
        <v>8</v>
      </c>
      <c r="H141" s="20"/>
      <c r="I141" s="5"/>
      <c r="J141" s="1"/>
    </row>
    <row r="142" spans="1:10" x14ac:dyDescent="0.3">
      <c r="A142" s="1" t="str">
        <f t="shared" si="19"/>
        <v>30</v>
      </c>
      <c r="B142" s="20" t="str">
        <f>+VLOOKUP(BD_Capas[[#This Row],[idcapa]],Capas[],2,0)</f>
        <v>actividadesdeloshogarescomoempleadores_2</v>
      </c>
      <c r="C142" s="3">
        <f t="shared" si="16"/>
        <v>9</v>
      </c>
      <c r="D142" s="20" t="s">
        <v>248</v>
      </c>
      <c r="E142" s="1">
        <v>1</v>
      </c>
      <c r="F142" t="s">
        <v>248</v>
      </c>
      <c r="G142" s="4">
        <v>9</v>
      </c>
      <c r="H142" s="20"/>
      <c r="I142" s="31"/>
      <c r="J142" s="1"/>
    </row>
    <row r="143" spans="1:10" x14ac:dyDescent="0.3">
      <c r="A143" s="1" t="str">
        <f t="shared" si="19"/>
        <v>30</v>
      </c>
      <c r="B143" s="20" t="str">
        <f>+VLOOKUP(BD_Capas[[#This Row],[idcapa]],Capas[],2,0)</f>
        <v>actividadesdeloshogarescomoempleadores_2</v>
      </c>
      <c r="C143" s="3">
        <f t="shared" si="16"/>
        <v>10</v>
      </c>
      <c r="D143" s="20" t="s">
        <v>243</v>
      </c>
      <c r="E143" s="1">
        <v>1</v>
      </c>
      <c r="F143" t="s">
        <v>243</v>
      </c>
      <c r="G143" s="4">
        <v>10</v>
      </c>
      <c r="H143" s="20"/>
      <c r="I143" s="31"/>
      <c r="J143" s="1"/>
    </row>
    <row r="144" spans="1:10" x14ac:dyDescent="0.3">
      <c r="A144" s="18" t="s">
        <v>125</v>
      </c>
      <c r="B144" s="23" t="str">
        <f>+VLOOKUP(BD_Capas[[#This Row],[idcapa]],Capas[],2,0)</f>
        <v>actividadesdeorganizacionesyorganosextraterritoriales_2</v>
      </c>
      <c r="C144" s="17">
        <v>1</v>
      </c>
      <c r="D144" s="23" t="s">
        <v>2</v>
      </c>
      <c r="E144" s="1">
        <v>1</v>
      </c>
      <c r="F144" t="s">
        <v>11</v>
      </c>
      <c r="G144" s="14">
        <v>1</v>
      </c>
      <c r="H144" s="23"/>
      <c r="I144" s="37"/>
      <c r="J144" s="18"/>
    </row>
    <row r="145" spans="1:10" x14ac:dyDescent="0.3">
      <c r="A145" s="1" t="str">
        <f>+A144</f>
        <v>31</v>
      </c>
      <c r="B145" s="20" t="str">
        <f>+VLOOKUP(BD_Capas[[#This Row],[idcapa]],Capas[],2,0)</f>
        <v>actividadesdeorganizacionesyorganosextraterritoriales_2</v>
      </c>
      <c r="C145" s="3">
        <f t="shared" si="16"/>
        <v>2</v>
      </c>
      <c r="D145" s="20" t="s">
        <v>3</v>
      </c>
      <c r="E145" s="1">
        <v>1</v>
      </c>
      <c r="F145" t="s">
        <v>175</v>
      </c>
      <c r="G145" s="4">
        <v>2</v>
      </c>
      <c r="H145" s="20"/>
      <c r="I145" s="31"/>
      <c r="J145" s="1"/>
    </row>
    <row r="146" spans="1:10" x14ac:dyDescent="0.3">
      <c r="A146" s="1" t="str">
        <f t="shared" ref="A146:A153" si="20">+A145</f>
        <v>31</v>
      </c>
      <c r="B146" s="20" t="str">
        <f>+VLOOKUP(BD_Capas[[#This Row],[idcapa]],Capas[],2,0)</f>
        <v>actividadesdeorganizacionesyorganosextraterritoriales_2</v>
      </c>
      <c r="C146" s="3">
        <f t="shared" si="16"/>
        <v>3</v>
      </c>
      <c r="D146" s="20" t="s">
        <v>110</v>
      </c>
      <c r="E146" s="1">
        <v>1</v>
      </c>
      <c r="F146" t="s">
        <v>12</v>
      </c>
      <c r="G146" s="4">
        <v>3</v>
      </c>
      <c r="H146" s="20" t="s">
        <v>468</v>
      </c>
      <c r="I146" s="5" t="str">
        <f>BD_Capas[[#This Row],[idcapa]]&amp;"-"&amp;BD_Capas[[#This Row],[posición_capa]]</f>
        <v>31-1</v>
      </c>
      <c r="J146" s="1">
        <v>1</v>
      </c>
    </row>
    <row r="147" spans="1:10" x14ac:dyDescent="0.3">
      <c r="A147" s="1" t="str">
        <f t="shared" si="20"/>
        <v>31</v>
      </c>
      <c r="B147" s="20" t="str">
        <f>+VLOOKUP(BD_Capas[[#This Row],[idcapa]],Capas[],2,0)</f>
        <v>actividadesdeorganizacionesyorganosextraterritoriales_2</v>
      </c>
      <c r="C147" s="3">
        <f t="shared" si="16"/>
        <v>4</v>
      </c>
      <c r="D147" s="20" t="s">
        <v>179</v>
      </c>
      <c r="E147" s="1">
        <v>1</v>
      </c>
      <c r="F147" t="s">
        <v>179</v>
      </c>
      <c r="G147" s="4">
        <v>4</v>
      </c>
      <c r="H147" s="20"/>
      <c r="I147" s="5"/>
      <c r="J147" s="1"/>
    </row>
    <row r="148" spans="1:10" x14ac:dyDescent="0.3">
      <c r="A148" s="1" t="str">
        <f t="shared" si="20"/>
        <v>31</v>
      </c>
      <c r="B148" s="20" t="str">
        <f>+VLOOKUP(BD_Capas[[#This Row],[idcapa]],Capas[],2,0)</f>
        <v>actividadesdeorganizacionesyorganosextraterritoriales_2</v>
      </c>
      <c r="C148" s="3">
        <f t="shared" si="16"/>
        <v>5</v>
      </c>
      <c r="D148" s="20" t="s">
        <v>244</v>
      </c>
      <c r="E148" s="1">
        <v>1</v>
      </c>
      <c r="F148" t="s">
        <v>244</v>
      </c>
      <c r="G148" s="4">
        <v>5</v>
      </c>
      <c r="H148" s="20"/>
      <c r="I148" s="5"/>
      <c r="J148" s="1"/>
    </row>
    <row r="149" spans="1:10" x14ac:dyDescent="0.3">
      <c r="A149" s="1" t="str">
        <f t="shared" si="20"/>
        <v>31</v>
      </c>
      <c r="B149" s="20" t="str">
        <f>+VLOOKUP(BD_Capas[[#This Row],[idcapa]],Capas[],2,0)</f>
        <v>actividadesdeorganizacionesyorganosextraterritoriales_2</v>
      </c>
      <c r="C149" s="3">
        <f t="shared" si="16"/>
        <v>6</v>
      </c>
      <c r="D149" s="20" t="s">
        <v>245</v>
      </c>
      <c r="E149" s="1">
        <v>1</v>
      </c>
      <c r="F149" t="s">
        <v>245</v>
      </c>
      <c r="G149" s="4">
        <v>6</v>
      </c>
      <c r="H149" s="20"/>
      <c r="I149" s="31"/>
      <c r="J149" s="1"/>
    </row>
    <row r="150" spans="1:10" x14ac:dyDescent="0.3">
      <c r="A150" s="1" t="str">
        <f t="shared" si="20"/>
        <v>31</v>
      </c>
      <c r="B150" s="20" t="str">
        <f>+VLOOKUP(BD_Capas[[#This Row],[idcapa]],Capas[],2,0)</f>
        <v>actividadesdeorganizacionesyorganosextraterritoriales_2</v>
      </c>
      <c r="C150" s="3">
        <f t="shared" si="16"/>
        <v>7</v>
      </c>
      <c r="D150" s="20" t="s">
        <v>246</v>
      </c>
      <c r="E150" s="1">
        <v>1</v>
      </c>
      <c r="F150" t="s">
        <v>246</v>
      </c>
      <c r="G150" s="4">
        <v>7</v>
      </c>
      <c r="H150" s="20"/>
      <c r="I150" s="5"/>
      <c r="J150" s="1"/>
    </row>
    <row r="151" spans="1:10" x14ac:dyDescent="0.3">
      <c r="A151" s="1" t="str">
        <f t="shared" si="20"/>
        <v>31</v>
      </c>
      <c r="B151" s="20" t="str">
        <f>+VLOOKUP(BD_Capas[[#This Row],[idcapa]],Capas[],2,0)</f>
        <v>actividadesdeorganizacionesyorganosextraterritoriales_2</v>
      </c>
      <c r="C151" s="3">
        <f t="shared" si="16"/>
        <v>8</v>
      </c>
      <c r="D151" s="20" t="s">
        <v>247</v>
      </c>
      <c r="E151" s="1">
        <v>1</v>
      </c>
      <c r="F151" t="s">
        <v>247</v>
      </c>
      <c r="G151" s="4">
        <v>8</v>
      </c>
      <c r="H151" s="20"/>
      <c r="I151" s="5"/>
      <c r="J151" s="1"/>
    </row>
    <row r="152" spans="1:10" x14ac:dyDescent="0.3">
      <c r="A152" s="1" t="str">
        <f t="shared" si="20"/>
        <v>31</v>
      </c>
      <c r="B152" s="20" t="str">
        <f>+VLOOKUP(BD_Capas[[#This Row],[idcapa]],Capas[],2,0)</f>
        <v>actividadesdeorganizacionesyorganosextraterritoriales_2</v>
      </c>
      <c r="C152" s="3">
        <f t="shared" si="16"/>
        <v>9</v>
      </c>
      <c r="D152" s="20" t="s">
        <v>248</v>
      </c>
      <c r="E152" s="1">
        <v>1</v>
      </c>
      <c r="F152" t="s">
        <v>248</v>
      </c>
      <c r="G152" s="4">
        <v>9</v>
      </c>
      <c r="H152" s="20"/>
      <c r="I152" s="31"/>
      <c r="J152" s="1"/>
    </row>
    <row r="153" spans="1:10" x14ac:dyDescent="0.3">
      <c r="A153" s="1" t="str">
        <f t="shared" si="20"/>
        <v>31</v>
      </c>
      <c r="B153" s="20" t="str">
        <f>+VLOOKUP(BD_Capas[[#This Row],[idcapa]],Capas[],2,0)</f>
        <v>actividadesdeorganizacionesyorganosextraterritoriales_2</v>
      </c>
      <c r="C153" s="3">
        <f t="shared" si="16"/>
        <v>10</v>
      </c>
      <c r="D153" s="20" t="s">
        <v>243</v>
      </c>
      <c r="E153" s="1">
        <v>1</v>
      </c>
      <c r="F153" t="s">
        <v>243</v>
      </c>
      <c r="G153" s="4">
        <v>10</v>
      </c>
      <c r="H153" s="20"/>
      <c r="I153" s="31"/>
      <c r="J153" s="1"/>
    </row>
    <row r="154" spans="1:10" x14ac:dyDescent="0.3">
      <c r="A154" s="18" t="s">
        <v>126</v>
      </c>
      <c r="B154" s="23" t="str">
        <f>+VLOOKUP(BD_Capas[[#This Row],[idcapa]],Capas[],2,0)</f>
        <v>actividadesdeserviciosadministrativosydeapoyo_2</v>
      </c>
      <c r="C154" s="17">
        <v>1</v>
      </c>
      <c r="D154" s="23" t="s">
        <v>2</v>
      </c>
      <c r="E154" s="1">
        <v>1</v>
      </c>
      <c r="F154" t="s">
        <v>11</v>
      </c>
      <c r="G154" s="14">
        <v>1</v>
      </c>
      <c r="H154" s="23"/>
      <c r="I154" s="37"/>
      <c r="J154" s="18"/>
    </row>
    <row r="155" spans="1:10" x14ac:dyDescent="0.3">
      <c r="A155" s="1" t="str">
        <f>+A154</f>
        <v>32</v>
      </c>
      <c r="B155" s="20" t="str">
        <f>+VLOOKUP(BD_Capas[[#This Row],[idcapa]],Capas[],2,0)</f>
        <v>actividadesdeserviciosadministrativosydeapoyo_2</v>
      </c>
      <c r="C155" s="3">
        <f t="shared" si="16"/>
        <v>2</v>
      </c>
      <c r="D155" s="20" t="s">
        <v>3</v>
      </c>
      <c r="E155" s="1">
        <v>1</v>
      </c>
      <c r="F155" t="s">
        <v>175</v>
      </c>
      <c r="G155" s="4">
        <v>2</v>
      </c>
      <c r="H155" s="20"/>
      <c r="I155" s="31"/>
      <c r="J155" s="1"/>
    </row>
    <row r="156" spans="1:10" x14ac:dyDescent="0.3">
      <c r="A156" s="1" t="str">
        <f t="shared" ref="A156:A163" si="21">+A155</f>
        <v>32</v>
      </c>
      <c r="B156" s="20" t="str">
        <f>+VLOOKUP(BD_Capas[[#This Row],[idcapa]],Capas[],2,0)</f>
        <v>actividadesdeserviciosadministrativosydeapoyo_2</v>
      </c>
      <c r="C156" s="3">
        <f t="shared" si="16"/>
        <v>3</v>
      </c>
      <c r="D156" s="20" t="s">
        <v>110</v>
      </c>
      <c r="E156" s="1">
        <v>1</v>
      </c>
      <c r="F156" t="s">
        <v>12</v>
      </c>
      <c r="G156" s="4">
        <v>3</v>
      </c>
      <c r="H156" s="20" t="s">
        <v>469</v>
      </c>
      <c r="I156" s="5" t="str">
        <f>BD_Capas[[#This Row],[idcapa]]&amp;"-"&amp;BD_Capas[[#This Row],[posición_capa]]</f>
        <v>32-1</v>
      </c>
      <c r="J156" s="1">
        <v>1</v>
      </c>
    </row>
    <row r="157" spans="1:10" x14ac:dyDescent="0.3">
      <c r="A157" s="1" t="str">
        <f t="shared" si="21"/>
        <v>32</v>
      </c>
      <c r="B157" s="20" t="str">
        <f>+VLOOKUP(BD_Capas[[#This Row],[idcapa]],Capas[],2,0)</f>
        <v>actividadesdeserviciosadministrativosydeapoyo_2</v>
      </c>
      <c r="C157" s="3">
        <f t="shared" si="16"/>
        <v>4</v>
      </c>
      <c r="D157" s="20" t="s">
        <v>179</v>
      </c>
      <c r="E157" s="1">
        <v>1</v>
      </c>
      <c r="F157" t="s">
        <v>179</v>
      </c>
      <c r="G157" s="4">
        <v>4</v>
      </c>
      <c r="H157" s="20"/>
      <c r="I157" s="5"/>
      <c r="J157" s="1"/>
    </row>
    <row r="158" spans="1:10" x14ac:dyDescent="0.3">
      <c r="A158" s="1" t="str">
        <f t="shared" si="21"/>
        <v>32</v>
      </c>
      <c r="B158" s="20" t="str">
        <f>+VLOOKUP(BD_Capas[[#This Row],[idcapa]],Capas[],2,0)</f>
        <v>actividadesdeserviciosadministrativosydeapoyo_2</v>
      </c>
      <c r="C158" s="3">
        <f t="shared" si="16"/>
        <v>5</v>
      </c>
      <c r="D158" s="20" t="s">
        <v>244</v>
      </c>
      <c r="E158" s="1">
        <v>1</v>
      </c>
      <c r="F158" t="s">
        <v>244</v>
      </c>
      <c r="G158" s="4">
        <v>5</v>
      </c>
      <c r="H158" s="20"/>
      <c r="I158" s="5"/>
      <c r="J158" s="1"/>
    </row>
    <row r="159" spans="1:10" x14ac:dyDescent="0.3">
      <c r="A159" s="1" t="str">
        <f t="shared" si="21"/>
        <v>32</v>
      </c>
      <c r="B159" s="20" t="str">
        <f>+VLOOKUP(BD_Capas[[#This Row],[idcapa]],Capas[],2,0)</f>
        <v>actividadesdeserviciosadministrativosydeapoyo_2</v>
      </c>
      <c r="C159" s="3">
        <f t="shared" si="16"/>
        <v>6</v>
      </c>
      <c r="D159" s="20" t="s">
        <v>245</v>
      </c>
      <c r="E159" s="1">
        <v>1</v>
      </c>
      <c r="F159" t="s">
        <v>245</v>
      </c>
      <c r="G159" s="4">
        <v>6</v>
      </c>
      <c r="H159" s="20"/>
      <c r="I159" s="31"/>
      <c r="J159" s="1"/>
    </row>
    <row r="160" spans="1:10" x14ac:dyDescent="0.3">
      <c r="A160" s="1" t="str">
        <f t="shared" si="21"/>
        <v>32</v>
      </c>
      <c r="B160" s="20" t="str">
        <f>+VLOOKUP(BD_Capas[[#This Row],[idcapa]],Capas[],2,0)</f>
        <v>actividadesdeserviciosadministrativosydeapoyo_2</v>
      </c>
      <c r="C160" s="3">
        <f t="shared" si="16"/>
        <v>7</v>
      </c>
      <c r="D160" s="20" t="s">
        <v>246</v>
      </c>
      <c r="E160" s="1">
        <v>1</v>
      </c>
      <c r="F160" t="s">
        <v>246</v>
      </c>
      <c r="G160" s="4">
        <v>7</v>
      </c>
      <c r="H160" s="20"/>
      <c r="I160" s="5"/>
      <c r="J160" s="1"/>
    </row>
    <row r="161" spans="1:10" x14ac:dyDescent="0.3">
      <c r="A161" s="1" t="str">
        <f t="shared" si="21"/>
        <v>32</v>
      </c>
      <c r="B161" s="20" t="str">
        <f>+VLOOKUP(BD_Capas[[#This Row],[idcapa]],Capas[],2,0)</f>
        <v>actividadesdeserviciosadministrativosydeapoyo_2</v>
      </c>
      <c r="C161" s="3">
        <f t="shared" si="16"/>
        <v>8</v>
      </c>
      <c r="D161" s="20" t="s">
        <v>247</v>
      </c>
      <c r="E161" s="1">
        <v>1</v>
      </c>
      <c r="F161" t="s">
        <v>247</v>
      </c>
      <c r="G161" s="4">
        <v>8</v>
      </c>
      <c r="H161" s="20"/>
      <c r="I161" s="5"/>
      <c r="J161" s="1"/>
    </row>
    <row r="162" spans="1:10" x14ac:dyDescent="0.3">
      <c r="A162" s="1" t="str">
        <f t="shared" si="21"/>
        <v>32</v>
      </c>
      <c r="B162" s="20" t="str">
        <f>+VLOOKUP(BD_Capas[[#This Row],[idcapa]],Capas[],2,0)</f>
        <v>actividadesdeserviciosadministrativosydeapoyo_2</v>
      </c>
      <c r="C162" s="3">
        <f t="shared" si="16"/>
        <v>9</v>
      </c>
      <c r="D162" s="20" t="s">
        <v>248</v>
      </c>
      <c r="E162" s="1">
        <v>1</v>
      </c>
      <c r="F162" t="s">
        <v>248</v>
      </c>
      <c r="G162" s="4">
        <v>9</v>
      </c>
      <c r="H162" s="20"/>
      <c r="I162" s="31"/>
      <c r="J162" s="1"/>
    </row>
    <row r="163" spans="1:10" x14ac:dyDescent="0.3">
      <c r="A163" s="1" t="str">
        <f t="shared" si="21"/>
        <v>32</v>
      </c>
      <c r="B163" s="20" t="str">
        <f>+VLOOKUP(BD_Capas[[#This Row],[idcapa]],Capas[],2,0)</f>
        <v>actividadesdeserviciosadministrativosydeapoyo_2</v>
      </c>
      <c r="C163" s="3">
        <f t="shared" si="16"/>
        <v>10</v>
      </c>
      <c r="D163" s="20" t="s">
        <v>243</v>
      </c>
      <c r="E163" s="1">
        <v>1</v>
      </c>
      <c r="F163" t="s">
        <v>243</v>
      </c>
      <c r="G163" s="4">
        <v>10</v>
      </c>
      <c r="H163" s="20"/>
      <c r="I163" s="31"/>
      <c r="J163" s="1"/>
    </row>
    <row r="164" spans="1:10" x14ac:dyDescent="0.3">
      <c r="A164" s="18" t="s">
        <v>127</v>
      </c>
      <c r="B164" s="23" t="str">
        <f>+VLOOKUP(BD_Capas[[#This Row],[idcapa]],Capas[],2,0)</f>
        <v>actividadesfinancierasydeseguros_2</v>
      </c>
      <c r="C164" s="17">
        <v>1</v>
      </c>
      <c r="D164" s="23" t="s">
        <v>2</v>
      </c>
      <c r="E164" s="1">
        <v>1</v>
      </c>
      <c r="F164" t="s">
        <v>11</v>
      </c>
      <c r="G164" s="14">
        <v>1</v>
      </c>
      <c r="H164" s="23"/>
      <c r="I164" s="37"/>
      <c r="J164" s="18"/>
    </row>
    <row r="165" spans="1:10" x14ac:dyDescent="0.3">
      <c r="A165" s="1" t="str">
        <f>+A164</f>
        <v>33</v>
      </c>
      <c r="B165" s="20" t="str">
        <f>+VLOOKUP(BD_Capas[[#This Row],[idcapa]],Capas[],2,0)</f>
        <v>actividadesfinancierasydeseguros_2</v>
      </c>
      <c r="C165" s="3">
        <f t="shared" si="16"/>
        <v>2</v>
      </c>
      <c r="D165" s="20" t="s">
        <v>3</v>
      </c>
      <c r="E165" s="1">
        <v>1</v>
      </c>
      <c r="F165" t="s">
        <v>175</v>
      </c>
      <c r="G165" s="4">
        <v>2</v>
      </c>
      <c r="H165" s="20"/>
      <c r="I165" s="31"/>
      <c r="J165" s="1"/>
    </row>
    <row r="166" spans="1:10" x14ac:dyDescent="0.3">
      <c r="A166" s="1" t="str">
        <f t="shared" ref="A166:A173" si="22">+A165</f>
        <v>33</v>
      </c>
      <c r="B166" s="20" t="str">
        <f>+VLOOKUP(BD_Capas[[#This Row],[idcapa]],Capas[],2,0)</f>
        <v>actividadesfinancierasydeseguros_2</v>
      </c>
      <c r="C166" s="3">
        <f t="shared" si="16"/>
        <v>3</v>
      </c>
      <c r="D166" s="20" t="s">
        <v>110</v>
      </c>
      <c r="E166" s="1">
        <v>1</v>
      </c>
      <c r="F166" t="s">
        <v>12</v>
      </c>
      <c r="G166" s="4">
        <v>3</v>
      </c>
      <c r="H166" s="20" t="s">
        <v>470</v>
      </c>
      <c r="I166" s="5" t="str">
        <f>BD_Capas[[#This Row],[idcapa]]&amp;"-"&amp;BD_Capas[[#This Row],[posición_capa]]</f>
        <v>33-1</v>
      </c>
      <c r="J166" s="1">
        <v>1</v>
      </c>
    </row>
    <row r="167" spans="1:10" x14ac:dyDescent="0.3">
      <c r="A167" s="1" t="str">
        <f t="shared" si="22"/>
        <v>33</v>
      </c>
      <c r="B167" s="20" t="str">
        <f>+VLOOKUP(BD_Capas[[#This Row],[idcapa]],Capas[],2,0)</f>
        <v>actividadesfinancierasydeseguros_2</v>
      </c>
      <c r="C167" s="3">
        <f t="shared" si="16"/>
        <v>4</v>
      </c>
      <c r="D167" s="20" t="s">
        <v>179</v>
      </c>
      <c r="E167" s="1">
        <v>1</v>
      </c>
      <c r="F167" t="s">
        <v>179</v>
      </c>
      <c r="G167" s="4">
        <v>4</v>
      </c>
      <c r="H167" s="20"/>
      <c r="I167" s="5"/>
      <c r="J167" s="1"/>
    </row>
    <row r="168" spans="1:10" x14ac:dyDescent="0.3">
      <c r="A168" s="1" t="str">
        <f t="shared" si="22"/>
        <v>33</v>
      </c>
      <c r="B168" s="20" t="str">
        <f>+VLOOKUP(BD_Capas[[#This Row],[idcapa]],Capas[],2,0)</f>
        <v>actividadesfinancierasydeseguros_2</v>
      </c>
      <c r="C168" s="3">
        <f t="shared" si="16"/>
        <v>5</v>
      </c>
      <c r="D168" s="20" t="s">
        <v>244</v>
      </c>
      <c r="E168" s="1">
        <v>1</v>
      </c>
      <c r="F168" t="s">
        <v>244</v>
      </c>
      <c r="G168" s="4">
        <v>5</v>
      </c>
      <c r="H168" s="20"/>
      <c r="I168" s="5"/>
      <c r="J168" s="1"/>
    </row>
    <row r="169" spans="1:10" x14ac:dyDescent="0.3">
      <c r="A169" s="1" t="str">
        <f t="shared" si="22"/>
        <v>33</v>
      </c>
      <c r="B169" s="20" t="str">
        <f>+VLOOKUP(BD_Capas[[#This Row],[idcapa]],Capas[],2,0)</f>
        <v>actividadesfinancierasydeseguros_2</v>
      </c>
      <c r="C169" s="3">
        <f t="shared" si="16"/>
        <v>6</v>
      </c>
      <c r="D169" s="20" t="s">
        <v>245</v>
      </c>
      <c r="E169" s="1">
        <v>1</v>
      </c>
      <c r="F169" t="s">
        <v>245</v>
      </c>
      <c r="G169" s="4">
        <v>6</v>
      </c>
      <c r="H169" s="20"/>
      <c r="I169" s="31"/>
      <c r="J169" s="1"/>
    </row>
    <row r="170" spans="1:10" x14ac:dyDescent="0.3">
      <c r="A170" s="1" t="str">
        <f t="shared" si="22"/>
        <v>33</v>
      </c>
      <c r="B170" s="20" t="str">
        <f>+VLOOKUP(BD_Capas[[#This Row],[idcapa]],Capas[],2,0)</f>
        <v>actividadesfinancierasydeseguros_2</v>
      </c>
      <c r="C170" s="3">
        <f t="shared" si="16"/>
        <v>7</v>
      </c>
      <c r="D170" s="20" t="s">
        <v>246</v>
      </c>
      <c r="E170" s="1">
        <v>1</v>
      </c>
      <c r="F170" t="s">
        <v>246</v>
      </c>
      <c r="G170" s="4">
        <v>7</v>
      </c>
      <c r="H170" s="20"/>
      <c r="I170" s="5"/>
      <c r="J170" s="1"/>
    </row>
    <row r="171" spans="1:10" x14ac:dyDescent="0.3">
      <c r="A171" s="1" t="str">
        <f t="shared" si="22"/>
        <v>33</v>
      </c>
      <c r="B171" s="20" t="str">
        <f>+VLOOKUP(BD_Capas[[#This Row],[idcapa]],Capas[],2,0)</f>
        <v>actividadesfinancierasydeseguros_2</v>
      </c>
      <c r="C171" s="3">
        <f t="shared" si="16"/>
        <v>8</v>
      </c>
      <c r="D171" s="20" t="s">
        <v>247</v>
      </c>
      <c r="E171" s="1">
        <v>1</v>
      </c>
      <c r="F171" t="s">
        <v>247</v>
      </c>
      <c r="G171" s="4">
        <v>8</v>
      </c>
      <c r="H171" s="20"/>
      <c r="I171" s="5"/>
      <c r="J171" s="1"/>
    </row>
    <row r="172" spans="1:10" x14ac:dyDescent="0.3">
      <c r="A172" s="1" t="str">
        <f t="shared" si="22"/>
        <v>33</v>
      </c>
      <c r="B172" s="20" t="str">
        <f>+VLOOKUP(BD_Capas[[#This Row],[idcapa]],Capas[],2,0)</f>
        <v>actividadesfinancierasydeseguros_2</v>
      </c>
      <c r="C172" s="3">
        <f t="shared" si="16"/>
        <v>9</v>
      </c>
      <c r="D172" s="20" t="s">
        <v>248</v>
      </c>
      <c r="E172" s="1">
        <v>1</v>
      </c>
      <c r="F172" t="s">
        <v>248</v>
      </c>
      <c r="G172" s="4">
        <v>9</v>
      </c>
      <c r="H172" s="20"/>
      <c r="I172" s="31"/>
      <c r="J172" s="1"/>
    </row>
    <row r="173" spans="1:10" x14ac:dyDescent="0.3">
      <c r="A173" s="1" t="str">
        <f t="shared" si="22"/>
        <v>33</v>
      </c>
      <c r="B173" s="20" t="str">
        <f>+VLOOKUP(BD_Capas[[#This Row],[idcapa]],Capas[],2,0)</f>
        <v>actividadesfinancierasydeseguros_2</v>
      </c>
      <c r="C173" s="3">
        <f t="shared" si="16"/>
        <v>10</v>
      </c>
      <c r="D173" s="20" t="s">
        <v>243</v>
      </c>
      <c r="E173" s="1">
        <v>1</v>
      </c>
      <c r="F173" t="s">
        <v>243</v>
      </c>
      <c r="G173" s="4">
        <v>10</v>
      </c>
      <c r="H173" s="20"/>
      <c r="I173" s="31"/>
      <c r="J173" s="1"/>
    </row>
    <row r="174" spans="1:10" x14ac:dyDescent="0.3">
      <c r="A174" s="18" t="s">
        <v>128</v>
      </c>
      <c r="B174" s="23" t="str">
        <f>+VLOOKUP(BD_Capas[[#This Row],[idcapa]],Capas[],2,0)</f>
        <v>actividadesinmobiliarias_2</v>
      </c>
      <c r="C174" s="17">
        <v>1</v>
      </c>
      <c r="D174" s="23" t="s">
        <v>2</v>
      </c>
      <c r="E174" s="1">
        <v>1</v>
      </c>
      <c r="F174" t="s">
        <v>11</v>
      </c>
      <c r="G174" s="14">
        <v>1</v>
      </c>
      <c r="H174" s="23"/>
      <c r="I174" s="37"/>
      <c r="J174" s="18"/>
    </row>
    <row r="175" spans="1:10" x14ac:dyDescent="0.3">
      <c r="A175" s="1" t="str">
        <f>+A174</f>
        <v>34</v>
      </c>
      <c r="B175" s="20" t="str">
        <f>+VLOOKUP(BD_Capas[[#This Row],[idcapa]],Capas[],2,0)</f>
        <v>actividadesinmobiliarias_2</v>
      </c>
      <c r="C175" s="3">
        <f t="shared" si="16"/>
        <v>2</v>
      </c>
      <c r="D175" s="20" t="s">
        <v>3</v>
      </c>
      <c r="E175" s="1">
        <v>1</v>
      </c>
      <c r="F175" t="s">
        <v>175</v>
      </c>
      <c r="G175" s="4">
        <v>2</v>
      </c>
      <c r="H175" s="20"/>
      <c r="I175" s="31"/>
      <c r="J175" s="1"/>
    </row>
    <row r="176" spans="1:10" x14ac:dyDescent="0.3">
      <c r="A176" s="1" t="str">
        <f t="shared" ref="A176:A183" si="23">+A175</f>
        <v>34</v>
      </c>
      <c r="B176" s="20" t="str">
        <f>+VLOOKUP(BD_Capas[[#This Row],[idcapa]],Capas[],2,0)</f>
        <v>actividadesinmobiliarias_2</v>
      </c>
      <c r="C176" s="3">
        <f t="shared" si="16"/>
        <v>3</v>
      </c>
      <c r="D176" s="20" t="s">
        <v>110</v>
      </c>
      <c r="E176" s="1">
        <v>1</v>
      </c>
      <c r="F176" t="s">
        <v>12</v>
      </c>
      <c r="G176" s="4">
        <v>3</v>
      </c>
      <c r="H176" s="20" t="s">
        <v>471</v>
      </c>
      <c r="I176" s="5" t="str">
        <f>BD_Capas[[#This Row],[idcapa]]&amp;"-"&amp;BD_Capas[[#This Row],[posición_capa]]</f>
        <v>34-1</v>
      </c>
      <c r="J176" s="1">
        <v>1</v>
      </c>
    </row>
    <row r="177" spans="1:10" x14ac:dyDescent="0.3">
      <c r="A177" s="1" t="str">
        <f t="shared" si="23"/>
        <v>34</v>
      </c>
      <c r="B177" s="20" t="str">
        <f>+VLOOKUP(BD_Capas[[#This Row],[idcapa]],Capas[],2,0)</f>
        <v>actividadesinmobiliarias_2</v>
      </c>
      <c r="C177" s="3">
        <f t="shared" si="16"/>
        <v>4</v>
      </c>
      <c r="D177" s="20" t="s">
        <v>179</v>
      </c>
      <c r="E177" s="1">
        <v>1</v>
      </c>
      <c r="F177" t="s">
        <v>179</v>
      </c>
      <c r="G177" s="4">
        <v>4</v>
      </c>
      <c r="H177" s="20"/>
      <c r="I177" s="5"/>
      <c r="J177" s="1"/>
    </row>
    <row r="178" spans="1:10" x14ac:dyDescent="0.3">
      <c r="A178" s="1" t="str">
        <f t="shared" si="23"/>
        <v>34</v>
      </c>
      <c r="B178" s="20" t="str">
        <f>+VLOOKUP(BD_Capas[[#This Row],[idcapa]],Capas[],2,0)</f>
        <v>actividadesinmobiliarias_2</v>
      </c>
      <c r="C178" s="3">
        <f t="shared" si="16"/>
        <v>5</v>
      </c>
      <c r="D178" s="20" t="s">
        <v>244</v>
      </c>
      <c r="E178" s="1">
        <v>1</v>
      </c>
      <c r="F178" t="s">
        <v>244</v>
      </c>
      <c r="G178" s="4">
        <v>5</v>
      </c>
      <c r="H178" s="20"/>
      <c r="I178" s="5"/>
      <c r="J178" s="1"/>
    </row>
    <row r="179" spans="1:10" x14ac:dyDescent="0.3">
      <c r="A179" s="1" t="str">
        <f t="shared" si="23"/>
        <v>34</v>
      </c>
      <c r="B179" s="20" t="str">
        <f>+VLOOKUP(BD_Capas[[#This Row],[idcapa]],Capas[],2,0)</f>
        <v>actividadesinmobiliarias_2</v>
      </c>
      <c r="C179" s="3">
        <f t="shared" ref="C179:C183" si="24">+C178+1</f>
        <v>6</v>
      </c>
      <c r="D179" s="20" t="s">
        <v>245</v>
      </c>
      <c r="E179" s="1">
        <v>1</v>
      </c>
      <c r="F179" t="s">
        <v>245</v>
      </c>
      <c r="G179" s="4">
        <v>6</v>
      </c>
      <c r="H179" s="20"/>
      <c r="I179" s="31"/>
      <c r="J179" s="1"/>
    </row>
    <row r="180" spans="1:10" x14ac:dyDescent="0.3">
      <c r="A180" s="1" t="str">
        <f t="shared" si="23"/>
        <v>34</v>
      </c>
      <c r="B180" s="20" t="str">
        <f>+VLOOKUP(BD_Capas[[#This Row],[idcapa]],Capas[],2,0)</f>
        <v>actividadesinmobiliarias_2</v>
      </c>
      <c r="C180" s="3">
        <f t="shared" si="24"/>
        <v>7</v>
      </c>
      <c r="D180" s="20" t="s">
        <v>246</v>
      </c>
      <c r="E180" s="1">
        <v>1</v>
      </c>
      <c r="F180" t="s">
        <v>246</v>
      </c>
      <c r="G180" s="4">
        <v>7</v>
      </c>
      <c r="H180" s="20"/>
      <c r="I180" s="5"/>
      <c r="J180" s="1"/>
    </row>
    <row r="181" spans="1:10" x14ac:dyDescent="0.3">
      <c r="A181" s="1" t="str">
        <f t="shared" si="23"/>
        <v>34</v>
      </c>
      <c r="B181" s="20" t="str">
        <f>+VLOOKUP(BD_Capas[[#This Row],[idcapa]],Capas[],2,0)</f>
        <v>actividadesinmobiliarias_2</v>
      </c>
      <c r="C181" s="3">
        <f t="shared" si="24"/>
        <v>8</v>
      </c>
      <c r="D181" s="20" t="s">
        <v>247</v>
      </c>
      <c r="E181" s="1">
        <v>1</v>
      </c>
      <c r="F181" t="s">
        <v>247</v>
      </c>
      <c r="G181" s="4">
        <v>8</v>
      </c>
      <c r="H181" s="20"/>
      <c r="I181" s="5"/>
      <c r="J181" s="1"/>
    </row>
    <row r="182" spans="1:10" x14ac:dyDescent="0.3">
      <c r="A182" s="1" t="str">
        <f t="shared" si="23"/>
        <v>34</v>
      </c>
      <c r="B182" s="20" t="str">
        <f>+VLOOKUP(BD_Capas[[#This Row],[idcapa]],Capas[],2,0)</f>
        <v>actividadesinmobiliarias_2</v>
      </c>
      <c r="C182" s="3">
        <f t="shared" si="24"/>
        <v>9</v>
      </c>
      <c r="D182" s="20" t="s">
        <v>248</v>
      </c>
      <c r="E182" s="1">
        <v>1</v>
      </c>
      <c r="F182" t="s">
        <v>248</v>
      </c>
      <c r="G182" s="4">
        <v>9</v>
      </c>
      <c r="H182" s="20"/>
      <c r="I182" s="31"/>
      <c r="J182" s="1"/>
    </row>
    <row r="183" spans="1:10" x14ac:dyDescent="0.3">
      <c r="A183" s="1" t="str">
        <f t="shared" si="23"/>
        <v>34</v>
      </c>
      <c r="B183" s="20" t="str">
        <f>+VLOOKUP(BD_Capas[[#This Row],[idcapa]],Capas[],2,0)</f>
        <v>actividadesinmobiliarias_2</v>
      </c>
      <c r="C183" s="3">
        <f t="shared" si="24"/>
        <v>10</v>
      </c>
      <c r="D183" s="20" t="s">
        <v>243</v>
      </c>
      <c r="E183" s="1">
        <v>1</v>
      </c>
      <c r="F183" t="s">
        <v>243</v>
      </c>
      <c r="G183" s="4">
        <v>10</v>
      </c>
      <c r="H183" s="20"/>
      <c r="I183" s="31"/>
      <c r="J183" s="1"/>
    </row>
    <row r="184" spans="1:10" x14ac:dyDescent="0.3">
      <c r="A184" s="18" t="s">
        <v>129</v>
      </c>
      <c r="B184" s="23" t="str">
        <f>+VLOOKUP(BD_Capas[[#This Row],[idcapa]],Capas[],2,0)</f>
        <v>actividadesprofesionalescientficasytcnicas_2</v>
      </c>
      <c r="C184" s="17">
        <v>1</v>
      </c>
      <c r="D184" s="23" t="s">
        <v>2</v>
      </c>
      <c r="E184" s="1">
        <v>1</v>
      </c>
      <c r="F184" t="s">
        <v>11</v>
      </c>
      <c r="G184" s="14">
        <v>1</v>
      </c>
      <c r="H184" s="23"/>
      <c r="I184" s="37"/>
      <c r="J184" s="18"/>
    </row>
    <row r="185" spans="1:10" x14ac:dyDescent="0.3">
      <c r="A185" s="1" t="str">
        <f>+A184</f>
        <v>35</v>
      </c>
      <c r="B185" s="20" t="str">
        <f>+VLOOKUP(BD_Capas[[#This Row],[idcapa]],Capas[],2,0)</f>
        <v>actividadesprofesionalescientficasytcnicas_2</v>
      </c>
      <c r="C185" s="3">
        <f t="shared" ref="C185:C248" si="25">+C184+1</f>
        <v>2</v>
      </c>
      <c r="D185" s="20" t="s">
        <v>3</v>
      </c>
      <c r="E185" s="1">
        <v>1</v>
      </c>
      <c r="F185" t="s">
        <v>175</v>
      </c>
      <c r="G185" s="4">
        <v>2</v>
      </c>
      <c r="H185" s="20"/>
      <c r="I185" s="31"/>
      <c r="J185" s="1"/>
    </row>
    <row r="186" spans="1:10" x14ac:dyDescent="0.3">
      <c r="A186" s="1" t="str">
        <f t="shared" ref="A186:A193" si="26">+A185</f>
        <v>35</v>
      </c>
      <c r="B186" s="20" t="str">
        <f>+VLOOKUP(BD_Capas[[#This Row],[idcapa]],Capas[],2,0)</f>
        <v>actividadesprofesionalescientficasytcnicas_2</v>
      </c>
      <c r="C186" s="3">
        <f t="shared" si="25"/>
        <v>3</v>
      </c>
      <c r="D186" s="20" t="s">
        <v>110</v>
      </c>
      <c r="E186" s="1">
        <v>1</v>
      </c>
      <c r="F186" t="s">
        <v>12</v>
      </c>
      <c r="G186" s="4">
        <v>3</v>
      </c>
      <c r="H186" s="20" t="s">
        <v>472</v>
      </c>
      <c r="I186" s="5" t="str">
        <f>BD_Capas[[#This Row],[idcapa]]&amp;"-"&amp;BD_Capas[[#This Row],[posición_capa]]</f>
        <v>35-1</v>
      </c>
      <c r="J186" s="1">
        <v>1</v>
      </c>
    </row>
    <row r="187" spans="1:10" x14ac:dyDescent="0.3">
      <c r="A187" s="1" t="str">
        <f t="shared" si="26"/>
        <v>35</v>
      </c>
      <c r="B187" s="20" t="str">
        <f>+VLOOKUP(BD_Capas[[#This Row],[idcapa]],Capas[],2,0)</f>
        <v>actividadesprofesionalescientficasytcnicas_2</v>
      </c>
      <c r="C187" s="3">
        <f t="shared" si="25"/>
        <v>4</v>
      </c>
      <c r="D187" s="20" t="s">
        <v>179</v>
      </c>
      <c r="E187" s="1">
        <v>1</v>
      </c>
      <c r="F187" t="s">
        <v>179</v>
      </c>
      <c r="G187" s="4">
        <v>4</v>
      </c>
      <c r="H187" s="20"/>
      <c r="I187" s="5"/>
      <c r="J187" s="1"/>
    </row>
    <row r="188" spans="1:10" x14ac:dyDescent="0.3">
      <c r="A188" s="1" t="str">
        <f t="shared" si="26"/>
        <v>35</v>
      </c>
      <c r="B188" s="20" t="str">
        <f>+VLOOKUP(BD_Capas[[#This Row],[idcapa]],Capas[],2,0)</f>
        <v>actividadesprofesionalescientficasytcnicas_2</v>
      </c>
      <c r="C188" s="3">
        <f t="shared" si="25"/>
        <v>5</v>
      </c>
      <c r="D188" s="20" t="s">
        <v>244</v>
      </c>
      <c r="E188" s="1">
        <v>1</v>
      </c>
      <c r="F188" t="s">
        <v>244</v>
      </c>
      <c r="G188" s="4">
        <v>5</v>
      </c>
      <c r="H188" s="20"/>
      <c r="I188" s="5"/>
      <c r="J188" s="1"/>
    </row>
    <row r="189" spans="1:10" x14ac:dyDescent="0.3">
      <c r="A189" s="1" t="str">
        <f t="shared" si="26"/>
        <v>35</v>
      </c>
      <c r="B189" s="20" t="str">
        <f>+VLOOKUP(BD_Capas[[#This Row],[idcapa]],Capas[],2,0)</f>
        <v>actividadesprofesionalescientficasytcnicas_2</v>
      </c>
      <c r="C189" s="3">
        <f t="shared" si="25"/>
        <v>6</v>
      </c>
      <c r="D189" s="20" t="s">
        <v>245</v>
      </c>
      <c r="E189" s="1">
        <v>1</v>
      </c>
      <c r="F189" t="s">
        <v>245</v>
      </c>
      <c r="G189" s="4">
        <v>6</v>
      </c>
      <c r="H189" s="20"/>
      <c r="I189" s="31"/>
      <c r="J189" s="1"/>
    </row>
    <row r="190" spans="1:10" x14ac:dyDescent="0.3">
      <c r="A190" s="1" t="str">
        <f t="shared" si="26"/>
        <v>35</v>
      </c>
      <c r="B190" s="20" t="str">
        <f>+VLOOKUP(BD_Capas[[#This Row],[idcapa]],Capas[],2,0)</f>
        <v>actividadesprofesionalescientficasytcnicas_2</v>
      </c>
      <c r="C190" s="3">
        <f t="shared" si="25"/>
        <v>7</v>
      </c>
      <c r="D190" s="20" t="s">
        <v>246</v>
      </c>
      <c r="E190" s="1">
        <v>1</v>
      </c>
      <c r="F190" t="s">
        <v>246</v>
      </c>
      <c r="G190" s="4">
        <v>7</v>
      </c>
      <c r="H190" s="20"/>
      <c r="I190" s="5"/>
      <c r="J190" s="1"/>
    </row>
    <row r="191" spans="1:10" x14ac:dyDescent="0.3">
      <c r="A191" s="1" t="str">
        <f t="shared" si="26"/>
        <v>35</v>
      </c>
      <c r="B191" s="20" t="str">
        <f>+VLOOKUP(BD_Capas[[#This Row],[idcapa]],Capas[],2,0)</f>
        <v>actividadesprofesionalescientficasytcnicas_2</v>
      </c>
      <c r="C191" s="3">
        <f t="shared" si="25"/>
        <v>8</v>
      </c>
      <c r="D191" s="20" t="s">
        <v>247</v>
      </c>
      <c r="E191" s="1">
        <v>1</v>
      </c>
      <c r="F191" t="s">
        <v>247</v>
      </c>
      <c r="G191" s="4">
        <v>8</v>
      </c>
      <c r="H191" s="20"/>
      <c r="I191" s="5"/>
      <c r="J191" s="1"/>
    </row>
    <row r="192" spans="1:10" x14ac:dyDescent="0.3">
      <c r="A192" s="1" t="str">
        <f t="shared" si="26"/>
        <v>35</v>
      </c>
      <c r="B192" s="20" t="str">
        <f>+VLOOKUP(BD_Capas[[#This Row],[idcapa]],Capas[],2,0)</f>
        <v>actividadesprofesionalescientficasytcnicas_2</v>
      </c>
      <c r="C192" s="3">
        <f t="shared" si="25"/>
        <v>9</v>
      </c>
      <c r="D192" s="20" t="s">
        <v>248</v>
      </c>
      <c r="E192" s="1">
        <v>1</v>
      </c>
      <c r="F192" t="s">
        <v>248</v>
      </c>
      <c r="G192" s="4">
        <v>9</v>
      </c>
      <c r="H192" s="20"/>
      <c r="I192" s="31"/>
      <c r="J192" s="1"/>
    </row>
    <row r="193" spans="1:10" x14ac:dyDescent="0.3">
      <c r="A193" s="1" t="str">
        <f t="shared" si="26"/>
        <v>35</v>
      </c>
      <c r="B193" s="20" t="str">
        <f>+VLOOKUP(BD_Capas[[#This Row],[idcapa]],Capas[],2,0)</f>
        <v>actividadesprofesionalescientficasytcnicas_2</v>
      </c>
      <c r="C193" s="3">
        <f t="shared" si="25"/>
        <v>10</v>
      </c>
      <c r="D193" s="20" t="s">
        <v>243</v>
      </c>
      <c r="E193" s="1">
        <v>1</v>
      </c>
      <c r="F193" t="s">
        <v>243</v>
      </c>
      <c r="G193" s="4">
        <v>10</v>
      </c>
      <c r="H193" s="20"/>
      <c r="I193" s="31"/>
      <c r="J193" s="1"/>
    </row>
    <row r="194" spans="1:10" x14ac:dyDescent="0.3">
      <c r="A194" s="18" t="s">
        <v>130</v>
      </c>
      <c r="B194" s="23" t="str">
        <f>+VLOOKUP(BD_Capas[[#This Row],[idcapa]],Capas[],2,0)</f>
        <v>administracionpblicaydefensaseguridadsocial_2</v>
      </c>
      <c r="C194" s="17">
        <v>1</v>
      </c>
      <c r="D194" s="23" t="s">
        <v>2</v>
      </c>
      <c r="E194" s="1">
        <v>1</v>
      </c>
      <c r="F194" t="s">
        <v>11</v>
      </c>
      <c r="G194" s="14">
        <v>1</v>
      </c>
      <c r="H194" s="23"/>
      <c r="I194" s="37"/>
      <c r="J194" s="18"/>
    </row>
    <row r="195" spans="1:10" x14ac:dyDescent="0.3">
      <c r="A195" s="1" t="str">
        <f>+A194</f>
        <v>36</v>
      </c>
      <c r="B195" s="20" t="str">
        <f>+VLOOKUP(BD_Capas[[#This Row],[idcapa]],Capas[],2,0)</f>
        <v>administracionpblicaydefensaseguridadsocial_2</v>
      </c>
      <c r="C195" s="3">
        <f t="shared" si="25"/>
        <v>2</v>
      </c>
      <c r="D195" s="20" t="s">
        <v>3</v>
      </c>
      <c r="E195" s="1">
        <v>1</v>
      </c>
      <c r="F195" t="s">
        <v>175</v>
      </c>
      <c r="G195" s="4">
        <v>2</v>
      </c>
      <c r="H195" s="20"/>
      <c r="I195" s="31"/>
      <c r="J195" s="1"/>
    </row>
    <row r="196" spans="1:10" x14ac:dyDescent="0.3">
      <c r="A196" s="1" t="str">
        <f t="shared" ref="A196:A203" si="27">+A195</f>
        <v>36</v>
      </c>
      <c r="B196" s="20" t="str">
        <f>+VLOOKUP(BD_Capas[[#This Row],[idcapa]],Capas[],2,0)</f>
        <v>administracionpblicaydefensaseguridadsocial_2</v>
      </c>
      <c r="C196" s="3">
        <f t="shared" si="25"/>
        <v>3</v>
      </c>
      <c r="D196" s="20" t="s">
        <v>110</v>
      </c>
      <c r="E196" s="1">
        <v>1</v>
      </c>
      <c r="F196" t="s">
        <v>12</v>
      </c>
      <c r="G196" s="4">
        <v>3</v>
      </c>
      <c r="H196" s="20" t="s">
        <v>473</v>
      </c>
      <c r="I196" s="5" t="str">
        <f>BD_Capas[[#This Row],[idcapa]]&amp;"-"&amp;BD_Capas[[#This Row],[posición_capa]]</f>
        <v>36-1</v>
      </c>
      <c r="J196" s="1">
        <v>1</v>
      </c>
    </row>
    <row r="197" spans="1:10" x14ac:dyDescent="0.3">
      <c r="A197" s="1" t="str">
        <f t="shared" si="27"/>
        <v>36</v>
      </c>
      <c r="B197" s="20" t="str">
        <f>+VLOOKUP(BD_Capas[[#This Row],[idcapa]],Capas[],2,0)</f>
        <v>administracionpblicaydefensaseguridadsocial_2</v>
      </c>
      <c r="C197" s="3">
        <f t="shared" si="25"/>
        <v>4</v>
      </c>
      <c r="D197" s="20" t="s">
        <v>179</v>
      </c>
      <c r="E197" s="1">
        <v>1</v>
      </c>
      <c r="F197" t="s">
        <v>179</v>
      </c>
      <c r="G197" s="4">
        <v>4</v>
      </c>
      <c r="H197" s="20"/>
      <c r="I197" s="5"/>
      <c r="J197" s="1"/>
    </row>
    <row r="198" spans="1:10" x14ac:dyDescent="0.3">
      <c r="A198" s="1" t="str">
        <f t="shared" si="27"/>
        <v>36</v>
      </c>
      <c r="B198" s="20" t="str">
        <f>+VLOOKUP(BD_Capas[[#This Row],[idcapa]],Capas[],2,0)</f>
        <v>administracionpblicaydefensaseguridadsocial_2</v>
      </c>
      <c r="C198" s="3">
        <f t="shared" si="25"/>
        <v>5</v>
      </c>
      <c r="D198" s="20" t="s">
        <v>244</v>
      </c>
      <c r="E198" s="1">
        <v>1</v>
      </c>
      <c r="F198" t="s">
        <v>244</v>
      </c>
      <c r="G198" s="4">
        <v>5</v>
      </c>
      <c r="H198" s="20"/>
      <c r="I198" s="5"/>
      <c r="J198" s="1"/>
    </row>
    <row r="199" spans="1:10" x14ac:dyDescent="0.3">
      <c r="A199" s="1" t="str">
        <f t="shared" si="27"/>
        <v>36</v>
      </c>
      <c r="B199" s="20" t="str">
        <f>+VLOOKUP(BD_Capas[[#This Row],[idcapa]],Capas[],2,0)</f>
        <v>administracionpblicaydefensaseguridadsocial_2</v>
      </c>
      <c r="C199" s="3">
        <f t="shared" si="25"/>
        <v>6</v>
      </c>
      <c r="D199" s="20" t="s">
        <v>245</v>
      </c>
      <c r="E199" s="1">
        <v>1</v>
      </c>
      <c r="F199" t="s">
        <v>245</v>
      </c>
      <c r="G199" s="4">
        <v>6</v>
      </c>
      <c r="H199" s="20"/>
      <c r="I199" s="31"/>
      <c r="J199" s="1"/>
    </row>
    <row r="200" spans="1:10" x14ac:dyDescent="0.3">
      <c r="A200" s="1" t="str">
        <f t="shared" si="27"/>
        <v>36</v>
      </c>
      <c r="B200" s="20" t="str">
        <f>+VLOOKUP(BD_Capas[[#This Row],[idcapa]],Capas[],2,0)</f>
        <v>administracionpblicaydefensaseguridadsocial_2</v>
      </c>
      <c r="C200" s="3">
        <f t="shared" si="25"/>
        <v>7</v>
      </c>
      <c r="D200" s="20" t="s">
        <v>246</v>
      </c>
      <c r="E200" s="1">
        <v>1</v>
      </c>
      <c r="F200" t="s">
        <v>246</v>
      </c>
      <c r="G200" s="4">
        <v>7</v>
      </c>
      <c r="H200" s="20"/>
      <c r="I200" s="5"/>
      <c r="J200" s="1"/>
    </row>
    <row r="201" spans="1:10" x14ac:dyDescent="0.3">
      <c r="A201" s="1" t="str">
        <f t="shared" si="27"/>
        <v>36</v>
      </c>
      <c r="B201" s="20" t="str">
        <f>+VLOOKUP(BD_Capas[[#This Row],[idcapa]],Capas[],2,0)</f>
        <v>administracionpblicaydefensaseguridadsocial_2</v>
      </c>
      <c r="C201" s="3">
        <f t="shared" si="25"/>
        <v>8</v>
      </c>
      <c r="D201" s="20" t="s">
        <v>247</v>
      </c>
      <c r="E201" s="1">
        <v>1</v>
      </c>
      <c r="F201" t="s">
        <v>247</v>
      </c>
      <c r="G201" s="4">
        <v>8</v>
      </c>
      <c r="H201" s="20"/>
      <c r="I201" s="5"/>
      <c r="J201" s="1"/>
    </row>
    <row r="202" spans="1:10" x14ac:dyDescent="0.3">
      <c r="A202" s="1" t="str">
        <f t="shared" si="27"/>
        <v>36</v>
      </c>
      <c r="B202" s="20" t="str">
        <f>+VLOOKUP(BD_Capas[[#This Row],[idcapa]],Capas[],2,0)</f>
        <v>administracionpblicaydefensaseguridadsocial_2</v>
      </c>
      <c r="C202" s="3">
        <f t="shared" si="25"/>
        <v>9</v>
      </c>
      <c r="D202" s="20" t="s">
        <v>248</v>
      </c>
      <c r="E202" s="1">
        <v>1</v>
      </c>
      <c r="F202" t="s">
        <v>248</v>
      </c>
      <c r="G202" s="4">
        <v>9</v>
      </c>
      <c r="H202" s="20"/>
      <c r="I202" s="31"/>
      <c r="J202" s="1"/>
    </row>
    <row r="203" spans="1:10" x14ac:dyDescent="0.3">
      <c r="A203" s="1" t="str">
        <f t="shared" si="27"/>
        <v>36</v>
      </c>
      <c r="B203" s="20" t="str">
        <f>+VLOOKUP(BD_Capas[[#This Row],[idcapa]],Capas[],2,0)</f>
        <v>administracionpblicaydefensaseguridadsocial_2</v>
      </c>
      <c r="C203" s="3">
        <f t="shared" si="25"/>
        <v>10</v>
      </c>
      <c r="D203" s="20" t="s">
        <v>243</v>
      </c>
      <c r="E203" s="1">
        <v>1</v>
      </c>
      <c r="F203" t="s">
        <v>243</v>
      </c>
      <c r="G203" s="4">
        <v>10</v>
      </c>
      <c r="H203" s="20"/>
      <c r="I203" s="31"/>
      <c r="J203" s="1"/>
    </row>
    <row r="204" spans="1:10" x14ac:dyDescent="0.3">
      <c r="A204" s="18" t="s">
        <v>131</v>
      </c>
      <c r="B204" s="23" t="str">
        <f>+VLOOKUP(BD_Capas[[#This Row],[idcapa]],Capas[],2,0)</f>
        <v>agriculturaganaderasilviculturaypesca_2</v>
      </c>
      <c r="C204" s="17">
        <v>1</v>
      </c>
      <c r="D204" s="23" t="s">
        <v>2</v>
      </c>
      <c r="E204" s="1">
        <v>1</v>
      </c>
      <c r="F204" t="s">
        <v>11</v>
      </c>
      <c r="G204" s="14">
        <v>1</v>
      </c>
      <c r="H204" s="23"/>
      <c r="I204" s="37"/>
      <c r="J204" s="18"/>
    </row>
    <row r="205" spans="1:10" x14ac:dyDescent="0.3">
      <c r="A205" s="1" t="str">
        <f>+A204</f>
        <v>37</v>
      </c>
      <c r="B205" s="20" t="str">
        <f>+VLOOKUP(BD_Capas[[#This Row],[idcapa]],Capas[],2,0)</f>
        <v>agriculturaganaderasilviculturaypesca_2</v>
      </c>
      <c r="C205" s="3">
        <f t="shared" si="25"/>
        <v>2</v>
      </c>
      <c r="D205" s="20" t="s">
        <v>3</v>
      </c>
      <c r="E205" s="1">
        <v>1</v>
      </c>
      <c r="F205" t="s">
        <v>175</v>
      </c>
      <c r="G205" s="4">
        <v>2</v>
      </c>
      <c r="H205" s="20"/>
      <c r="I205" s="31"/>
      <c r="J205" s="1"/>
    </row>
    <row r="206" spans="1:10" x14ac:dyDescent="0.3">
      <c r="A206" s="1" t="str">
        <f t="shared" ref="A206:A213" si="28">+A205</f>
        <v>37</v>
      </c>
      <c r="B206" s="20" t="str">
        <f>+VLOOKUP(BD_Capas[[#This Row],[idcapa]],Capas[],2,0)</f>
        <v>agriculturaganaderasilviculturaypesca_2</v>
      </c>
      <c r="C206" s="3">
        <f t="shared" si="25"/>
        <v>3</v>
      </c>
      <c r="D206" s="20" t="s">
        <v>110</v>
      </c>
      <c r="E206" s="1">
        <v>1</v>
      </c>
      <c r="F206" t="s">
        <v>12</v>
      </c>
      <c r="G206" s="4">
        <v>3</v>
      </c>
      <c r="H206" s="20" t="s">
        <v>474</v>
      </c>
      <c r="I206" s="5" t="str">
        <f>BD_Capas[[#This Row],[idcapa]]&amp;"-"&amp;BD_Capas[[#This Row],[posición_capa]]</f>
        <v>37-1</v>
      </c>
      <c r="J206" s="1">
        <v>1</v>
      </c>
    </row>
    <row r="207" spans="1:10" x14ac:dyDescent="0.3">
      <c r="A207" s="1" t="str">
        <f t="shared" si="28"/>
        <v>37</v>
      </c>
      <c r="B207" s="20" t="str">
        <f>+VLOOKUP(BD_Capas[[#This Row],[idcapa]],Capas[],2,0)</f>
        <v>agriculturaganaderasilviculturaypesca_2</v>
      </c>
      <c r="C207" s="3">
        <f t="shared" si="25"/>
        <v>4</v>
      </c>
      <c r="D207" s="20" t="s">
        <v>179</v>
      </c>
      <c r="E207" s="1">
        <v>1</v>
      </c>
      <c r="F207" t="s">
        <v>179</v>
      </c>
      <c r="G207" s="4">
        <v>4</v>
      </c>
      <c r="H207" s="20"/>
      <c r="I207" s="5"/>
      <c r="J207" s="1"/>
    </row>
    <row r="208" spans="1:10" x14ac:dyDescent="0.3">
      <c r="A208" s="1" t="str">
        <f t="shared" si="28"/>
        <v>37</v>
      </c>
      <c r="B208" s="20" t="str">
        <f>+VLOOKUP(BD_Capas[[#This Row],[idcapa]],Capas[],2,0)</f>
        <v>agriculturaganaderasilviculturaypesca_2</v>
      </c>
      <c r="C208" s="3">
        <f t="shared" si="25"/>
        <v>5</v>
      </c>
      <c r="D208" s="20" t="s">
        <v>244</v>
      </c>
      <c r="E208" s="1">
        <v>1</v>
      </c>
      <c r="F208" t="s">
        <v>244</v>
      </c>
      <c r="G208" s="4">
        <v>5</v>
      </c>
      <c r="H208" s="20"/>
      <c r="I208" s="5"/>
      <c r="J208" s="1"/>
    </row>
    <row r="209" spans="1:10" x14ac:dyDescent="0.3">
      <c r="A209" s="1" t="str">
        <f t="shared" si="28"/>
        <v>37</v>
      </c>
      <c r="B209" s="20" t="str">
        <f>+VLOOKUP(BD_Capas[[#This Row],[idcapa]],Capas[],2,0)</f>
        <v>agriculturaganaderasilviculturaypesca_2</v>
      </c>
      <c r="C209" s="3">
        <f t="shared" si="25"/>
        <v>6</v>
      </c>
      <c r="D209" s="20" t="s">
        <v>245</v>
      </c>
      <c r="E209" s="1">
        <v>1</v>
      </c>
      <c r="F209" t="s">
        <v>245</v>
      </c>
      <c r="G209" s="4">
        <v>6</v>
      </c>
      <c r="H209" s="20"/>
      <c r="I209" s="31"/>
      <c r="J209" s="1"/>
    </row>
    <row r="210" spans="1:10" x14ac:dyDescent="0.3">
      <c r="A210" s="1" t="str">
        <f t="shared" si="28"/>
        <v>37</v>
      </c>
      <c r="B210" s="20" t="str">
        <f>+VLOOKUP(BD_Capas[[#This Row],[idcapa]],Capas[],2,0)</f>
        <v>agriculturaganaderasilviculturaypesca_2</v>
      </c>
      <c r="C210" s="3">
        <f t="shared" si="25"/>
        <v>7</v>
      </c>
      <c r="D210" s="20" t="s">
        <v>246</v>
      </c>
      <c r="E210" s="1">
        <v>1</v>
      </c>
      <c r="F210" t="s">
        <v>246</v>
      </c>
      <c r="G210" s="4">
        <v>7</v>
      </c>
      <c r="H210" s="20"/>
      <c r="I210" s="5"/>
      <c r="J210" s="1"/>
    </row>
    <row r="211" spans="1:10" x14ac:dyDescent="0.3">
      <c r="A211" s="1" t="str">
        <f t="shared" si="28"/>
        <v>37</v>
      </c>
      <c r="B211" s="20" t="str">
        <f>+VLOOKUP(BD_Capas[[#This Row],[idcapa]],Capas[],2,0)</f>
        <v>agriculturaganaderasilviculturaypesca_2</v>
      </c>
      <c r="C211" s="3">
        <f t="shared" si="25"/>
        <v>8</v>
      </c>
      <c r="D211" s="20" t="s">
        <v>247</v>
      </c>
      <c r="E211" s="1">
        <v>1</v>
      </c>
      <c r="F211" t="s">
        <v>247</v>
      </c>
      <c r="G211" s="4">
        <v>8</v>
      </c>
      <c r="H211" s="20"/>
      <c r="I211" s="5"/>
      <c r="J211" s="1"/>
    </row>
    <row r="212" spans="1:10" x14ac:dyDescent="0.3">
      <c r="A212" s="1" t="str">
        <f t="shared" si="28"/>
        <v>37</v>
      </c>
      <c r="B212" s="20" t="str">
        <f>+VLOOKUP(BD_Capas[[#This Row],[idcapa]],Capas[],2,0)</f>
        <v>agriculturaganaderasilviculturaypesca_2</v>
      </c>
      <c r="C212" s="3">
        <f t="shared" si="25"/>
        <v>9</v>
      </c>
      <c r="D212" s="20" t="s">
        <v>248</v>
      </c>
      <c r="E212" s="1">
        <v>1</v>
      </c>
      <c r="F212" t="s">
        <v>248</v>
      </c>
      <c r="G212" s="4">
        <v>9</v>
      </c>
      <c r="H212" s="20"/>
      <c r="I212" s="31"/>
      <c r="J212" s="1"/>
    </row>
    <row r="213" spans="1:10" x14ac:dyDescent="0.3">
      <c r="A213" s="1" t="str">
        <f t="shared" si="28"/>
        <v>37</v>
      </c>
      <c r="B213" s="20" t="str">
        <f>+VLOOKUP(BD_Capas[[#This Row],[idcapa]],Capas[],2,0)</f>
        <v>agriculturaganaderasilviculturaypesca_2</v>
      </c>
      <c r="C213" s="3">
        <f t="shared" si="25"/>
        <v>10</v>
      </c>
      <c r="D213" s="20" t="s">
        <v>243</v>
      </c>
      <c r="E213" s="1">
        <v>1</v>
      </c>
      <c r="F213" t="s">
        <v>243</v>
      </c>
      <c r="G213" s="4">
        <v>10</v>
      </c>
      <c r="H213" s="20"/>
      <c r="I213" s="31"/>
      <c r="J213" s="1"/>
    </row>
    <row r="214" spans="1:10" x14ac:dyDescent="0.3">
      <c r="A214" s="18" t="s">
        <v>132</v>
      </c>
      <c r="B214" s="23" t="str">
        <f>+VLOOKUP(BD_Capas[[#This Row],[idcapa]],Capas[],2,0)</f>
        <v>comercioalpormayorymenorreparaciondevehculos_2</v>
      </c>
      <c r="C214" s="17">
        <v>1</v>
      </c>
      <c r="D214" s="23" t="s">
        <v>2</v>
      </c>
      <c r="E214" s="1">
        <v>1</v>
      </c>
      <c r="F214" t="s">
        <v>11</v>
      </c>
      <c r="G214" s="14">
        <v>1</v>
      </c>
      <c r="H214" s="23"/>
      <c r="I214" s="37"/>
      <c r="J214" s="18"/>
    </row>
    <row r="215" spans="1:10" x14ac:dyDescent="0.3">
      <c r="A215" s="1" t="str">
        <f>+A214</f>
        <v>38</v>
      </c>
      <c r="B215" s="20" t="str">
        <f>+VLOOKUP(BD_Capas[[#This Row],[idcapa]],Capas[],2,0)</f>
        <v>comercioalpormayorymenorreparaciondevehculos_2</v>
      </c>
      <c r="C215" s="3">
        <f t="shared" si="25"/>
        <v>2</v>
      </c>
      <c r="D215" s="20" t="s">
        <v>3</v>
      </c>
      <c r="E215" s="1">
        <v>1</v>
      </c>
      <c r="F215" t="s">
        <v>175</v>
      </c>
      <c r="G215" s="4">
        <v>2</v>
      </c>
      <c r="H215" s="20"/>
      <c r="I215" s="31"/>
      <c r="J215" s="1"/>
    </row>
    <row r="216" spans="1:10" x14ac:dyDescent="0.3">
      <c r="A216" s="1" t="str">
        <f t="shared" ref="A216:A223" si="29">+A215</f>
        <v>38</v>
      </c>
      <c r="B216" s="20" t="str">
        <f>+VLOOKUP(BD_Capas[[#This Row],[idcapa]],Capas[],2,0)</f>
        <v>comercioalpormayorymenorreparaciondevehculos_2</v>
      </c>
      <c r="C216" s="3">
        <f t="shared" si="25"/>
        <v>3</v>
      </c>
      <c r="D216" s="20" t="s">
        <v>110</v>
      </c>
      <c r="E216" s="1">
        <v>1</v>
      </c>
      <c r="F216" t="s">
        <v>12</v>
      </c>
      <c r="G216" s="4">
        <v>3</v>
      </c>
      <c r="H216" s="20" t="s">
        <v>475</v>
      </c>
      <c r="I216" s="5" t="str">
        <f>BD_Capas[[#This Row],[idcapa]]&amp;"-"&amp;BD_Capas[[#This Row],[posición_capa]]</f>
        <v>38-1</v>
      </c>
      <c r="J216" s="1">
        <v>1</v>
      </c>
    </row>
    <row r="217" spans="1:10" x14ac:dyDescent="0.3">
      <c r="A217" s="1" t="str">
        <f t="shared" si="29"/>
        <v>38</v>
      </c>
      <c r="B217" s="20" t="str">
        <f>+VLOOKUP(BD_Capas[[#This Row],[idcapa]],Capas[],2,0)</f>
        <v>comercioalpormayorymenorreparaciondevehculos_2</v>
      </c>
      <c r="C217" s="3">
        <f t="shared" si="25"/>
        <v>4</v>
      </c>
      <c r="D217" s="20" t="s">
        <v>179</v>
      </c>
      <c r="E217" s="1">
        <v>1</v>
      </c>
      <c r="F217" t="s">
        <v>179</v>
      </c>
      <c r="G217" s="4">
        <v>4</v>
      </c>
      <c r="H217" s="20"/>
      <c r="I217" s="5"/>
      <c r="J217" s="1"/>
    </row>
    <row r="218" spans="1:10" x14ac:dyDescent="0.3">
      <c r="A218" s="1" t="str">
        <f t="shared" si="29"/>
        <v>38</v>
      </c>
      <c r="B218" s="20" t="str">
        <f>+VLOOKUP(BD_Capas[[#This Row],[idcapa]],Capas[],2,0)</f>
        <v>comercioalpormayorymenorreparaciondevehculos_2</v>
      </c>
      <c r="C218" s="3">
        <f t="shared" si="25"/>
        <v>5</v>
      </c>
      <c r="D218" s="20" t="s">
        <v>244</v>
      </c>
      <c r="E218" s="1">
        <v>1</v>
      </c>
      <c r="F218" t="s">
        <v>244</v>
      </c>
      <c r="G218" s="4">
        <v>5</v>
      </c>
      <c r="H218" s="20"/>
      <c r="I218" s="5"/>
      <c r="J218" s="1"/>
    </row>
    <row r="219" spans="1:10" x14ac:dyDescent="0.3">
      <c r="A219" s="1" t="str">
        <f t="shared" si="29"/>
        <v>38</v>
      </c>
      <c r="B219" s="20" t="str">
        <f>+VLOOKUP(BD_Capas[[#This Row],[idcapa]],Capas[],2,0)</f>
        <v>comercioalpormayorymenorreparaciondevehculos_2</v>
      </c>
      <c r="C219" s="3">
        <f t="shared" si="25"/>
        <v>6</v>
      </c>
      <c r="D219" s="20" t="s">
        <v>245</v>
      </c>
      <c r="E219" s="1">
        <v>1</v>
      </c>
      <c r="F219" t="s">
        <v>245</v>
      </c>
      <c r="G219" s="4">
        <v>6</v>
      </c>
      <c r="H219" s="20"/>
      <c r="I219" s="31"/>
      <c r="J219" s="1"/>
    </row>
    <row r="220" spans="1:10" x14ac:dyDescent="0.3">
      <c r="A220" s="1" t="str">
        <f t="shared" si="29"/>
        <v>38</v>
      </c>
      <c r="B220" s="20" t="str">
        <f>+VLOOKUP(BD_Capas[[#This Row],[idcapa]],Capas[],2,0)</f>
        <v>comercioalpormayorymenorreparaciondevehculos_2</v>
      </c>
      <c r="C220" s="3">
        <f t="shared" si="25"/>
        <v>7</v>
      </c>
      <c r="D220" s="20" t="s">
        <v>246</v>
      </c>
      <c r="E220" s="1">
        <v>1</v>
      </c>
      <c r="F220" t="s">
        <v>246</v>
      </c>
      <c r="G220" s="4">
        <v>7</v>
      </c>
      <c r="H220" s="20"/>
      <c r="I220" s="5"/>
      <c r="J220" s="1"/>
    </row>
    <row r="221" spans="1:10" x14ac:dyDescent="0.3">
      <c r="A221" s="1" t="str">
        <f t="shared" si="29"/>
        <v>38</v>
      </c>
      <c r="B221" s="20" t="str">
        <f>+VLOOKUP(BD_Capas[[#This Row],[idcapa]],Capas[],2,0)</f>
        <v>comercioalpormayorymenorreparaciondevehculos_2</v>
      </c>
      <c r="C221" s="3">
        <f t="shared" si="25"/>
        <v>8</v>
      </c>
      <c r="D221" s="20" t="s">
        <v>247</v>
      </c>
      <c r="E221" s="1">
        <v>1</v>
      </c>
      <c r="F221" t="s">
        <v>247</v>
      </c>
      <c r="G221" s="4">
        <v>8</v>
      </c>
      <c r="H221" s="20"/>
      <c r="I221" s="5"/>
      <c r="J221" s="1"/>
    </row>
    <row r="222" spans="1:10" x14ac:dyDescent="0.3">
      <c r="A222" s="1" t="str">
        <f t="shared" si="29"/>
        <v>38</v>
      </c>
      <c r="B222" s="20" t="str">
        <f>+VLOOKUP(BD_Capas[[#This Row],[idcapa]],Capas[],2,0)</f>
        <v>comercioalpormayorymenorreparaciondevehculos_2</v>
      </c>
      <c r="C222" s="3">
        <f t="shared" si="25"/>
        <v>9</v>
      </c>
      <c r="D222" s="20" t="s">
        <v>248</v>
      </c>
      <c r="E222" s="1">
        <v>1</v>
      </c>
      <c r="F222" t="s">
        <v>248</v>
      </c>
      <c r="G222" s="4">
        <v>9</v>
      </c>
      <c r="H222" s="20"/>
      <c r="I222" s="31"/>
      <c r="J222" s="1"/>
    </row>
    <row r="223" spans="1:10" x14ac:dyDescent="0.3">
      <c r="A223" s="1" t="str">
        <f t="shared" si="29"/>
        <v>38</v>
      </c>
      <c r="B223" s="20" t="str">
        <f>+VLOOKUP(BD_Capas[[#This Row],[idcapa]],Capas[],2,0)</f>
        <v>comercioalpormayorymenorreparaciondevehculos_2</v>
      </c>
      <c r="C223" s="3">
        <f t="shared" si="25"/>
        <v>10</v>
      </c>
      <c r="D223" s="20" t="s">
        <v>243</v>
      </c>
      <c r="E223" s="1">
        <v>1</v>
      </c>
      <c r="F223" t="s">
        <v>243</v>
      </c>
      <c r="G223" s="4">
        <v>10</v>
      </c>
      <c r="H223" s="20"/>
      <c r="I223" s="31"/>
      <c r="J223" s="1"/>
    </row>
    <row r="224" spans="1:10" x14ac:dyDescent="0.3">
      <c r="A224" s="18" t="s">
        <v>133</v>
      </c>
      <c r="B224" s="23" t="str">
        <f>+VLOOKUP(BD_Capas[[#This Row],[idcapa]],Capas[],2,0)</f>
        <v>construccin_2</v>
      </c>
      <c r="C224" s="17">
        <v>1</v>
      </c>
      <c r="D224" s="23" t="s">
        <v>2</v>
      </c>
      <c r="E224" s="1">
        <v>1</v>
      </c>
      <c r="F224" t="s">
        <v>11</v>
      </c>
      <c r="G224" s="14">
        <v>1</v>
      </c>
      <c r="H224" s="23"/>
      <c r="I224" s="37"/>
      <c r="J224" s="18"/>
    </row>
    <row r="225" spans="1:10" x14ac:dyDescent="0.3">
      <c r="A225" s="1" t="str">
        <f>+A224</f>
        <v>39</v>
      </c>
      <c r="B225" s="20" t="str">
        <f>+VLOOKUP(BD_Capas[[#This Row],[idcapa]],Capas[],2,0)</f>
        <v>construccin_2</v>
      </c>
      <c r="C225" s="3">
        <f t="shared" si="25"/>
        <v>2</v>
      </c>
      <c r="D225" s="20" t="s">
        <v>3</v>
      </c>
      <c r="E225" s="1">
        <v>1</v>
      </c>
      <c r="F225" t="s">
        <v>175</v>
      </c>
      <c r="G225" s="4">
        <v>2</v>
      </c>
      <c r="H225" s="20"/>
      <c r="I225" s="31"/>
      <c r="J225" s="1"/>
    </row>
    <row r="226" spans="1:10" x14ac:dyDescent="0.3">
      <c r="A226" s="1" t="str">
        <f t="shared" ref="A226:A233" si="30">+A225</f>
        <v>39</v>
      </c>
      <c r="B226" s="20" t="str">
        <f>+VLOOKUP(BD_Capas[[#This Row],[idcapa]],Capas[],2,0)</f>
        <v>construccin_2</v>
      </c>
      <c r="C226" s="3">
        <f t="shared" si="25"/>
        <v>3</v>
      </c>
      <c r="D226" s="20" t="s">
        <v>110</v>
      </c>
      <c r="E226" s="1">
        <v>1</v>
      </c>
      <c r="F226" t="s">
        <v>12</v>
      </c>
      <c r="G226" s="4">
        <v>3</v>
      </c>
      <c r="H226" s="20" t="s">
        <v>476</v>
      </c>
      <c r="I226" s="5" t="str">
        <f>BD_Capas[[#This Row],[idcapa]]&amp;"-"&amp;BD_Capas[[#This Row],[posición_capa]]</f>
        <v>39-1</v>
      </c>
      <c r="J226" s="1">
        <v>1</v>
      </c>
    </row>
    <row r="227" spans="1:10" x14ac:dyDescent="0.3">
      <c r="A227" s="1" t="str">
        <f t="shared" si="30"/>
        <v>39</v>
      </c>
      <c r="B227" s="20" t="str">
        <f>+VLOOKUP(BD_Capas[[#This Row],[idcapa]],Capas[],2,0)</f>
        <v>construccin_2</v>
      </c>
      <c r="C227" s="3">
        <f t="shared" si="25"/>
        <v>4</v>
      </c>
      <c r="D227" s="20" t="s">
        <v>179</v>
      </c>
      <c r="E227" s="1">
        <v>1</v>
      </c>
      <c r="F227" t="s">
        <v>179</v>
      </c>
      <c r="G227" s="4">
        <v>4</v>
      </c>
      <c r="H227" s="20"/>
      <c r="I227" s="5"/>
      <c r="J227" s="1"/>
    </row>
    <row r="228" spans="1:10" x14ac:dyDescent="0.3">
      <c r="A228" s="1" t="str">
        <f t="shared" si="30"/>
        <v>39</v>
      </c>
      <c r="B228" s="20" t="str">
        <f>+VLOOKUP(BD_Capas[[#This Row],[idcapa]],Capas[],2,0)</f>
        <v>construccin_2</v>
      </c>
      <c r="C228" s="3">
        <f t="shared" si="25"/>
        <v>5</v>
      </c>
      <c r="D228" s="20" t="s">
        <v>244</v>
      </c>
      <c r="E228" s="1">
        <v>1</v>
      </c>
      <c r="F228" t="s">
        <v>244</v>
      </c>
      <c r="G228" s="4">
        <v>5</v>
      </c>
      <c r="H228" s="20"/>
      <c r="I228" s="5"/>
      <c r="J228" s="1"/>
    </row>
    <row r="229" spans="1:10" x14ac:dyDescent="0.3">
      <c r="A229" s="1" t="str">
        <f t="shared" si="30"/>
        <v>39</v>
      </c>
      <c r="B229" s="20" t="str">
        <f>+VLOOKUP(BD_Capas[[#This Row],[idcapa]],Capas[],2,0)</f>
        <v>construccin_2</v>
      </c>
      <c r="C229" s="3">
        <f t="shared" si="25"/>
        <v>6</v>
      </c>
      <c r="D229" s="20" t="s">
        <v>245</v>
      </c>
      <c r="E229" s="1">
        <v>1</v>
      </c>
      <c r="F229" t="s">
        <v>245</v>
      </c>
      <c r="G229" s="4">
        <v>6</v>
      </c>
      <c r="H229" s="20"/>
      <c r="I229" s="31"/>
      <c r="J229" s="1"/>
    </row>
    <row r="230" spans="1:10" x14ac:dyDescent="0.3">
      <c r="A230" s="1" t="str">
        <f t="shared" si="30"/>
        <v>39</v>
      </c>
      <c r="B230" s="20" t="str">
        <f>+VLOOKUP(BD_Capas[[#This Row],[idcapa]],Capas[],2,0)</f>
        <v>construccin_2</v>
      </c>
      <c r="C230" s="3">
        <f t="shared" si="25"/>
        <v>7</v>
      </c>
      <c r="D230" s="20" t="s">
        <v>246</v>
      </c>
      <c r="E230" s="1">
        <v>1</v>
      </c>
      <c r="F230" t="s">
        <v>246</v>
      </c>
      <c r="G230" s="4">
        <v>7</v>
      </c>
      <c r="H230" s="20"/>
      <c r="I230" s="5"/>
      <c r="J230" s="1"/>
    </row>
    <row r="231" spans="1:10" x14ac:dyDescent="0.3">
      <c r="A231" s="1" t="str">
        <f t="shared" si="30"/>
        <v>39</v>
      </c>
      <c r="B231" s="20" t="str">
        <f>+VLOOKUP(BD_Capas[[#This Row],[idcapa]],Capas[],2,0)</f>
        <v>construccin_2</v>
      </c>
      <c r="C231" s="3">
        <f t="shared" si="25"/>
        <v>8</v>
      </c>
      <c r="D231" s="20" t="s">
        <v>247</v>
      </c>
      <c r="E231" s="1">
        <v>1</v>
      </c>
      <c r="F231" t="s">
        <v>247</v>
      </c>
      <c r="G231" s="4">
        <v>8</v>
      </c>
      <c r="H231" s="20"/>
      <c r="I231" s="5"/>
      <c r="J231" s="1"/>
    </row>
    <row r="232" spans="1:10" x14ac:dyDescent="0.3">
      <c r="A232" s="1" t="str">
        <f t="shared" si="30"/>
        <v>39</v>
      </c>
      <c r="B232" s="20" t="str">
        <f>+VLOOKUP(BD_Capas[[#This Row],[idcapa]],Capas[],2,0)</f>
        <v>construccin_2</v>
      </c>
      <c r="C232" s="3">
        <f t="shared" si="25"/>
        <v>9</v>
      </c>
      <c r="D232" s="20" t="s">
        <v>248</v>
      </c>
      <c r="E232" s="1">
        <v>1</v>
      </c>
      <c r="F232" t="s">
        <v>248</v>
      </c>
      <c r="G232" s="4">
        <v>9</v>
      </c>
      <c r="H232" s="20"/>
      <c r="I232" s="31"/>
      <c r="J232" s="1"/>
    </row>
    <row r="233" spans="1:10" x14ac:dyDescent="0.3">
      <c r="A233" s="1" t="str">
        <f t="shared" si="30"/>
        <v>39</v>
      </c>
      <c r="B233" s="20" t="str">
        <f>+VLOOKUP(BD_Capas[[#This Row],[idcapa]],Capas[],2,0)</f>
        <v>construccin_2</v>
      </c>
      <c r="C233" s="3">
        <f t="shared" si="25"/>
        <v>10</v>
      </c>
      <c r="D233" s="20" t="s">
        <v>243</v>
      </c>
      <c r="E233" s="1">
        <v>1</v>
      </c>
      <c r="F233" t="s">
        <v>243</v>
      </c>
      <c r="G233" s="4">
        <v>10</v>
      </c>
      <c r="H233" s="20"/>
      <c r="I233" s="31"/>
      <c r="J233" s="1"/>
    </row>
    <row r="234" spans="1:10" x14ac:dyDescent="0.3">
      <c r="A234" s="18" t="s">
        <v>134</v>
      </c>
      <c r="B234" s="23" t="str">
        <f>+VLOOKUP(BD_Capas[[#This Row],[idcapa]],Capas[],2,0)</f>
        <v>enseanza_2</v>
      </c>
      <c r="C234" s="17">
        <v>1</v>
      </c>
      <c r="D234" s="23" t="s">
        <v>2</v>
      </c>
      <c r="E234" s="1">
        <v>1</v>
      </c>
      <c r="F234" t="s">
        <v>11</v>
      </c>
      <c r="G234" s="14">
        <v>1</v>
      </c>
      <c r="H234" s="23"/>
      <c r="I234" s="37"/>
      <c r="J234" s="18"/>
    </row>
    <row r="235" spans="1:10" x14ac:dyDescent="0.3">
      <c r="A235" s="1" t="str">
        <f>+A234</f>
        <v>40</v>
      </c>
      <c r="B235" s="20" t="str">
        <f>+VLOOKUP(BD_Capas[[#This Row],[idcapa]],Capas[],2,0)</f>
        <v>enseanza_2</v>
      </c>
      <c r="C235" s="3">
        <f t="shared" si="25"/>
        <v>2</v>
      </c>
      <c r="D235" s="20" t="s">
        <v>3</v>
      </c>
      <c r="E235" s="1">
        <v>1</v>
      </c>
      <c r="F235" t="s">
        <v>175</v>
      </c>
      <c r="G235" s="4">
        <v>2</v>
      </c>
      <c r="H235" s="20"/>
      <c r="I235" s="31"/>
      <c r="J235" s="1"/>
    </row>
    <row r="236" spans="1:10" x14ac:dyDescent="0.3">
      <c r="A236" s="1" t="str">
        <f t="shared" ref="A236:A243" si="31">+A235</f>
        <v>40</v>
      </c>
      <c r="B236" s="20" t="str">
        <f>+VLOOKUP(BD_Capas[[#This Row],[idcapa]],Capas[],2,0)</f>
        <v>enseanza_2</v>
      </c>
      <c r="C236" s="3">
        <f t="shared" si="25"/>
        <v>3</v>
      </c>
      <c r="D236" s="20" t="s">
        <v>110</v>
      </c>
      <c r="E236" s="1">
        <v>1</v>
      </c>
      <c r="F236" t="s">
        <v>12</v>
      </c>
      <c r="G236" s="4">
        <v>3</v>
      </c>
      <c r="H236" s="20" t="s">
        <v>477</v>
      </c>
      <c r="I236" s="5" t="str">
        <f>BD_Capas[[#This Row],[idcapa]]&amp;"-"&amp;BD_Capas[[#This Row],[posición_capa]]</f>
        <v>40-1</v>
      </c>
      <c r="J236" s="1">
        <v>1</v>
      </c>
    </row>
    <row r="237" spans="1:10" x14ac:dyDescent="0.3">
      <c r="A237" s="1" t="str">
        <f t="shared" si="31"/>
        <v>40</v>
      </c>
      <c r="B237" s="20" t="str">
        <f>+VLOOKUP(BD_Capas[[#This Row],[idcapa]],Capas[],2,0)</f>
        <v>enseanza_2</v>
      </c>
      <c r="C237" s="3">
        <f t="shared" si="25"/>
        <v>4</v>
      </c>
      <c r="D237" s="20" t="s">
        <v>179</v>
      </c>
      <c r="E237" s="1">
        <v>1</v>
      </c>
      <c r="F237" t="s">
        <v>179</v>
      </c>
      <c r="G237" s="4">
        <v>4</v>
      </c>
      <c r="H237" s="20"/>
      <c r="I237" s="5"/>
      <c r="J237" s="1"/>
    </row>
    <row r="238" spans="1:10" x14ac:dyDescent="0.3">
      <c r="A238" s="1" t="str">
        <f t="shared" si="31"/>
        <v>40</v>
      </c>
      <c r="B238" s="20" t="str">
        <f>+VLOOKUP(BD_Capas[[#This Row],[idcapa]],Capas[],2,0)</f>
        <v>enseanza_2</v>
      </c>
      <c r="C238" s="3">
        <f t="shared" si="25"/>
        <v>5</v>
      </c>
      <c r="D238" s="20" t="s">
        <v>244</v>
      </c>
      <c r="E238" s="1">
        <v>1</v>
      </c>
      <c r="F238" t="s">
        <v>244</v>
      </c>
      <c r="G238" s="4">
        <v>5</v>
      </c>
      <c r="H238" s="20"/>
      <c r="I238" s="5"/>
      <c r="J238" s="1"/>
    </row>
    <row r="239" spans="1:10" x14ac:dyDescent="0.3">
      <c r="A239" s="1" t="str">
        <f t="shared" si="31"/>
        <v>40</v>
      </c>
      <c r="B239" s="20" t="str">
        <f>+VLOOKUP(BD_Capas[[#This Row],[idcapa]],Capas[],2,0)</f>
        <v>enseanza_2</v>
      </c>
      <c r="C239" s="3">
        <f t="shared" si="25"/>
        <v>6</v>
      </c>
      <c r="D239" s="20" t="s">
        <v>245</v>
      </c>
      <c r="E239" s="1">
        <v>1</v>
      </c>
      <c r="F239" t="s">
        <v>245</v>
      </c>
      <c r="G239" s="4">
        <v>6</v>
      </c>
      <c r="H239" s="20"/>
      <c r="I239" s="31"/>
      <c r="J239" s="1"/>
    </row>
    <row r="240" spans="1:10" x14ac:dyDescent="0.3">
      <c r="A240" s="1" t="str">
        <f t="shared" si="31"/>
        <v>40</v>
      </c>
      <c r="B240" s="20" t="str">
        <f>+VLOOKUP(BD_Capas[[#This Row],[idcapa]],Capas[],2,0)</f>
        <v>enseanza_2</v>
      </c>
      <c r="C240" s="3">
        <f t="shared" si="25"/>
        <v>7</v>
      </c>
      <c r="D240" s="20" t="s">
        <v>246</v>
      </c>
      <c r="E240" s="1">
        <v>1</v>
      </c>
      <c r="F240" t="s">
        <v>246</v>
      </c>
      <c r="G240" s="4">
        <v>7</v>
      </c>
      <c r="H240" s="20"/>
      <c r="I240" s="5"/>
      <c r="J240" s="1"/>
    </row>
    <row r="241" spans="1:10" x14ac:dyDescent="0.3">
      <c r="A241" s="1" t="str">
        <f t="shared" si="31"/>
        <v>40</v>
      </c>
      <c r="B241" s="20" t="str">
        <f>+VLOOKUP(BD_Capas[[#This Row],[idcapa]],Capas[],2,0)</f>
        <v>enseanza_2</v>
      </c>
      <c r="C241" s="3">
        <f t="shared" si="25"/>
        <v>8</v>
      </c>
      <c r="D241" s="20" t="s">
        <v>247</v>
      </c>
      <c r="E241" s="1">
        <v>1</v>
      </c>
      <c r="F241" t="s">
        <v>247</v>
      </c>
      <c r="G241" s="4">
        <v>8</v>
      </c>
      <c r="H241" s="20"/>
      <c r="I241" s="5"/>
      <c r="J241" s="1"/>
    </row>
    <row r="242" spans="1:10" x14ac:dyDescent="0.3">
      <c r="A242" s="1" t="str">
        <f t="shared" si="31"/>
        <v>40</v>
      </c>
      <c r="B242" s="20" t="str">
        <f>+VLOOKUP(BD_Capas[[#This Row],[idcapa]],Capas[],2,0)</f>
        <v>enseanza_2</v>
      </c>
      <c r="C242" s="3">
        <f t="shared" si="25"/>
        <v>9</v>
      </c>
      <c r="D242" s="20" t="s">
        <v>248</v>
      </c>
      <c r="E242" s="1">
        <v>1</v>
      </c>
      <c r="F242" t="s">
        <v>248</v>
      </c>
      <c r="G242" s="4">
        <v>9</v>
      </c>
      <c r="H242" s="20"/>
      <c r="I242" s="31"/>
      <c r="J242" s="1"/>
    </row>
    <row r="243" spans="1:10" x14ac:dyDescent="0.3">
      <c r="A243" s="1" t="str">
        <f t="shared" si="31"/>
        <v>40</v>
      </c>
      <c r="B243" s="20" t="str">
        <f>+VLOOKUP(BD_Capas[[#This Row],[idcapa]],Capas[],2,0)</f>
        <v>enseanza_2</v>
      </c>
      <c r="C243" s="3">
        <f t="shared" si="25"/>
        <v>10</v>
      </c>
      <c r="D243" s="20" t="s">
        <v>243</v>
      </c>
      <c r="E243" s="1">
        <v>1</v>
      </c>
      <c r="F243" t="s">
        <v>243</v>
      </c>
      <c r="G243" s="4">
        <v>10</v>
      </c>
      <c r="H243" s="20"/>
      <c r="I243" s="31"/>
      <c r="J243" s="1"/>
    </row>
    <row r="244" spans="1:10" x14ac:dyDescent="0.3">
      <c r="A244" s="18" t="s">
        <v>135</v>
      </c>
      <c r="B244" s="23" t="str">
        <f>+VLOOKUP(BD_Capas[[#This Row],[idcapa]],Capas[],2,0)</f>
        <v>explotacindeminasycanteras_2</v>
      </c>
      <c r="C244" s="17">
        <v>1</v>
      </c>
      <c r="D244" s="23" t="s">
        <v>2</v>
      </c>
      <c r="E244" s="1">
        <v>1</v>
      </c>
      <c r="F244" t="s">
        <v>11</v>
      </c>
      <c r="G244" s="14">
        <v>1</v>
      </c>
      <c r="H244" s="23"/>
      <c r="I244" s="37"/>
      <c r="J244" s="18"/>
    </row>
    <row r="245" spans="1:10" x14ac:dyDescent="0.3">
      <c r="A245" s="1" t="str">
        <f>+A244</f>
        <v>41</v>
      </c>
      <c r="B245" s="20" t="str">
        <f>+VLOOKUP(BD_Capas[[#This Row],[idcapa]],Capas[],2,0)</f>
        <v>explotacindeminasycanteras_2</v>
      </c>
      <c r="C245" s="3">
        <f t="shared" si="25"/>
        <v>2</v>
      </c>
      <c r="D245" s="20" t="s">
        <v>3</v>
      </c>
      <c r="E245" s="1">
        <v>1</v>
      </c>
      <c r="F245" t="s">
        <v>175</v>
      </c>
      <c r="G245" s="4">
        <v>2</v>
      </c>
      <c r="H245" s="20"/>
      <c r="I245" s="31"/>
      <c r="J245" s="1"/>
    </row>
    <row r="246" spans="1:10" x14ac:dyDescent="0.3">
      <c r="A246" s="1" t="str">
        <f t="shared" ref="A246:A253" si="32">+A245</f>
        <v>41</v>
      </c>
      <c r="B246" s="20" t="str">
        <f>+VLOOKUP(BD_Capas[[#This Row],[idcapa]],Capas[],2,0)</f>
        <v>explotacindeminasycanteras_2</v>
      </c>
      <c r="C246" s="3">
        <f t="shared" si="25"/>
        <v>3</v>
      </c>
      <c r="D246" s="20" t="s">
        <v>110</v>
      </c>
      <c r="E246" s="1">
        <v>1</v>
      </c>
      <c r="F246" t="s">
        <v>12</v>
      </c>
      <c r="G246" s="4">
        <v>3</v>
      </c>
      <c r="H246" s="20" t="s">
        <v>478</v>
      </c>
      <c r="I246" s="5" t="str">
        <f>BD_Capas[[#This Row],[idcapa]]&amp;"-"&amp;BD_Capas[[#This Row],[posición_capa]]</f>
        <v>41-1</v>
      </c>
      <c r="J246" s="1">
        <v>1</v>
      </c>
    </row>
    <row r="247" spans="1:10" x14ac:dyDescent="0.3">
      <c r="A247" s="1" t="str">
        <f t="shared" si="32"/>
        <v>41</v>
      </c>
      <c r="B247" s="20" t="str">
        <f>+VLOOKUP(BD_Capas[[#This Row],[idcapa]],Capas[],2,0)</f>
        <v>explotacindeminasycanteras_2</v>
      </c>
      <c r="C247" s="3">
        <f t="shared" si="25"/>
        <v>4</v>
      </c>
      <c r="D247" s="20" t="s">
        <v>179</v>
      </c>
      <c r="E247" s="1">
        <v>1</v>
      </c>
      <c r="F247" t="s">
        <v>179</v>
      </c>
      <c r="G247" s="4">
        <v>4</v>
      </c>
      <c r="H247" s="20"/>
      <c r="I247" s="5"/>
      <c r="J247" s="1"/>
    </row>
    <row r="248" spans="1:10" x14ac:dyDescent="0.3">
      <c r="A248" s="1" t="str">
        <f t="shared" si="32"/>
        <v>41</v>
      </c>
      <c r="B248" s="20" t="str">
        <f>+VLOOKUP(BD_Capas[[#This Row],[idcapa]],Capas[],2,0)</f>
        <v>explotacindeminasycanteras_2</v>
      </c>
      <c r="C248" s="3">
        <f t="shared" si="25"/>
        <v>5</v>
      </c>
      <c r="D248" s="20" t="s">
        <v>244</v>
      </c>
      <c r="E248" s="1">
        <v>1</v>
      </c>
      <c r="F248" t="s">
        <v>244</v>
      </c>
      <c r="G248" s="4">
        <v>5</v>
      </c>
      <c r="H248" s="20"/>
      <c r="I248" s="5"/>
      <c r="J248" s="1"/>
    </row>
    <row r="249" spans="1:10" x14ac:dyDescent="0.3">
      <c r="A249" s="1" t="str">
        <f t="shared" si="32"/>
        <v>41</v>
      </c>
      <c r="B249" s="20" t="str">
        <f>+VLOOKUP(BD_Capas[[#This Row],[idcapa]],Capas[],2,0)</f>
        <v>explotacindeminasycanteras_2</v>
      </c>
      <c r="C249" s="3">
        <f t="shared" ref="C249:C253" si="33">+C248+1</f>
        <v>6</v>
      </c>
      <c r="D249" s="20" t="s">
        <v>245</v>
      </c>
      <c r="E249" s="1">
        <v>1</v>
      </c>
      <c r="F249" t="s">
        <v>245</v>
      </c>
      <c r="G249" s="4">
        <v>6</v>
      </c>
      <c r="H249" s="20"/>
      <c r="I249" s="31"/>
      <c r="J249" s="1"/>
    </row>
    <row r="250" spans="1:10" x14ac:dyDescent="0.3">
      <c r="A250" s="1" t="str">
        <f t="shared" si="32"/>
        <v>41</v>
      </c>
      <c r="B250" s="20" t="str">
        <f>+VLOOKUP(BD_Capas[[#This Row],[idcapa]],Capas[],2,0)</f>
        <v>explotacindeminasycanteras_2</v>
      </c>
      <c r="C250" s="3">
        <f t="shared" si="33"/>
        <v>7</v>
      </c>
      <c r="D250" s="20" t="s">
        <v>246</v>
      </c>
      <c r="E250" s="1">
        <v>1</v>
      </c>
      <c r="F250" t="s">
        <v>246</v>
      </c>
      <c r="G250" s="4">
        <v>7</v>
      </c>
      <c r="H250" s="20"/>
      <c r="I250" s="5"/>
      <c r="J250" s="1"/>
    </row>
    <row r="251" spans="1:10" x14ac:dyDescent="0.3">
      <c r="A251" s="1" t="str">
        <f t="shared" si="32"/>
        <v>41</v>
      </c>
      <c r="B251" s="20" t="str">
        <f>+VLOOKUP(BD_Capas[[#This Row],[idcapa]],Capas[],2,0)</f>
        <v>explotacindeminasycanteras_2</v>
      </c>
      <c r="C251" s="3">
        <f t="shared" si="33"/>
        <v>8</v>
      </c>
      <c r="D251" s="20" t="s">
        <v>247</v>
      </c>
      <c r="E251" s="1">
        <v>1</v>
      </c>
      <c r="F251" t="s">
        <v>247</v>
      </c>
      <c r="G251" s="4">
        <v>8</v>
      </c>
      <c r="H251" s="20"/>
      <c r="I251" s="5"/>
      <c r="J251" s="1"/>
    </row>
    <row r="252" spans="1:10" x14ac:dyDescent="0.3">
      <c r="A252" s="1" t="str">
        <f t="shared" si="32"/>
        <v>41</v>
      </c>
      <c r="B252" s="20" t="str">
        <f>+VLOOKUP(BD_Capas[[#This Row],[idcapa]],Capas[],2,0)</f>
        <v>explotacindeminasycanteras_2</v>
      </c>
      <c r="C252" s="3">
        <f t="shared" si="33"/>
        <v>9</v>
      </c>
      <c r="D252" s="20" t="s">
        <v>248</v>
      </c>
      <c r="E252" s="1">
        <v>1</v>
      </c>
      <c r="F252" t="s">
        <v>248</v>
      </c>
      <c r="G252" s="4">
        <v>9</v>
      </c>
      <c r="H252" s="20"/>
      <c r="I252" s="31"/>
      <c r="J252" s="1"/>
    </row>
    <row r="253" spans="1:10" x14ac:dyDescent="0.3">
      <c r="A253" s="1" t="str">
        <f t="shared" si="32"/>
        <v>41</v>
      </c>
      <c r="B253" s="20" t="str">
        <f>+VLOOKUP(BD_Capas[[#This Row],[idcapa]],Capas[],2,0)</f>
        <v>explotacindeminasycanteras_2</v>
      </c>
      <c r="C253" s="3">
        <f t="shared" si="33"/>
        <v>10</v>
      </c>
      <c r="D253" s="20" t="s">
        <v>243</v>
      </c>
      <c r="E253" s="1">
        <v>1</v>
      </c>
      <c r="F253" t="s">
        <v>243</v>
      </c>
      <c r="G253" s="4">
        <v>10</v>
      </c>
      <c r="H253" s="20"/>
      <c r="I253" s="31"/>
      <c r="J253" s="1"/>
    </row>
    <row r="254" spans="1:10" x14ac:dyDescent="0.3">
      <c r="A254" s="18" t="s">
        <v>136</v>
      </c>
      <c r="B254" s="23" t="str">
        <f>+VLOOKUP(BD_Capas[[#This Row],[idcapa]],Capas[],2,0)</f>
        <v>industriamanufacturera_2</v>
      </c>
      <c r="C254" s="17">
        <v>1</v>
      </c>
      <c r="D254" s="23" t="s">
        <v>2</v>
      </c>
      <c r="E254" s="1">
        <v>1</v>
      </c>
      <c r="F254" t="s">
        <v>11</v>
      </c>
      <c r="G254" s="14">
        <v>1</v>
      </c>
      <c r="H254" s="23"/>
      <c r="I254" s="37"/>
      <c r="J254" s="18"/>
    </row>
    <row r="255" spans="1:10" x14ac:dyDescent="0.3">
      <c r="A255" s="1" t="str">
        <f>+A254</f>
        <v>42</v>
      </c>
      <c r="B255" s="20" t="str">
        <f>+VLOOKUP(BD_Capas[[#This Row],[idcapa]],Capas[],2,0)</f>
        <v>industriamanufacturera_2</v>
      </c>
      <c r="C255" s="3">
        <f t="shared" ref="C255:C320" si="34">+C254+1</f>
        <v>2</v>
      </c>
      <c r="D255" s="20" t="s">
        <v>3</v>
      </c>
      <c r="E255" s="1">
        <v>1</v>
      </c>
      <c r="F255" t="s">
        <v>175</v>
      </c>
      <c r="G255" s="4">
        <v>2</v>
      </c>
      <c r="H255" s="20"/>
      <c r="I255" s="31"/>
      <c r="J255" s="1"/>
    </row>
    <row r="256" spans="1:10" x14ac:dyDescent="0.3">
      <c r="A256" s="1" t="str">
        <f t="shared" ref="A256:A263" si="35">+A255</f>
        <v>42</v>
      </c>
      <c r="B256" s="20" t="str">
        <f>+VLOOKUP(BD_Capas[[#This Row],[idcapa]],Capas[],2,0)</f>
        <v>industriamanufacturera_2</v>
      </c>
      <c r="C256" s="3">
        <f t="shared" si="34"/>
        <v>3</v>
      </c>
      <c r="D256" s="20" t="s">
        <v>110</v>
      </c>
      <c r="E256" s="1">
        <v>1</v>
      </c>
      <c r="F256" t="s">
        <v>12</v>
      </c>
      <c r="G256" s="4">
        <v>3</v>
      </c>
      <c r="H256" s="20" t="s">
        <v>479</v>
      </c>
      <c r="I256" s="5" t="str">
        <f>BD_Capas[[#This Row],[idcapa]]&amp;"-"&amp;BD_Capas[[#This Row],[posición_capa]]</f>
        <v>42-1</v>
      </c>
      <c r="J256" s="1">
        <v>1</v>
      </c>
    </row>
    <row r="257" spans="1:10" x14ac:dyDescent="0.3">
      <c r="A257" s="1" t="str">
        <f t="shared" si="35"/>
        <v>42</v>
      </c>
      <c r="B257" s="20" t="str">
        <f>+VLOOKUP(BD_Capas[[#This Row],[idcapa]],Capas[],2,0)</f>
        <v>industriamanufacturera_2</v>
      </c>
      <c r="C257" s="3">
        <f t="shared" si="34"/>
        <v>4</v>
      </c>
      <c r="D257" s="20" t="s">
        <v>179</v>
      </c>
      <c r="E257" s="1">
        <v>1</v>
      </c>
      <c r="F257" t="s">
        <v>179</v>
      </c>
      <c r="G257" s="4">
        <v>4</v>
      </c>
      <c r="H257" s="20"/>
      <c r="I257" s="5"/>
      <c r="J257" s="1"/>
    </row>
    <row r="258" spans="1:10" x14ac:dyDescent="0.3">
      <c r="A258" s="1" t="str">
        <f t="shared" si="35"/>
        <v>42</v>
      </c>
      <c r="B258" s="20" t="str">
        <f>+VLOOKUP(BD_Capas[[#This Row],[idcapa]],Capas[],2,0)</f>
        <v>industriamanufacturera_2</v>
      </c>
      <c r="C258" s="3">
        <f t="shared" si="34"/>
        <v>5</v>
      </c>
      <c r="D258" s="20" t="s">
        <v>244</v>
      </c>
      <c r="E258" s="1">
        <v>1</v>
      </c>
      <c r="F258" t="s">
        <v>244</v>
      </c>
      <c r="G258" s="4">
        <v>5</v>
      </c>
      <c r="H258" s="20"/>
      <c r="I258" s="5"/>
      <c r="J258" s="1"/>
    </row>
    <row r="259" spans="1:10" x14ac:dyDescent="0.3">
      <c r="A259" s="1" t="str">
        <f t="shared" si="35"/>
        <v>42</v>
      </c>
      <c r="B259" s="20" t="str">
        <f>+VLOOKUP(BD_Capas[[#This Row],[idcapa]],Capas[],2,0)</f>
        <v>industriamanufacturera_2</v>
      </c>
      <c r="C259" s="3">
        <f t="shared" si="34"/>
        <v>6</v>
      </c>
      <c r="D259" s="20" t="s">
        <v>245</v>
      </c>
      <c r="E259" s="1">
        <v>1</v>
      </c>
      <c r="F259" t="s">
        <v>245</v>
      </c>
      <c r="G259" s="4">
        <v>6</v>
      </c>
      <c r="H259" s="20"/>
      <c r="I259" s="31"/>
      <c r="J259" s="1"/>
    </row>
    <row r="260" spans="1:10" x14ac:dyDescent="0.3">
      <c r="A260" s="1" t="str">
        <f t="shared" si="35"/>
        <v>42</v>
      </c>
      <c r="B260" s="20" t="str">
        <f>+VLOOKUP(BD_Capas[[#This Row],[idcapa]],Capas[],2,0)</f>
        <v>industriamanufacturera_2</v>
      </c>
      <c r="C260" s="3">
        <f t="shared" si="34"/>
        <v>7</v>
      </c>
      <c r="D260" s="20" t="s">
        <v>246</v>
      </c>
      <c r="E260" s="1">
        <v>1</v>
      </c>
      <c r="F260" t="s">
        <v>246</v>
      </c>
      <c r="G260" s="4">
        <v>7</v>
      </c>
      <c r="H260" s="20"/>
      <c r="I260" s="5"/>
      <c r="J260" s="1"/>
    </row>
    <row r="261" spans="1:10" x14ac:dyDescent="0.3">
      <c r="A261" s="1" t="str">
        <f t="shared" si="35"/>
        <v>42</v>
      </c>
      <c r="B261" s="20" t="str">
        <f>+VLOOKUP(BD_Capas[[#This Row],[idcapa]],Capas[],2,0)</f>
        <v>industriamanufacturera_2</v>
      </c>
      <c r="C261" s="3">
        <f t="shared" si="34"/>
        <v>8</v>
      </c>
      <c r="D261" s="20" t="s">
        <v>247</v>
      </c>
      <c r="E261" s="1">
        <v>1</v>
      </c>
      <c r="F261" t="s">
        <v>247</v>
      </c>
      <c r="G261" s="4">
        <v>8</v>
      </c>
      <c r="H261" s="20"/>
      <c r="I261" s="5"/>
      <c r="J261" s="1"/>
    </row>
    <row r="262" spans="1:10" x14ac:dyDescent="0.3">
      <c r="A262" s="1" t="str">
        <f t="shared" si="35"/>
        <v>42</v>
      </c>
      <c r="B262" s="20" t="str">
        <f>+VLOOKUP(BD_Capas[[#This Row],[idcapa]],Capas[],2,0)</f>
        <v>industriamanufacturera_2</v>
      </c>
      <c r="C262" s="3">
        <f t="shared" si="34"/>
        <v>9</v>
      </c>
      <c r="D262" s="20" t="s">
        <v>248</v>
      </c>
      <c r="E262" s="1">
        <v>1</v>
      </c>
      <c r="F262" t="s">
        <v>248</v>
      </c>
      <c r="G262" s="4">
        <v>9</v>
      </c>
      <c r="H262" s="20"/>
      <c r="I262" s="31"/>
      <c r="J262" s="1"/>
    </row>
    <row r="263" spans="1:10" x14ac:dyDescent="0.3">
      <c r="A263" s="1" t="str">
        <f t="shared" si="35"/>
        <v>42</v>
      </c>
      <c r="B263" s="20" t="str">
        <f>+VLOOKUP(BD_Capas[[#This Row],[idcapa]],Capas[],2,0)</f>
        <v>industriamanufacturera_2</v>
      </c>
      <c r="C263" s="3">
        <f t="shared" si="34"/>
        <v>10</v>
      </c>
      <c r="D263" s="20" t="s">
        <v>243</v>
      </c>
      <c r="E263" s="1">
        <v>1</v>
      </c>
      <c r="F263" t="s">
        <v>243</v>
      </c>
      <c r="G263" s="4">
        <v>10</v>
      </c>
      <c r="H263" s="20"/>
      <c r="I263" s="31"/>
      <c r="J263" s="1"/>
    </row>
    <row r="264" spans="1:10" x14ac:dyDescent="0.3">
      <c r="A264" s="18" t="s">
        <v>137</v>
      </c>
      <c r="B264" s="23" t="str">
        <f>+VLOOKUP(BD_Capas[[#This Row],[idcapa]],Capas[],2,0)</f>
        <v>informacinycomunicaciones_2</v>
      </c>
      <c r="C264" s="17">
        <v>1</v>
      </c>
      <c r="D264" s="23" t="s">
        <v>2</v>
      </c>
      <c r="E264" s="1">
        <v>1</v>
      </c>
      <c r="F264" t="s">
        <v>11</v>
      </c>
      <c r="G264" s="14">
        <v>1</v>
      </c>
      <c r="H264" s="23"/>
      <c r="I264" s="37"/>
      <c r="J264" s="18"/>
    </row>
    <row r="265" spans="1:10" x14ac:dyDescent="0.3">
      <c r="A265" s="1" t="str">
        <f>+A264</f>
        <v>43</v>
      </c>
      <c r="B265" s="20" t="str">
        <f>+VLOOKUP(BD_Capas[[#This Row],[idcapa]],Capas[],2,0)</f>
        <v>informacinycomunicaciones_2</v>
      </c>
      <c r="C265" s="3">
        <f t="shared" si="34"/>
        <v>2</v>
      </c>
      <c r="D265" s="20" t="s">
        <v>3</v>
      </c>
      <c r="E265" s="1">
        <v>1</v>
      </c>
      <c r="F265" t="s">
        <v>175</v>
      </c>
      <c r="G265" s="4">
        <v>2</v>
      </c>
      <c r="H265" s="20"/>
      <c r="I265" s="31"/>
      <c r="J265" s="1"/>
    </row>
    <row r="266" spans="1:10" x14ac:dyDescent="0.3">
      <c r="A266" s="1" t="str">
        <f t="shared" ref="A266:A273" si="36">+A265</f>
        <v>43</v>
      </c>
      <c r="B266" s="20" t="str">
        <f>+VLOOKUP(BD_Capas[[#This Row],[idcapa]],Capas[],2,0)</f>
        <v>informacinycomunicaciones_2</v>
      </c>
      <c r="C266" s="3">
        <f t="shared" si="34"/>
        <v>3</v>
      </c>
      <c r="D266" s="20" t="s">
        <v>110</v>
      </c>
      <c r="E266" s="1">
        <v>1</v>
      </c>
      <c r="F266" t="s">
        <v>12</v>
      </c>
      <c r="G266" s="4">
        <v>3</v>
      </c>
      <c r="H266" s="20" t="s">
        <v>480</v>
      </c>
      <c r="I266" s="5" t="str">
        <f>BD_Capas[[#This Row],[idcapa]]&amp;"-"&amp;BD_Capas[[#This Row],[posición_capa]]</f>
        <v>43-1</v>
      </c>
      <c r="J266" s="1">
        <v>1</v>
      </c>
    </row>
    <row r="267" spans="1:10" x14ac:dyDescent="0.3">
      <c r="A267" s="1" t="str">
        <f t="shared" si="36"/>
        <v>43</v>
      </c>
      <c r="B267" s="20" t="str">
        <f>+VLOOKUP(BD_Capas[[#This Row],[idcapa]],Capas[],2,0)</f>
        <v>informacinycomunicaciones_2</v>
      </c>
      <c r="C267" s="3">
        <f t="shared" si="34"/>
        <v>4</v>
      </c>
      <c r="D267" s="20" t="s">
        <v>179</v>
      </c>
      <c r="E267" s="1">
        <v>1</v>
      </c>
      <c r="F267" t="s">
        <v>179</v>
      </c>
      <c r="G267" s="4">
        <v>4</v>
      </c>
      <c r="H267" s="20"/>
      <c r="I267" s="5"/>
      <c r="J267" s="1"/>
    </row>
    <row r="268" spans="1:10" x14ac:dyDescent="0.3">
      <c r="A268" s="1" t="str">
        <f t="shared" si="36"/>
        <v>43</v>
      </c>
      <c r="B268" s="20" t="str">
        <f>+VLOOKUP(BD_Capas[[#This Row],[idcapa]],Capas[],2,0)</f>
        <v>informacinycomunicaciones_2</v>
      </c>
      <c r="C268" s="3">
        <f t="shared" si="34"/>
        <v>5</v>
      </c>
      <c r="D268" s="20" t="s">
        <v>244</v>
      </c>
      <c r="E268" s="1">
        <v>1</v>
      </c>
      <c r="F268" t="s">
        <v>244</v>
      </c>
      <c r="G268" s="4">
        <v>5</v>
      </c>
      <c r="H268" s="20"/>
      <c r="I268" s="5"/>
      <c r="J268" s="1"/>
    </row>
    <row r="269" spans="1:10" x14ac:dyDescent="0.3">
      <c r="A269" s="1" t="str">
        <f t="shared" si="36"/>
        <v>43</v>
      </c>
      <c r="B269" s="20" t="str">
        <f>+VLOOKUP(BD_Capas[[#This Row],[idcapa]],Capas[],2,0)</f>
        <v>informacinycomunicaciones_2</v>
      </c>
      <c r="C269" s="3">
        <f t="shared" si="34"/>
        <v>6</v>
      </c>
      <c r="D269" s="20" t="s">
        <v>245</v>
      </c>
      <c r="E269" s="1">
        <v>1</v>
      </c>
      <c r="F269" t="s">
        <v>245</v>
      </c>
      <c r="G269" s="4">
        <v>6</v>
      </c>
      <c r="H269" s="20"/>
      <c r="I269" s="31"/>
      <c r="J269" s="1"/>
    </row>
    <row r="270" spans="1:10" x14ac:dyDescent="0.3">
      <c r="A270" s="1" t="str">
        <f t="shared" si="36"/>
        <v>43</v>
      </c>
      <c r="B270" s="20" t="str">
        <f>+VLOOKUP(BD_Capas[[#This Row],[idcapa]],Capas[],2,0)</f>
        <v>informacinycomunicaciones_2</v>
      </c>
      <c r="C270" s="3">
        <f t="shared" si="34"/>
        <v>7</v>
      </c>
      <c r="D270" s="20" t="s">
        <v>246</v>
      </c>
      <c r="E270" s="1">
        <v>1</v>
      </c>
      <c r="F270" t="s">
        <v>246</v>
      </c>
      <c r="G270" s="4">
        <v>7</v>
      </c>
      <c r="H270" s="20"/>
      <c r="I270" s="5"/>
      <c r="J270" s="1"/>
    </row>
    <row r="271" spans="1:10" x14ac:dyDescent="0.3">
      <c r="A271" s="1" t="str">
        <f t="shared" si="36"/>
        <v>43</v>
      </c>
      <c r="B271" s="20" t="str">
        <f>+VLOOKUP(BD_Capas[[#This Row],[idcapa]],Capas[],2,0)</f>
        <v>informacinycomunicaciones_2</v>
      </c>
      <c r="C271" s="3">
        <f t="shared" si="34"/>
        <v>8</v>
      </c>
      <c r="D271" s="20" t="s">
        <v>247</v>
      </c>
      <c r="E271" s="1">
        <v>1</v>
      </c>
      <c r="F271" t="s">
        <v>247</v>
      </c>
      <c r="G271" s="4">
        <v>8</v>
      </c>
      <c r="H271" s="20"/>
      <c r="I271" s="5"/>
      <c r="J271" s="1"/>
    </row>
    <row r="272" spans="1:10" x14ac:dyDescent="0.3">
      <c r="A272" s="1" t="str">
        <f t="shared" si="36"/>
        <v>43</v>
      </c>
      <c r="B272" s="20" t="str">
        <f>+VLOOKUP(BD_Capas[[#This Row],[idcapa]],Capas[],2,0)</f>
        <v>informacinycomunicaciones_2</v>
      </c>
      <c r="C272" s="3">
        <f t="shared" si="34"/>
        <v>9</v>
      </c>
      <c r="D272" s="20" t="s">
        <v>248</v>
      </c>
      <c r="E272" s="1">
        <v>1</v>
      </c>
      <c r="F272" t="s">
        <v>248</v>
      </c>
      <c r="G272" s="4">
        <v>9</v>
      </c>
      <c r="H272" s="20"/>
      <c r="I272" s="31"/>
      <c r="J272" s="1"/>
    </row>
    <row r="273" spans="1:10" x14ac:dyDescent="0.3">
      <c r="A273" s="1" t="str">
        <f t="shared" si="36"/>
        <v>43</v>
      </c>
      <c r="B273" s="20" t="str">
        <f>+VLOOKUP(BD_Capas[[#This Row],[idcapa]],Capas[],2,0)</f>
        <v>informacinycomunicaciones_2</v>
      </c>
      <c r="C273" s="3">
        <f t="shared" si="34"/>
        <v>10</v>
      </c>
      <c r="D273" s="20" t="s">
        <v>243</v>
      </c>
      <c r="E273" s="1">
        <v>1</v>
      </c>
      <c r="F273" t="s">
        <v>243</v>
      </c>
      <c r="G273" s="4">
        <v>10</v>
      </c>
      <c r="H273" s="20"/>
      <c r="I273" s="31"/>
      <c r="J273" s="1"/>
    </row>
    <row r="274" spans="1:10" x14ac:dyDescent="0.3">
      <c r="A274" s="18" t="s">
        <v>138</v>
      </c>
      <c r="B274" s="23" t="str">
        <f>+VLOOKUP(BD_Capas[[#This Row],[idcapa]],Capas[],2,0)</f>
        <v>otrasactividadesdeservicios_2</v>
      </c>
      <c r="C274" s="17">
        <v>1</v>
      </c>
      <c r="D274" s="23" t="s">
        <v>2</v>
      </c>
      <c r="E274" s="1">
        <v>1</v>
      </c>
      <c r="F274" t="s">
        <v>11</v>
      </c>
      <c r="G274" s="14">
        <v>1</v>
      </c>
      <c r="H274" s="23"/>
      <c r="I274" s="37"/>
      <c r="J274" s="18"/>
    </row>
    <row r="275" spans="1:10" x14ac:dyDescent="0.3">
      <c r="A275" s="1" t="str">
        <f>+A274</f>
        <v>44</v>
      </c>
      <c r="B275" s="20" t="str">
        <f>+VLOOKUP(BD_Capas[[#This Row],[idcapa]],Capas[],2,0)</f>
        <v>otrasactividadesdeservicios_2</v>
      </c>
      <c r="C275" s="3">
        <f t="shared" si="34"/>
        <v>2</v>
      </c>
      <c r="D275" s="20" t="s">
        <v>3</v>
      </c>
      <c r="E275" s="1">
        <v>1</v>
      </c>
      <c r="F275" t="s">
        <v>175</v>
      </c>
      <c r="G275" s="4">
        <v>2</v>
      </c>
      <c r="H275" s="20"/>
      <c r="I275" s="31"/>
      <c r="J275" s="1"/>
    </row>
    <row r="276" spans="1:10" x14ac:dyDescent="0.3">
      <c r="A276" s="1" t="str">
        <f t="shared" ref="A276:A283" si="37">+A275</f>
        <v>44</v>
      </c>
      <c r="B276" s="20" t="str">
        <f>+VLOOKUP(BD_Capas[[#This Row],[idcapa]],Capas[],2,0)</f>
        <v>otrasactividadesdeservicios_2</v>
      </c>
      <c r="C276" s="3">
        <f t="shared" si="34"/>
        <v>3</v>
      </c>
      <c r="D276" s="20" t="s">
        <v>110</v>
      </c>
      <c r="E276" s="1">
        <v>1</v>
      </c>
      <c r="F276" t="s">
        <v>12</v>
      </c>
      <c r="G276" s="4">
        <v>3</v>
      </c>
      <c r="H276" s="20" t="s">
        <v>481</v>
      </c>
      <c r="I276" s="5" t="str">
        <f>BD_Capas[[#This Row],[idcapa]]&amp;"-"&amp;BD_Capas[[#This Row],[posición_capa]]</f>
        <v>44-1</v>
      </c>
      <c r="J276" s="1">
        <v>1</v>
      </c>
    </row>
    <row r="277" spans="1:10" x14ac:dyDescent="0.3">
      <c r="A277" s="1" t="str">
        <f t="shared" si="37"/>
        <v>44</v>
      </c>
      <c r="B277" s="20" t="str">
        <f>+VLOOKUP(BD_Capas[[#This Row],[idcapa]],Capas[],2,0)</f>
        <v>otrasactividadesdeservicios_2</v>
      </c>
      <c r="C277" s="3">
        <f t="shared" si="34"/>
        <v>4</v>
      </c>
      <c r="D277" s="20" t="s">
        <v>179</v>
      </c>
      <c r="E277" s="1">
        <v>1</v>
      </c>
      <c r="F277" t="s">
        <v>179</v>
      </c>
      <c r="G277" s="4">
        <v>4</v>
      </c>
      <c r="H277" s="20"/>
      <c r="I277" s="5"/>
      <c r="J277" s="1"/>
    </row>
    <row r="278" spans="1:10" x14ac:dyDescent="0.3">
      <c r="A278" s="1" t="str">
        <f t="shared" si="37"/>
        <v>44</v>
      </c>
      <c r="B278" s="20" t="str">
        <f>+VLOOKUP(BD_Capas[[#This Row],[idcapa]],Capas[],2,0)</f>
        <v>otrasactividadesdeservicios_2</v>
      </c>
      <c r="C278" s="3">
        <f t="shared" si="34"/>
        <v>5</v>
      </c>
      <c r="D278" s="20" t="s">
        <v>244</v>
      </c>
      <c r="E278" s="1">
        <v>1</v>
      </c>
      <c r="F278" t="s">
        <v>244</v>
      </c>
      <c r="G278" s="4">
        <v>5</v>
      </c>
      <c r="H278" s="20"/>
      <c r="I278" s="5"/>
      <c r="J278" s="1"/>
    </row>
    <row r="279" spans="1:10" x14ac:dyDescent="0.3">
      <c r="A279" s="1" t="str">
        <f t="shared" si="37"/>
        <v>44</v>
      </c>
      <c r="B279" s="20" t="str">
        <f>+VLOOKUP(BD_Capas[[#This Row],[idcapa]],Capas[],2,0)</f>
        <v>otrasactividadesdeservicios_2</v>
      </c>
      <c r="C279" s="3">
        <f t="shared" si="34"/>
        <v>6</v>
      </c>
      <c r="D279" s="20" t="s">
        <v>245</v>
      </c>
      <c r="E279" s="1">
        <v>1</v>
      </c>
      <c r="F279" t="s">
        <v>245</v>
      </c>
      <c r="G279" s="4">
        <v>6</v>
      </c>
      <c r="H279" s="20"/>
      <c r="I279" s="31"/>
      <c r="J279" s="1"/>
    </row>
    <row r="280" spans="1:10" x14ac:dyDescent="0.3">
      <c r="A280" s="1" t="str">
        <f t="shared" si="37"/>
        <v>44</v>
      </c>
      <c r="B280" s="20" t="str">
        <f>+VLOOKUP(BD_Capas[[#This Row],[idcapa]],Capas[],2,0)</f>
        <v>otrasactividadesdeservicios_2</v>
      </c>
      <c r="C280" s="3">
        <f t="shared" si="34"/>
        <v>7</v>
      </c>
      <c r="D280" s="20" t="s">
        <v>246</v>
      </c>
      <c r="E280" s="1">
        <v>1</v>
      </c>
      <c r="F280" t="s">
        <v>246</v>
      </c>
      <c r="G280" s="4">
        <v>7</v>
      </c>
      <c r="H280" s="20"/>
      <c r="I280" s="5"/>
      <c r="J280" s="1"/>
    </row>
    <row r="281" spans="1:10" x14ac:dyDescent="0.3">
      <c r="A281" s="1" t="str">
        <f t="shared" si="37"/>
        <v>44</v>
      </c>
      <c r="B281" s="20" t="str">
        <f>+VLOOKUP(BD_Capas[[#This Row],[idcapa]],Capas[],2,0)</f>
        <v>otrasactividadesdeservicios_2</v>
      </c>
      <c r="C281" s="3">
        <f t="shared" si="34"/>
        <v>8</v>
      </c>
      <c r="D281" s="20" t="s">
        <v>247</v>
      </c>
      <c r="E281" s="1">
        <v>1</v>
      </c>
      <c r="F281" t="s">
        <v>247</v>
      </c>
      <c r="G281" s="4">
        <v>8</v>
      </c>
      <c r="H281" s="20"/>
      <c r="I281" s="5"/>
      <c r="J281" s="1"/>
    </row>
    <row r="282" spans="1:10" x14ac:dyDescent="0.3">
      <c r="A282" s="1" t="str">
        <f t="shared" si="37"/>
        <v>44</v>
      </c>
      <c r="B282" s="20" t="str">
        <f>+VLOOKUP(BD_Capas[[#This Row],[idcapa]],Capas[],2,0)</f>
        <v>otrasactividadesdeservicios_2</v>
      </c>
      <c r="C282" s="3">
        <f t="shared" si="34"/>
        <v>9</v>
      </c>
      <c r="D282" s="20" t="s">
        <v>248</v>
      </c>
      <c r="E282" s="1">
        <v>1</v>
      </c>
      <c r="F282" t="s">
        <v>248</v>
      </c>
      <c r="G282" s="4">
        <v>9</v>
      </c>
      <c r="H282" s="20"/>
      <c r="I282" s="31"/>
      <c r="J282" s="1"/>
    </row>
    <row r="283" spans="1:10" x14ac:dyDescent="0.3">
      <c r="A283" s="1" t="str">
        <f t="shared" si="37"/>
        <v>44</v>
      </c>
      <c r="B283" s="20" t="str">
        <f>+VLOOKUP(BD_Capas[[#This Row],[idcapa]],Capas[],2,0)</f>
        <v>otrasactividadesdeservicios_2</v>
      </c>
      <c r="C283" s="3">
        <f t="shared" si="34"/>
        <v>10</v>
      </c>
      <c r="D283" s="20" t="s">
        <v>243</v>
      </c>
      <c r="E283" s="1">
        <v>1</v>
      </c>
      <c r="F283" t="s">
        <v>243</v>
      </c>
      <c r="G283" s="4">
        <v>10</v>
      </c>
      <c r="H283" s="20"/>
      <c r="I283" s="31"/>
      <c r="J283" s="1"/>
    </row>
    <row r="284" spans="1:10" x14ac:dyDescent="0.3">
      <c r="A284" s="18" t="s">
        <v>139</v>
      </c>
      <c r="B284" s="23" t="str">
        <f>+VLOOKUP(BD_Capas[[#This Row],[idcapa]],Capas[],2,0)</f>
        <v>suministrodeaguaaguasresidualesdesechosydescontaminacin_2</v>
      </c>
      <c r="C284" s="17">
        <v>1</v>
      </c>
      <c r="D284" s="23" t="s">
        <v>2</v>
      </c>
      <c r="E284" s="1">
        <v>1</v>
      </c>
      <c r="F284" t="s">
        <v>11</v>
      </c>
      <c r="G284" s="14">
        <v>1</v>
      </c>
      <c r="H284" s="23"/>
      <c r="I284" s="37"/>
      <c r="J284" s="18"/>
    </row>
    <row r="285" spans="1:10" x14ac:dyDescent="0.3">
      <c r="A285" s="1" t="str">
        <f>+A284</f>
        <v>45</v>
      </c>
      <c r="B285" s="20" t="str">
        <f>+VLOOKUP(BD_Capas[[#This Row],[idcapa]],Capas[],2,0)</f>
        <v>suministrodeaguaaguasresidualesdesechosydescontaminacin_2</v>
      </c>
      <c r="C285" s="3">
        <f t="shared" si="34"/>
        <v>2</v>
      </c>
      <c r="D285" s="20" t="s">
        <v>3</v>
      </c>
      <c r="E285" s="1">
        <v>1</v>
      </c>
      <c r="F285" t="s">
        <v>175</v>
      </c>
      <c r="G285" s="4">
        <v>2</v>
      </c>
      <c r="H285" s="20"/>
      <c r="I285" s="31"/>
      <c r="J285" s="1"/>
    </row>
    <row r="286" spans="1:10" x14ac:dyDescent="0.3">
      <c r="A286" s="1" t="str">
        <f t="shared" ref="A286:A293" si="38">+A285</f>
        <v>45</v>
      </c>
      <c r="B286" s="20" t="str">
        <f>+VLOOKUP(BD_Capas[[#This Row],[idcapa]],Capas[],2,0)</f>
        <v>suministrodeaguaaguasresidualesdesechosydescontaminacin_2</v>
      </c>
      <c r="C286" s="3">
        <f t="shared" si="34"/>
        <v>3</v>
      </c>
      <c r="D286" s="20" t="s">
        <v>110</v>
      </c>
      <c r="E286" s="1">
        <v>1</v>
      </c>
      <c r="F286" t="s">
        <v>12</v>
      </c>
      <c r="G286" s="4">
        <v>3</v>
      </c>
      <c r="H286" s="20" t="s">
        <v>482</v>
      </c>
      <c r="I286" s="5" t="str">
        <f>BD_Capas[[#This Row],[idcapa]]&amp;"-"&amp;BD_Capas[[#This Row],[posición_capa]]</f>
        <v>45-1</v>
      </c>
      <c r="J286" s="1">
        <v>1</v>
      </c>
    </row>
    <row r="287" spans="1:10" x14ac:dyDescent="0.3">
      <c r="A287" s="1" t="str">
        <f t="shared" si="38"/>
        <v>45</v>
      </c>
      <c r="B287" s="20" t="str">
        <f>+VLOOKUP(BD_Capas[[#This Row],[idcapa]],Capas[],2,0)</f>
        <v>suministrodeaguaaguasresidualesdesechosydescontaminacin_2</v>
      </c>
      <c r="C287" s="3">
        <f t="shared" si="34"/>
        <v>4</v>
      </c>
      <c r="D287" s="20" t="s">
        <v>179</v>
      </c>
      <c r="E287" s="1">
        <v>1</v>
      </c>
      <c r="F287" t="s">
        <v>179</v>
      </c>
      <c r="G287" s="4">
        <v>4</v>
      </c>
      <c r="H287" s="20"/>
      <c r="I287" s="5"/>
      <c r="J287" s="1"/>
    </row>
    <row r="288" spans="1:10" x14ac:dyDescent="0.3">
      <c r="A288" s="1" t="str">
        <f t="shared" si="38"/>
        <v>45</v>
      </c>
      <c r="B288" s="20" t="str">
        <f>+VLOOKUP(BD_Capas[[#This Row],[idcapa]],Capas[],2,0)</f>
        <v>suministrodeaguaaguasresidualesdesechosydescontaminacin_2</v>
      </c>
      <c r="C288" s="3">
        <f t="shared" si="34"/>
        <v>5</v>
      </c>
      <c r="D288" s="20" t="s">
        <v>244</v>
      </c>
      <c r="E288" s="1">
        <v>1</v>
      </c>
      <c r="F288" t="s">
        <v>244</v>
      </c>
      <c r="G288" s="4">
        <v>5</v>
      </c>
      <c r="H288" s="20"/>
      <c r="I288" s="5"/>
      <c r="J288" s="1"/>
    </row>
    <row r="289" spans="1:10" x14ac:dyDescent="0.3">
      <c r="A289" s="1" t="str">
        <f t="shared" si="38"/>
        <v>45</v>
      </c>
      <c r="B289" s="20" t="str">
        <f>+VLOOKUP(BD_Capas[[#This Row],[idcapa]],Capas[],2,0)</f>
        <v>suministrodeaguaaguasresidualesdesechosydescontaminacin_2</v>
      </c>
      <c r="C289" s="3">
        <f t="shared" si="34"/>
        <v>6</v>
      </c>
      <c r="D289" s="20" t="s">
        <v>245</v>
      </c>
      <c r="E289" s="1">
        <v>1</v>
      </c>
      <c r="F289" t="s">
        <v>245</v>
      </c>
      <c r="G289" s="4">
        <v>6</v>
      </c>
      <c r="H289" s="20"/>
      <c r="I289" s="31"/>
      <c r="J289" s="1"/>
    </row>
    <row r="290" spans="1:10" x14ac:dyDescent="0.3">
      <c r="A290" s="1" t="str">
        <f t="shared" si="38"/>
        <v>45</v>
      </c>
      <c r="B290" s="20" t="str">
        <f>+VLOOKUP(BD_Capas[[#This Row],[idcapa]],Capas[],2,0)</f>
        <v>suministrodeaguaaguasresidualesdesechosydescontaminacin_2</v>
      </c>
      <c r="C290" s="3">
        <f t="shared" si="34"/>
        <v>7</v>
      </c>
      <c r="D290" s="20" t="s">
        <v>246</v>
      </c>
      <c r="E290" s="1">
        <v>1</v>
      </c>
      <c r="F290" t="s">
        <v>246</v>
      </c>
      <c r="G290" s="4">
        <v>7</v>
      </c>
      <c r="H290" s="20"/>
      <c r="I290" s="5"/>
      <c r="J290" s="1"/>
    </row>
    <row r="291" spans="1:10" x14ac:dyDescent="0.3">
      <c r="A291" s="1" t="str">
        <f t="shared" si="38"/>
        <v>45</v>
      </c>
      <c r="B291" s="20" t="str">
        <f>+VLOOKUP(BD_Capas[[#This Row],[idcapa]],Capas[],2,0)</f>
        <v>suministrodeaguaaguasresidualesdesechosydescontaminacin_2</v>
      </c>
      <c r="C291" s="3">
        <f t="shared" si="34"/>
        <v>8</v>
      </c>
      <c r="D291" s="20" t="s">
        <v>247</v>
      </c>
      <c r="E291" s="1">
        <v>1</v>
      </c>
      <c r="F291" t="s">
        <v>247</v>
      </c>
      <c r="G291" s="4">
        <v>8</v>
      </c>
      <c r="H291" s="20"/>
      <c r="I291" s="5"/>
      <c r="J291" s="1"/>
    </row>
    <row r="292" spans="1:10" x14ac:dyDescent="0.3">
      <c r="A292" s="1" t="str">
        <f t="shared" si="38"/>
        <v>45</v>
      </c>
      <c r="B292" s="20" t="str">
        <f>+VLOOKUP(BD_Capas[[#This Row],[idcapa]],Capas[],2,0)</f>
        <v>suministrodeaguaaguasresidualesdesechosydescontaminacin_2</v>
      </c>
      <c r="C292" s="3">
        <f t="shared" si="34"/>
        <v>9</v>
      </c>
      <c r="D292" s="20" t="s">
        <v>248</v>
      </c>
      <c r="E292" s="1">
        <v>1</v>
      </c>
      <c r="F292" t="s">
        <v>248</v>
      </c>
      <c r="G292" s="4">
        <v>9</v>
      </c>
      <c r="H292" s="20"/>
      <c r="I292" s="31"/>
      <c r="J292" s="1"/>
    </row>
    <row r="293" spans="1:10" x14ac:dyDescent="0.3">
      <c r="A293" s="1" t="str">
        <f t="shared" si="38"/>
        <v>45</v>
      </c>
      <c r="B293" s="20" t="str">
        <f>+VLOOKUP(BD_Capas[[#This Row],[idcapa]],Capas[],2,0)</f>
        <v>suministrodeaguaaguasresidualesdesechosydescontaminacin_2</v>
      </c>
      <c r="C293" s="3">
        <f t="shared" si="34"/>
        <v>10</v>
      </c>
      <c r="D293" s="20" t="s">
        <v>243</v>
      </c>
      <c r="E293" s="1">
        <v>1</v>
      </c>
      <c r="F293" t="s">
        <v>243</v>
      </c>
      <c r="G293" s="4">
        <v>10</v>
      </c>
      <c r="H293" s="20"/>
      <c r="I293" s="31"/>
      <c r="J293" s="1"/>
    </row>
    <row r="294" spans="1:10" x14ac:dyDescent="0.3">
      <c r="A294" s="18" t="s">
        <v>140</v>
      </c>
      <c r="B294" s="23" t="str">
        <f>+VLOOKUP(BD_Capas[[#This Row],[idcapa]],Capas[],2,0)</f>
        <v>suministrodeelectricidadgasvaporyaireacondicionado_2</v>
      </c>
      <c r="C294" s="17">
        <v>1</v>
      </c>
      <c r="D294" s="23" t="s">
        <v>2</v>
      </c>
      <c r="E294" s="1">
        <v>1</v>
      </c>
      <c r="F294" t="s">
        <v>11</v>
      </c>
      <c r="G294" s="14">
        <v>1</v>
      </c>
      <c r="H294" s="23"/>
      <c r="I294" s="37"/>
      <c r="J294" s="18"/>
    </row>
    <row r="295" spans="1:10" x14ac:dyDescent="0.3">
      <c r="A295" s="1" t="str">
        <f>+A294</f>
        <v>46</v>
      </c>
      <c r="B295" s="20" t="str">
        <f>+VLOOKUP(BD_Capas[[#This Row],[idcapa]],Capas[],2,0)</f>
        <v>suministrodeelectricidadgasvaporyaireacondicionado_2</v>
      </c>
      <c r="C295" s="3">
        <f t="shared" si="34"/>
        <v>2</v>
      </c>
      <c r="D295" s="20" t="s">
        <v>3</v>
      </c>
      <c r="E295" s="1">
        <v>1</v>
      </c>
      <c r="F295" t="s">
        <v>175</v>
      </c>
      <c r="G295" s="4">
        <v>2</v>
      </c>
      <c r="H295" s="20"/>
      <c r="I295" s="31"/>
      <c r="J295" s="1"/>
    </row>
    <row r="296" spans="1:10" x14ac:dyDescent="0.3">
      <c r="A296" s="1" t="str">
        <f t="shared" ref="A296:A303" si="39">+A295</f>
        <v>46</v>
      </c>
      <c r="B296" s="20" t="str">
        <f>+VLOOKUP(BD_Capas[[#This Row],[idcapa]],Capas[],2,0)</f>
        <v>suministrodeelectricidadgasvaporyaireacondicionado_2</v>
      </c>
      <c r="C296" s="3">
        <f t="shared" si="34"/>
        <v>3</v>
      </c>
      <c r="D296" s="20" t="s">
        <v>110</v>
      </c>
      <c r="E296" s="1">
        <v>1</v>
      </c>
      <c r="F296" t="s">
        <v>12</v>
      </c>
      <c r="G296" s="4">
        <v>3</v>
      </c>
      <c r="H296" s="20" t="s">
        <v>483</v>
      </c>
      <c r="I296" s="5" t="str">
        <f>BD_Capas[[#This Row],[idcapa]]&amp;"-"&amp;BD_Capas[[#This Row],[posición_capa]]</f>
        <v>46-1</v>
      </c>
      <c r="J296" s="1">
        <v>1</v>
      </c>
    </row>
    <row r="297" spans="1:10" x14ac:dyDescent="0.3">
      <c r="A297" s="1" t="str">
        <f t="shared" si="39"/>
        <v>46</v>
      </c>
      <c r="B297" s="20" t="str">
        <f>+VLOOKUP(BD_Capas[[#This Row],[idcapa]],Capas[],2,0)</f>
        <v>suministrodeelectricidadgasvaporyaireacondicionado_2</v>
      </c>
      <c r="C297" s="3">
        <f t="shared" si="34"/>
        <v>4</v>
      </c>
      <c r="D297" s="20" t="s">
        <v>179</v>
      </c>
      <c r="E297" s="1">
        <v>1</v>
      </c>
      <c r="F297" t="s">
        <v>179</v>
      </c>
      <c r="G297" s="4">
        <v>4</v>
      </c>
      <c r="H297" s="20"/>
      <c r="I297" s="5"/>
      <c r="J297" s="1"/>
    </row>
    <row r="298" spans="1:10" x14ac:dyDescent="0.3">
      <c r="A298" s="1" t="str">
        <f t="shared" si="39"/>
        <v>46</v>
      </c>
      <c r="B298" s="20" t="str">
        <f>+VLOOKUP(BD_Capas[[#This Row],[idcapa]],Capas[],2,0)</f>
        <v>suministrodeelectricidadgasvaporyaireacondicionado_2</v>
      </c>
      <c r="C298" s="3">
        <f t="shared" si="34"/>
        <v>5</v>
      </c>
      <c r="D298" s="20" t="s">
        <v>244</v>
      </c>
      <c r="E298" s="1">
        <v>1</v>
      </c>
      <c r="F298" t="s">
        <v>244</v>
      </c>
      <c r="G298" s="4">
        <v>5</v>
      </c>
      <c r="H298" s="20"/>
      <c r="I298" s="5"/>
      <c r="J298" s="1"/>
    </row>
    <row r="299" spans="1:10" x14ac:dyDescent="0.3">
      <c r="A299" s="1" t="str">
        <f t="shared" si="39"/>
        <v>46</v>
      </c>
      <c r="B299" s="20" t="str">
        <f>+VLOOKUP(BD_Capas[[#This Row],[idcapa]],Capas[],2,0)</f>
        <v>suministrodeelectricidadgasvaporyaireacondicionado_2</v>
      </c>
      <c r="C299" s="3">
        <f t="shared" si="34"/>
        <v>6</v>
      </c>
      <c r="D299" s="20" t="s">
        <v>245</v>
      </c>
      <c r="E299" s="1">
        <v>1</v>
      </c>
      <c r="F299" t="s">
        <v>245</v>
      </c>
      <c r="G299" s="4">
        <v>6</v>
      </c>
      <c r="H299" s="20"/>
      <c r="I299" s="31"/>
      <c r="J299" s="1"/>
    </row>
    <row r="300" spans="1:10" x14ac:dyDescent="0.3">
      <c r="A300" s="1" t="str">
        <f t="shared" si="39"/>
        <v>46</v>
      </c>
      <c r="B300" s="20" t="str">
        <f>+VLOOKUP(BD_Capas[[#This Row],[idcapa]],Capas[],2,0)</f>
        <v>suministrodeelectricidadgasvaporyaireacondicionado_2</v>
      </c>
      <c r="C300" s="3">
        <f t="shared" si="34"/>
        <v>7</v>
      </c>
      <c r="D300" s="20" t="s">
        <v>246</v>
      </c>
      <c r="E300" s="1">
        <v>1</v>
      </c>
      <c r="F300" t="s">
        <v>246</v>
      </c>
      <c r="G300" s="4">
        <v>7</v>
      </c>
      <c r="H300" s="20"/>
      <c r="I300" s="5"/>
      <c r="J300" s="1"/>
    </row>
    <row r="301" spans="1:10" x14ac:dyDescent="0.3">
      <c r="A301" s="1" t="str">
        <f t="shared" si="39"/>
        <v>46</v>
      </c>
      <c r="B301" s="20" t="str">
        <f>+VLOOKUP(BD_Capas[[#This Row],[idcapa]],Capas[],2,0)</f>
        <v>suministrodeelectricidadgasvaporyaireacondicionado_2</v>
      </c>
      <c r="C301" s="3">
        <f t="shared" si="34"/>
        <v>8</v>
      </c>
      <c r="D301" s="20" t="s">
        <v>247</v>
      </c>
      <c r="E301" s="1">
        <v>1</v>
      </c>
      <c r="F301" t="s">
        <v>247</v>
      </c>
      <c r="G301" s="4">
        <v>8</v>
      </c>
      <c r="H301" s="20"/>
      <c r="I301" s="5"/>
      <c r="J301" s="1"/>
    </row>
    <row r="302" spans="1:10" x14ac:dyDescent="0.3">
      <c r="A302" s="1" t="str">
        <f t="shared" si="39"/>
        <v>46</v>
      </c>
      <c r="B302" s="20" t="str">
        <f>+VLOOKUP(BD_Capas[[#This Row],[idcapa]],Capas[],2,0)</f>
        <v>suministrodeelectricidadgasvaporyaireacondicionado_2</v>
      </c>
      <c r="C302" s="3">
        <f t="shared" si="34"/>
        <v>9</v>
      </c>
      <c r="D302" s="20" t="s">
        <v>248</v>
      </c>
      <c r="E302" s="1">
        <v>1</v>
      </c>
      <c r="F302" t="s">
        <v>248</v>
      </c>
      <c r="G302" s="4">
        <v>9</v>
      </c>
      <c r="H302" s="20"/>
      <c r="I302" s="31"/>
      <c r="J302" s="1"/>
    </row>
    <row r="303" spans="1:10" x14ac:dyDescent="0.3">
      <c r="A303" s="1" t="str">
        <f t="shared" si="39"/>
        <v>46</v>
      </c>
      <c r="B303" s="20" t="str">
        <f>+VLOOKUP(BD_Capas[[#This Row],[idcapa]],Capas[],2,0)</f>
        <v>suministrodeelectricidadgasvaporyaireacondicionado_2</v>
      </c>
      <c r="C303" s="3">
        <f t="shared" si="34"/>
        <v>10</v>
      </c>
      <c r="D303" s="20" t="s">
        <v>243</v>
      </c>
      <c r="E303" s="1">
        <v>1</v>
      </c>
      <c r="F303" t="s">
        <v>243</v>
      </c>
      <c r="G303" s="4">
        <v>10</v>
      </c>
      <c r="H303" s="20"/>
      <c r="I303" s="31"/>
      <c r="J303" s="1"/>
    </row>
    <row r="304" spans="1:10" x14ac:dyDescent="0.3">
      <c r="A304" s="18" t="s">
        <v>141</v>
      </c>
      <c r="B304" s="23" t="str">
        <f>+VLOOKUP(BD_Capas[[#This Row],[idcapa]],Capas[],2,0)</f>
        <v>transporteyalmacenamiento_2</v>
      </c>
      <c r="C304" s="17">
        <v>1</v>
      </c>
      <c r="D304" s="23" t="s">
        <v>2</v>
      </c>
      <c r="E304" s="1">
        <v>1</v>
      </c>
      <c r="F304" t="s">
        <v>11</v>
      </c>
      <c r="G304" s="14">
        <v>1</v>
      </c>
      <c r="H304" s="23"/>
      <c r="I304" s="37"/>
      <c r="J304" s="18"/>
    </row>
    <row r="305" spans="1:10" x14ac:dyDescent="0.3">
      <c r="A305" s="1" t="str">
        <f>+A304</f>
        <v>47</v>
      </c>
      <c r="B305" s="20" t="str">
        <f>+VLOOKUP(BD_Capas[[#This Row],[idcapa]],Capas[],2,0)</f>
        <v>transporteyalmacenamiento_2</v>
      </c>
      <c r="C305" s="3">
        <f t="shared" si="34"/>
        <v>2</v>
      </c>
      <c r="D305" s="20" t="s">
        <v>3</v>
      </c>
      <c r="E305" s="1">
        <v>1</v>
      </c>
      <c r="F305" t="s">
        <v>175</v>
      </c>
      <c r="G305" s="4">
        <v>2</v>
      </c>
      <c r="H305" s="20"/>
      <c r="I305" s="31"/>
      <c r="J305" s="1"/>
    </row>
    <row r="306" spans="1:10" x14ac:dyDescent="0.3">
      <c r="A306" s="1" t="str">
        <f t="shared" ref="A306:A313" si="40">+A305</f>
        <v>47</v>
      </c>
      <c r="B306" s="20" t="str">
        <f>+VLOOKUP(BD_Capas[[#This Row],[idcapa]],Capas[],2,0)</f>
        <v>transporteyalmacenamiento_2</v>
      </c>
      <c r="C306" s="3">
        <f t="shared" si="34"/>
        <v>3</v>
      </c>
      <c r="D306" s="20" t="s">
        <v>110</v>
      </c>
      <c r="E306" s="1">
        <v>1</v>
      </c>
      <c r="F306" t="s">
        <v>12</v>
      </c>
      <c r="G306" s="4">
        <v>3</v>
      </c>
      <c r="H306" s="20" t="s">
        <v>484</v>
      </c>
      <c r="I306" s="5" t="str">
        <f>BD_Capas[[#This Row],[idcapa]]&amp;"-"&amp;BD_Capas[[#This Row],[posición_capa]]</f>
        <v>47-1</v>
      </c>
      <c r="J306" s="1">
        <v>1</v>
      </c>
    </row>
    <row r="307" spans="1:10" x14ac:dyDescent="0.3">
      <c r="A307" s="1" t="str">
        <f t="shared" si="40"/>
        <v>47</v>
      </c>
      <c r="B307" s="20" t="str">
        <f>+VLOOKUP(BD_Capas[[#This Row],[idcapa]],Capas[],2,0)</f>
        <v>transporteyalmacenamiento_2</v>
      </c>
      <c r="C307" s="3">
        <f t="shared" si="34"/>
        <v>4</v>
      </c>
      <c r="D307" s="20" t="s">
        <v>179</v>
      </c>
      <c r="E307" s="1">
        <v>1</v>
      </c>
      <c r="F307" t="s">
        <v>179</v>
      </c>
      <c r="G307" s="4">
        <v>4</v>
      </c>
      <c r="H307" s="20"/>
      <c r="I307" s="5"/>
      <c r="J307" s="1"/>
    </row>
    <row r="308" spans="1:10" x14ac:dyDescent="0.3">
      <c r="A308" s="1" t="str">
        <f t="shared" si="40"/>
        <v>47</v>
      </c>
      <c r="B308" s="20" t="str">
        <f>+VLOOKUP(BD_Capas[[#This Row],[idcapa]],Capas[],2,0)</f>
        <v>transporteyalmacenamiento_2</v>
      </c>
      <c r="C308" s="3">
        <f t="shared" si="34"/>
        <v>5</v>
      </c>
      <c r="D308" s="20" t="s">
        <v>244</v>
      </c>
      <c r="E308" s="1">
        <v>1</v>
      </c>
      <c r="F308" t="s">
        <v>244</v>
      </c>
      <c r="G308" s="4">
        <v>5</v>
      </c>
      <c r="H308" s="20"/>
      <c r="I308" s="5"/>
      <c r="J308" s="1"/>
    </row>
    <row r="309" spans="1:10" x14ac:dyDescent="0.3">
      <c r="A309" s="1" t="str">
        <f t="shared" si="40"/>
        <v>47</v>
      </c>
      <c r="B309" s="20" t="str">
        <f>+VLOOKUP(BD_Capas[[#This Row],[idcapa]],Capas[],2,0)</f>
        <v>transporteyalmacenamiento_2</v>
      </c>
      <c r="C309" s="3">
        <f t="shared" si="34"/>
        <v>6</v>
      </c>
      <c r="D309" s="20" t="s">
        <v>245</v>
      </c>
      <c r="E309" s="1">
        <v>1</v>
      </c>
      <c r="F309" t="s">
        <v>245</v>
      </c>
      <c r="G309" s="4">
        <v>6</v>
      </c>
      <c r="H309" s="20"/>
      <c r="I309" s="31"/>
      <c r="J309" s="1"/>
    </row>
    <row r="310" spans="1:10" x14ac:dyDescent="0.3">
      <c r="A310" s="1" t="str">
        <f t="shared" si="40"/>
        <v>47</v>
      </c>
      <c r="B310" s="20" t="str">
        <f>+VLOOKUP(BD_Capas[[#This Row],[idcapa]],Capas[],2,0)</f>
        <v>transporteyalmacenamiento_2</v>
      </c>
      <c r="C310" s="3">
        <f t="shared" si="34"/>
        <v>7</v>
      </c>
      <c r="D310" s="20" t="s">
        <v>246</v>
      </c>
      <c r="E310" s="1">
        <v>1</v>
      </c>
      <c r="F310" t="s">
        <v>246</v>
      </c>
      <c r="G310" s="4">
        <v>7</v>
      </c>
      <c r="H310" s="20"/>
      <c r="I310" s="5"/>
      <c r="J310" s="1"/>
    </row>
    <row r="311" spans="1:10" x14ac:dyDescent="0.3">
      <c r="A311" s="1" t="str">
        <f t="shared" si="40"/>
        <v>47</v>
      </c>
      <c r="B311" s="20" t="str">
        <f>+VLOOKUP(BD_Capas[[#This Row],[idcapa]],Capas[],2,0)</f>
        <v>transporteyalmacenamiento_2</v>
      </c>
      <c r="C311" s="3">
        <f t="shared" si="34"/>
        <v>8</v>
      </c>
      <c r="D311" s="20" t="s">
        <v>247</v>
      </c>
      <c r="E311" s="1">
        <v>1</v>
      </c>
      <c r="F311" t="s">
        <v>247</v>
      </c>
      <c r="G311" s="4">
        <v>8</v>
      </c>
      <c r="H311" s="20"/>
      <c r="I311" s="5"/>
      <c r="J311" s="1"/>
    </row>
    <row r="312" spans="1:10" x14ac:dyDescent="0.3">
      <c r="A312" s="1" t="str">
        <f t="shared" si="40"/>
        <v>47</v>
      </c>
      <c r="B312" s="20" t="str">
        <f>+VLOOKUP(BD_Capas[[#This Row],[idcapa]],Capas[],2,0)</f>
        <v>transporteyalmacenamiento_2</v>
      </c>
      <c r="C312" s="3">
        <f t="shared" si="34"/>
        <v>9</v>
      </c>
      <c r="D312" s="20" t="s">
        <v>248</v>
      </c>
      <c r="E312" s="1">
        <v>1</v>
      </c>
      <c r="F312" t="s">
        <v>248</v>
      </c>
      <c r="G312" s="4">
        <v>9</v>
      </c>
      <c r="H312" s="20"/>
      <c r="I312" s="31"/>
      <c r="J312" s="1"/>
    </row>
    <row r="313" spans="1:10" x14ac:dyDescent="0.3">
      <c r="A313" s="1" t="str">
        <f t="shared" si="40"/>
        <v>47</v>
      </c>
      <c r="B313" s="20" t="str">
        <f>+VLOOKUP(BD_Capas[[#This Row],[idcapa]],Capas[],2,0)</f>
        <v>transporteyalmacenamiento_2</v>
      </c>
      <c r="C313" s="3">
        <f t="shared" si="34"/>
        <v>10</v>
      </c>
      <c r="D313" s="20" t="s">
        <v>243</v>
      </c>
      <c r="E313" s="1">
        <v>1</v>
      </c>
      <c r="F313" t="s">
        <v>243</v>
      </c>
      <c r="G313" s="4">
        <v>10</v>
      </c>
      <c r="H313" s="20"/>
      <c r="I313" s="31"/>
      <c r="J313" s="1"/>
    </row>
    <row r="314" spans="1:10" x14ac:dyDescent="0.3">
      <c r="A314" s="18" t="s">
        <v>142</v>
      </c>
      <c r="B314" s="23" t="str">
        <f>+VLOOKUP(BD_Capas[[#This Row],[idcapa]],Capas[],2,0)</f>
        <v>arteyentretencin</v>
      </c>
      <c r="C314" s="17">
        <v>1</v>
      </c>
      <c r="D314" s="23" t="s">
        <v>2</v>
      </c>
      <c r="E314" s="1">
        <v>1</v>
      </c>
      <c r="F314" t="s">
        <v>11</v>
      </c>
      <c r="G314" s="14">
        <v>1</v>
      </c>
      <c r="H314" s="23"/>
      <c r="I314" s="37"/>
      <c r="J314" s="18"/>
    </row>
    <row r="315" spans="1:10" x14ac:dyDescent="0.3">
      <c r="A315" s="1" t="str">
        <f>+A314</f>
        <v>48</v>
      </c>
      <c r="B315" s="20" t="str">
        <f>+VLOOKUP(BD_Capas[[#This Row],[idcapa]],Capas[],2,0)</f>
        <v>arteyentretencin</v>
      </c>
      <c r="C315" s="3">
        <f t="shared" si="34"/>
        <v>2</v>
      </c>
      <c r="D315" s="20" t="s">
        <v>3</v>
      </c>
      <c r="E315" s="1">
        <v>1</v>
      </c>
      <c r="F315" t="s">
        <v>175</v>
      </c>
      <c r="G315" s="4">
        <v>2</v>
      </c>
      <c r="H315" s="20"/>
      <c r="I315" s="31"/>
      <c r="J315" s="1"/>
    </row>
    <row r="316" spans="1:10" x14ac:dyDescent="0.3">
      <c r="A316" s="1" t="str">
        <f t="shared" ref="A316:A318" si="41">+A315</f>
        <v>48</v>
      </c>
      <c r="B316" s="20" t="str">
        <f>+VLOOKUP(BD_Capas[[#This Row],[idcapa]],Capas[],2,0)</f>
        <v>arteyentretencin</v>
      </c>
      <c r="C316" s="3">
        <f t="shared" si="34"/>
        <v>3</v>
      </c>
      <c r="D316" s="20" t="s">
        <v>110</v>
      </c>
      <c r="E316" s="1">
        <v>1</v>
      </c>
      <c r="F316" t="s">
        <v>12</v>
      </c>
      <c r="G316" s="4">
        <v>3</v>
      </c>
      <c r="H316" s="20" t="s">
        <v>501</v>
      </c>
      <c r="I316" s="5" t="str">
        <f>BD_Capas[[#This Row],[idcapa]]&amp;"-"&amp;BD_Capas[[#This Row],[posición_capa]]</f>
        <v>48-1</v>
      </c>
      <c r="J316" s="1">
        <v>1</v>
      </c>
    </row>
    <row r="317" spans="1:10" x14ac:dyDescent="0.3">
      <c r="A317" s="1" t="str">
        <f t="shared" si="41"/>
        <v>48</v>
      </c>
      <c r="B317" s="20" t="str">
        <f>+VLOOKUP(BD_Capas[[#This Row],[idcapa]],Capas[],2,0)</f>
        <v>arteyentretencin</v>
      </c>
      <c r="C317" s="3">
        <f t="shared" si="34"/>
        <v>4</v>
      </c>
      <c r="D317" s="20" t="s">
        <v>179</v>
      </c>
      <c r="E317" s="1">
        <v>1</v>
      </c>
      <c r="F317" t="s">
        <v>179</v>
      </c>
      <c r="G317" s="4">
        <v>4</v>
      </c>
      <c r="H317" s="20"/>
      <c r="I317" s="5"/>
      <c r="J317" s="1"/>
    </row>
    <row r="318" spans="1:10" x14ac:dyDescent="0.3">
      <c r="A318" s="1" t="str">
        <f t="shared" si="41"/>
        <v>48</v>
      </c>
      <c r="B318" s="20" t="str">
        <f>+VLOOKUP(BD_Capas[[#This Row],[idcapa]],Capas[],2,0)</f>
        <v>arteyentretencin</v>
      </c>
      <c r="C318" s="3">
        <f t="shared" si="34"/>
        <v>5</v>
      </c>
      <c r="D318" s="20" t="s">
        <v>249</v>
      </c>
      <c r="E318" s="1">
        <v>1</v>
      </c>
      <c r="F318" t="s">
        <v>249</v>
      </c>
      <c r="G318" s="4">
        <v>5</v>
      </c>
      <c r="H318" s="20"/>
      <c r="I318" s="5"/>
      <c r="J318" s="1"/>
    </row>
    <row r="319" spans="1:10" x14ac:dyDescent="0.3">
      <c r="A319" s="18" t="s">
        <v>143</v>
      </c>
      <c r="B319" s="23" t="str">
        <f>+VLOOKUP(BD_Capas[[#This Row],[idcapa]],Capas[],2,0)</f>
        <v>alojamientoycomidas</v>
      </c>
      <c r="C319" s="17">
        <v>1</v>
      </c>
      <c r="D319" s="23" t="s">
        <v>2</v>
      </c>
      <c r="E319" s="1">
        <v>1</v>
      </c>
      <c r="F319" t="s">
        <v>11</v>
      </c>
      <c r="G319" s="14">
        <v>1</v>
      </c>
      <c r="H319" s="23"/>
      <c r="I319" s="37"/>
      <c r="J319" s="18"/>
    </row>
    <row r="320" spans="1:10" x14ac:dyDescent="0.3">
      <c r="A320" s="1" t="str">
        <f>+A319</f>
        <v>49</v>
      </c>
      <c r="B320" s="20" t="str">
        <f>+VLOOKUP(BD_Capas[[#This Row],[idcapa]],Capas[],2,0)</f>
        <v>alojamientoycomidas</v>
      </c>
      <c r="C320" s="3">
        <f t="shared" si="34"/>
        <v>2</v>
      </c>
      <c r="D320" s="20" t="s">
        <v>3</v>
      </c>
      <c r="E320" s="1">
        <v>1</v>
      </c>
      <c r="F320" t="s">
        <v>175</v>
      </c>
      <c r="G320" s="4">
        <v>2</v>
      </c>
      <c r="H320" s="20"/>
      <c r="I320" s="31"/>
      <c r="J320" s="1"/>
    </row>
    <row r="321" spans="1:10" x14ac:dyDescent="0.3">
      <c r="A321" s="1" t="str">
        <f t="shared" ref="A321:A323" si="42">+A320</f>
        <v>49</v>
      </c>
      <c r="B321" s="20" t="str">
        <f>+VLOOKUP(BD_Capas[[#This Row],[idcapa]],Capas[],2,0)</f>
        <v>alojamientoycomidas</v>
      </c>
      <c r="C321" s="3">
        <f t="shared" ref="C321:C323" si="43">+C320+1</f>
        <v>3</v>
      </c>
      <c r="D321" s="20" t="s">
        <v>110</v>
      </c>
      <c r="E321" s="1">
        <v>1</v>
      </c>
      <c r="F321" t="s">
        <v>12</v>
      </c>
      <c r="G321" s="4">
        <v>3</v>
      </c>
      <c r="H321" s="20" t="s">
        <v>502</v>
      </c>
      <c r="I321" s="5" t="str">
        <f>BD_Capas[[#This Row],[idcapa]]&amp;"-"&amp;BD_Capas[[#This Row],[posición_capa]]</f>
        <v>49-1</v>
      </c>
      <c r="J321" s="1">
        <v>1</v>
      </c>
    </row>
    <row r="322" spans="1:10" x14ac:dyDescent="0.3">
      <c r="A322" s="1" t="str">
        <f t="shared" si="42"/>
        <v>49</v>
      </c>
      <c r="B322" s="20" t="str">
        <f>+VLOOKUP(BD_Capas[[#This Row],[idcapa]],Capas[],2,0)</f>
        <v>alojamientoycomidas</v>
      </c>
      <c r="C322" s="3">
        <f t="shared" si="43"/>
        <v>4</v>
      </c>
      <c r="D322" s="20" t="s">
        <v>179</v>
      </c>
      <c r="E322" s="1">
        <v>1</v>
      </c>
      <c r="F322" t="s">
        <v>179</v>
      </c>
      <c r="G322" s="4">
        <v>4</v>
      </c>
      <c r="H322" s="20"/>
      <c r="I322" s="5"/>
      <c r="J322" s="1"/>
    </row>
    <row r="323" spans="1:10" x14ac:dyDescent="0.3">
      <c r="A323" s="1" t="str">
        <f t="shared" si="42"/>
        <v>49</v>
      </c>
      <c r="B323" s="20" t="str">
        <f>+VLOOKUP(BD_Capas[[#This Row],[idcapa]],Capas[],2,0)</f>
        <v>alojamientoycomidas</v>
      </c>
      <c r="C323" s="3">
        <f t="shared" si="43"/>
        <v>5</v>
      </c>
      <c r="D323" s="20" t="s">
        <v>249</v>
      </c>
      <c r="E323" s="1">
        <v>1</v>
      </c>
      <c r="F323" t="s">
        <v>249</v>
      </c>
      <c r="G323" s="4">
        <v>5</v>
      </c>
      <c r="H323" s="20"/>
      <c r="I323" s="5"/>
      <c r="J323" s="1"/>
    </row>
    <row r="324" spans="1:10" x14ac:dyDescent="0.3">
      <c r="A324" s="18" t="s">
        <v>144</v>
      </c>
      <c r="B324" s="23" t="str">
        <f>+VLOOKUP(BD_Capas[[#This Row],[idcapa]],Capas[],2,0)</f>
        <v>saludyasistenciasocial</v>
      </c>
      <c r="C324" s="17">
        <v>1</v>
      </c>
      <c r="D324" s="23" t="s">
        <v>2</v>
      </c>
      <c r="E324" s="1">
        <v>1</v>
      </c>
      <c r="F324" t="s">
        <v>11</v>
      </c>
      <c r="G324" s="14">
        <v>1</v>
      </c>
      <c r="H324" s="23"/>
      <c r="I324" s="37"/>
      <c r="J324" s="18"/>
    </row>
    <row r="325" spans="1:10" x14ac:dyDescent="0.3">
      <c r="A325" s="1" t="str">
        <f>+A324</f>
        <v>50</v>
      </c>
      <c r="B325" s="20" t="str">
        <f>+VLOOKUP(BD_Capas[[#This Row],[idcapa]],Capas[],2,0)</f>
        <v>saludyasistenciasocial</v>
      </c>
      <c r="C325" s="3">
        <f t="shared" ref="C325:C380" si="44">+C324+1</f>
        <v>2</v>
      </c>
      <c r="D325" s="20" t="s">
        <v>3</v>
      </c>
      <c r="E325" s="1">
        <v>1</v>
      </c>
      <c r="F325" t="s">
        <v>175</v>
      </c>
      <c r="G325" s="4">
        <v>2</v>
      </c>
      <c r="H325" s="20"/>
      <c r="I325" s="31"/>
      <c r="J325" s="1"/>
    </row>
    <row r="326" spans="1:10" x14ac:dyDescent="0.3">
      <c r="A326" s="1" t="str">
        <f t="shared" ref="A326:A328" si="45">+A325</f>
        <v>50</v>
      </c>
      <c r="B326" s="20" t="str">
        <f>+VLOOKUP(BD_Capas[[#This Row],[idcapa]],Capas[],2,0)</f>
        <v>saludyasistenciasocial</v>
      </c>
      <c r="C326" s="3">
        <f t="shared" si="44"/>
        <v>3</v>
      </c>
      <c r="D326" s="20" t="s">
        <v>110</v>
      </c>
      <c r="E326" s="1">
        <v>1</v>
      </c>
      <c r="F326" t="s">
        <v>12</v>
      </c>
      <c r="G326" s="4">
        <v>3</v>
      </c>
      <c r="H326" s="20" t="s">
        <v>503</v>
      </c>
      <c r="I326" s="5" t="str">
        <f>BD_Capas[[#This Row],[idcapa]]&amp;"-"&amp;BD_Capas[[#This Row],[posición_capa]]</f>
        <v>50-1</v>
      </c>
      <c r="J326" s="1">
        <v>1</v>
      </c>
    </row>
    <row r="327" spans="1:10" x14ac:dyDescent="0.3">
      <c r="A327" s="1" t="str">
        <f t="shared" si="45"/>
        <v>50</v>
      </c>
      <c r="B327" s="20" t="str">
        <f>+VLOOKUP(BD_Capas[[#This Row],[idcapa]],Capas[],2,0)</f>
        <v>saludyasistenciasocial</v>
      </c>
      <c r="C327" s="3">
        <f t="shared" si="44"/>
        <v>4</v>
      </c>
      <c r="D327" s="20" t="s">
        <v>179</v>
      </c>
      <c r="E327" s="1">
        <v>1</v>
      </c>
      <c r="F327" t="s">
        <v>179</v>
      </c>
      <c r="G327" s="4">
        <v>4</v>
      </c>
      <c r="H327" s="20"/>
      <c r="I327" s="5"/>
      <c r="J327" s="1"/>
    </row>
    <row r="328" spans="1:10" x14ac:dyDescent="0.3">
      <c r="A328" s="1" t="str">
        <f t="shared" si="45"/>
        <v>50</v>
      </c>
      <c r="B328" s="20" t="str">
        <f>+VLOOKUP(BD_Capas[[#This Row],[idcapa]],Capas[],2,0)</f>
        <v>saludyasistenciasocial</v>
      </c>
      <c r="C328" s="3">
        <f t="shared" si="44"/>
        <v>5</v>
      </c>
      <c r="D328" s="20" t="s">
        <v>249</v>
      </c>
      <c r="E328" s="1">
        <v>1</v>
      </c>
      <c r="F328" t="s">
        <v>249</v>
      </c>
      <c r="G328" s="4">
        <v>5</v>
      </c>
      <c r="H328" s="20"/>
      <c r="I328" s="5"/>
      <c r="J328" s="1"/>
    </row>
    <row r="329" spans="1:10" x14ac:dyDescent="0.3">
      <c r="A329" s="18" t="s">
        <v>147</v>
      </c>
      <c r="B329" s="23" t="str">
        <f>+VLOOKUP(BD_Capas[[#This Row],[idcapa]],Capas[],2,0)</f>
        <v>ssadministrativosydeapoyo</v>
      </c>
      <c r="C329" s="17">
        <v>1</v>
      </c>
      <c r="D329" s="23" t="s">
        <v>2</v>
      </c>
      <c r="E329" s="1">
        <v>1</v>
      </c>
      <c r="F329" t="s">
        <v>11</v>
      </c>
      <c r="G329" s="14">
        <v>1</v>
      </c>
      <c r="H329" s="23"/>
      <c r="I329" s="37"/>
      <c r="J329" s="18"/>
    </row>
    <row r="330" spans="1:10" x14ac:dyDescent="0.3">
      <c r="A330" s="1" t="str">
        <f>+A329</f>
        <v>53</v>
      </c>
      <c r="B330" s="20" t="str">
        <f>+VLOOKUP(BD_Capas[[#This Row],[idcapa]],Capas[],2,0)</f>
        <v>ssadministrativosydeapoyo</v>
      </c>
      <c r="C330" s="3">
        <f t="shared" si="44"/>
        <v>2</v>
      </c>
      <c r="D330" s="20" t="s">
        <v>3</v>
      </c>
      <c r="E330" s="1">
        <v>1</v>
      </c>
      <c r="F330" t="s">
        <v>175</v>
      </c>
      <c r="G330" s="4">
        <v>2</v>
      </c>
      <c r="H330" s="20"/>
      <c r="I330" s="31"/>
      <c r="J330" s="1"/>
    </row>
    <row r="331" spans="1:10" x14ac:dyDescent="0.3">
      <c r="A331" s="1" t="str">
        <f t="shared" ref="A331:A333" si="46">+A330</f>
        <v>53</v>
      </c>
      <c r="B331" s="20" t="str">
        <f>+VLOOKUP(BD_Capas[[#This Row],[idcapa]],Capas[],2,0)</f>
        <v>ssadministrativosydeapoyo</v>
      </c>
      <c r="C331" s="3">
        <f t="shared" si="44"/>
        <v>3</v>
      </c>
      <c r="D331" s="20" t="s">
        <v>110</v>
      </c>
      <c r="E331" s="1">
        <v>1</v>
      </c>
      <c r="F331" t="s">
        <v>12</v>
      </c>
      <c r="G331" s="4">
        <v>3</v>
      </c>
      <c r="H331" s="20" t="s">
        <v>504</v>
      </c>
      <c r="I331" s="5" t="str">
        <f>BD_Capas[[#This Row],[idcapa]]&amp;"-"&amp;BD_Capas[[#This Row],[posición_capa]]</f>
        <v>53-1</v>
      </c>
      <c r="J331" s="1">
        <v>1</v>
      </c>
    </row>
    <row r="332" spans="1:10" x14ac:dyDescent="0.3">
      <c r="A332" s="1" t="str">
        <f t="shared" si="46"/>
        <v>53</v>
      </c>
      <c r="B332" s="20" t="str">
        <f>+VLOOKUP(BD_Capas[[#This Row],[idcapa]],Capas[],2,0)</f>
        <v>ssadministrativosydeapoyo</v>
      </c>
      <c r="C332" s="3">
        <f t="shared" si="44"/>
        <v>4</v>
      </c>
      <c r="D332" s="20" t="s">
        <v>179</v>
      </c>
      <c r="E332" s="1">
        <v>1</v>
      </c>
      <c r="F332" t="s">
        <v>179</v>
      </c>
      <c r="G332" s="4">
        <v>4</v>
      </c>
      <c r="H332" s="20"/>
      <c r="I332" s="5"/>
      <c r="J332" s="1"/>
    </row>
    <row r="333" spans="1:10" x14ac:dyDescent="0.3">
      <c r="A333" s="1" t="str">
        <f t="shared" si="46"/>
        <v>53</v>
      </c>
      <c r="B333" s="20" t="str">
        <f>+VLOOKUP(BD_Capas[[#This Row],[idcapa]],Capas[],2,0)</f>
        <v>ssadministrativosydeapoyo</v>
      </c>
      <c r="C333" s="3">
        <f t="shared" si="44"/>
        <v>5</v>
      </c>
      <c r="D333" s="20" t="s">
        <v>249</v>
      </c>
      <c r="E333" s="1">
        <v>1</v>
      </c>
      <c r="F333" t="s">
        <v>249</v>
      </c>
      <c r="G333" s="4">
        <v>5</v>
      </c>
      <c r="H333" s="20"/>
      <c r="I333" s="5"/>
      <c r="J333" s="1"/>
    </row>
    <row r="334" spans="1:10" x14ac:dyDescent="0.3">
      <c r="A334" s="18" t="s">
        <v>148</v>
      </c>
      <c r="B334" s="23" t="str">
        <f>+VLOOKUP(BD_Capas[[#This Row],[idcapa]],Capas[],2,0)</f>
        <v>financierasydeseguros</v>
      </c>
      <c r="C334" s="17">
        <v>1</v>
      </c>
      <c r="D334" s="23" t="s">
        <v>2</v>
      </c>
      <c r="E334" s="1">
        <v>1</v>
      </c>
      <c r="F334" t="s">
        <v>11</v>
      </c>
      <c r="G334" s="14">
        <v>1</v>
      </c>
      <c r="H334" s="23"/>
      <c r="I334" s="37"/>
      <c r="J334" s="18"/>
    </row>
    <row r="335" spans="1:10" x14ac:dyDescent="0.3">
      <c r="A335" s="1" t="str">
        <f>+A334</f>
        <v>54</v>
      </c>
      <c r="B335" s="20" t="str">
        <f>+VLOOKUP(BD_Capas[[#This Row],[idcapa]],Capas[],2,0)</f>
        <v>financierasydeseguros</v>
      </c>
      <c r="C335" s="3">
        <f t="shared" si="44"/>
        <v>2</v>
      </c>
      <c r="D335" s="20" t="s">
        <v>3</v>
      </c>
      <c r="E335" s="1">
        <v>1</v>
      </c>
      <c r="F335" t="s">
        <v>175</v>
      </c>
      <c r="G335" s="4">
        <v>2</v>
      </c>
      <c r="H335" s="20"/>
      <c r="I335" s="31"/>
      <c r="J335" s="1"/>
    </row>
    <row r="336" spans="1:10" x14ac:dyDescent="0.3">
      <c r="A336" s="1" t="str">
        <f t="shared" ref="A336:A338" si="47">+A335</f>
        <v>54</v>
      </c>
      <c r="B336" s="20" t="str">
        <f>+VLOOKUP(BD_Capas[[#This Row],[idcapa]],Capas[],2,0)</f>
        <v>financierasydeseguros</v>
      </c>
      <c r="C336" s="3">
        <f t="shared" si="44"/>
        <v>3</v>
      </c>
      <c r="D336" s="20" t="s">
        <v>110</v>
      </c>
      <c r="E336" s="1">
        <v>1</v>
      </c>
      <c r="F336" t="s">
        <v>12</v>
      </c>
      <c r="G336" s="4">
        <v>3</v>
      </c>
      <c r="H336" s="20" t="s">
        <v>505</v>
      </c>
      <c r="I336" s="5" t="str">
        <f>BD_Capas[[#This Row],[idcapa]]&amp;"-"&amp;BD_Capas[[#This Row],[posición_capa]]</f>
        <v>54-1</v>
      </c>
      <c r="J336" s="1">
        <v>1</v>
      </c>
    </row>
    <row r="337" spans="1:10" x14ac:dyDescent="0.3">
      <c r="A337" s="1" t="str">
        <f t="shared" si="47"/>
        <v>54</v>
      </c>
      <c r="B337" s="20" t="str">
        <f>+VLOOKUP(BD_Capas[[#This Row],[idcapa]],Capas[],2,0)</f>
        <v>financierasydeseguros</v>
      </c>
      <c r="C337" s="3">
        <f t="shared" si="44"/>
        <v>4</v>
      </c>
      <c r="D337" s="20" t="s">
        <v>179</v>
      </c>
      <c r="E337" s="1">
        <v>1</v>
      </c>
      <c r="F337" t="s">
        <v>179</v>
      </c>
      <c r="G337" s="4">
        <v>4</v>
      </c>
      <c r="H337" s="20"/>
      <c r="I337" s="5"/>
      <c r="J337" s="1"/>
    </row>
    <row r="338" spans="1:10" x14ac:dyDescent="0.3">
      <c r="A338" s="1" t="str">
        <f t="shared" si="47"/>
        <v>54</v>
      </c>
      <c r="B338" s="20" t="str">
        <f>+VLOOKUP(BD_Capas[[#This Row],[idcapa]],Capas[],2,0)</f>
        <v>financierasydeseguros</v>
      </c>
      <c r="C338" s="3">
        <f t="shared" si="44"/>
        <v>5</v>
      </c>
      <c r="D338" s="20" t="s">
        <v>249</v>
      </c>
      <c r="E338" s="1">
        <v>1</v>
      </c>
      <c r="F338" t="s">
        <v>249</v>
      </c>
      <c r="G338" s="4">
        <v>5</v>
      </c>
      <c r="H338" s="20"/>
      <c r="I338" s="5"/>
      <c r="J338" s="1"/>
    </row>
    <row r="339" spans="1:10" x14ac:dyDescent="0.3">
      <c r="A339" s="18" t="s">
        <v>149</v>
      </c>
      <c r="B339" s="23" t="str">
        <f>+VLOOKUP(BD_Capas[[#This Row],[idcapa]],Capas[],2,0)</f>
        <v>inmobiliarias</v>
      </c>
      <c r="C339" s="17">
        <v>1</v>
      </c>
      <c r="D339" s="23" t="s">
        <v>2</v>
      </c>
      <c r="E339" s="1">
        <v>1</v>
      </c>
      <c r="F339" t="s">
        <v>11</v>
      </c>
      <c r="G339" s="14">
        <v>1</v>
      </c>
      <c r="H339" s="23"/>
      <c r="I339" s="37"/>
      <c r="J339" s="18"/>
    </row>
    <row r="340" spans="1:10" x14ac:dyDescent="0.3">
      <c r="A340" s="1" t="str">
        <f>+A339</f>
        <v>55</v>
      </c>
      <c r="B340" s="20" t="str">
        <f>+VLOOKUP(BD_Capas[[#This Row],[idcapa]],Capas[],2,0)</f>
        <v>inmobiliarias</v>
      </c>
      <c r="C340" s="3">
        <f t="shared" si="44"/>
        <v>2</v>
      </c>
      <c r="D340" s="20" t="s">
        <v>3</v>
      </c>
      <c r="E340" s="1">
        <v>1</v>
      </c>
      <c r="F340" t="s">
        <v>175</v>
      </c>
      <c r="G340" s="4">
        <v>2</v>
      </c>
      <c r="H340" s="20"/>
      <c r="I340" s="31"/>
      <c r="J340" s="1"/>
    </row>
    <row r="341" spans="1:10" x14ac:dyDescent="0.3">
      <c r="A341" s="1" t="str">
        <f t="shared" ref="A341:A343" si="48">+A340</f>
        <v>55</v>
      </c>
      <c r="B341" s="20" t="str">
        <f>+VLOOKUP(BD_Capas[[#This Row],[idcapa]],Capas[],2,0)</f>
        <v>inmobiliarias</v>
      </c>
      <c r="C341" s="3">
        <f t="shared" si="44"/>
        <v>3</v>
      </c>
      <c r="D341" s="20" t="s">
        <v>110</v>
      </c>
      <c r="E341" s="1">
        <v>1</v>
      </c>
      <c r="F341" t="s">
        <v>12</v>
      </c>
      <c r="G341" s="4">
        <v>3</v>
      </c>
      <c r="H341" s="20" t="s">
        <v>506</v>
      </c>
      <c r="I341" s="5" t="str">
        <f>BD_Capas[[#This Row],[idcapa]]&amp;"-"&amp;BD_Capas[[#This Row],[posición_capa]]</f>
        <v>55-1</v>
      </c>
      <c r="J341" s="1">
        <v>1</v>
      </c>
    </row>
    <row r="342" spans="1:10" x14ac:dyDescent="0.3">
      <c r="A342" s="1" t="str">
        <f t="shared" si="48"/>
        <v>55</v>
      </c>
      <c r="B342" s="20" t="str">
        <f>+VLOOKUP(BD_Capas[[#This Row],[idcapa]],Capas[],2,0)</f>
        <v>inmobiliarias</v>
      </c>
      <c r="C342" s="3">
        <f t="shared" si="44"/>
        <v>4</v>
      </c>
      <c r="D342" s="20" t="s">
        <v>179</v>
      </c>
      <c r="E342" s="1">
        <v>1</v>
      </c>
      <c r="F342" t="s">
        <v>179</v>
      </c>
      <c r="G342" s="4">
        <v>4</v>
      </c>
      <c r="H342" s="20"/>
      <c r="I342" s="5"/>
      <c r="J342" s="1"/>
    </row>
    <row r="343" spans="1:10" x14ac:dyDescent="0.3">
      <c r="A343" s="1" t="str">
        <f t="shared" si="48"/>
        <v>55</v>
      </c>
      <c r="B343" s="20" t="str">
        <f>+VLOOKUP(BD_Capas[[#This Row],[idcapa]],Capas[],2,0)</f>
        <v>inmobiliarias</v>
      </c>
      <c r="C343" s="3">
        <f t="shared" si="44"/>
        <v>5</v>
      </c>
      <c r="D343" s="20" t="s">
        <v>249</v>
      </c>
      <c r="E343" s="1">
        <v>1</v>
      </c>
      <c r="F343" t="s">
        <v>249</v>
      </c>
      <c r="G343" s="4">
        <v>5</v>
      </c>
      <c r="H343" s="20"/>
      <c r="I343" s="5"/>
      <c r="J343" s="1"/>
    </row>
    <row r="344" spans="1:10" x14ac:dyDescent="0.3">
      <c r="A344" s="18" t="s">
        <v>150</v>
      </c>
      <c r="B344" s="23" t="str">
        <f>+VLOOKUP(BD_Capas[[#This Row],[idcapa]],Capas[],2,0)</f>
        <v>profesionalescientficasytcnicas</v>
      </c>
      <c r="C344" s="17">
        <v>1</v>
      </c>
      <c r="D344" s="23" t="s">
        <v>2</v>
      </c>
      <c r="E344" s="1">
        <v>1</v>
      </c>
      <c r="F344" t="s">
        <v>11</v>
      </c>
      <c r="G344" s="14">
        <v>1</v>
      </c>
      <c r="H344" s="23"/>
      <c r="I344" s="37"/>
      <c r="J344" s="18"/>
    </row>
    <row r="345" spans="1:10" x14ac:dyDescent="0.3">
      <c r="A345" s="1" t="str">
        <f>+A344</f>
        <v>56</v>
      </c>
      <c r="B345" s="20" t="str">
        <f>+VLOOKUP(BD_Capas[[#This Row],[idcapa]],Capas[],2,0)</f>
        <v>profesionalescientficasytcnicas</v>
      </c>
      <c r="C345" s="3">
        <f t="shared" si="44"/>
        <v>2</v>
      </c>
      <c r="D345" s="20" t="s">
        <v>3</v>
      </c>
      <c r="E345" s="1">
        <v>1</v>
      </c>
      <c r="F345" t="s">
        <v>175</v>
      </c>
      <c r="G345" s="4">
        <v>2</v>
      </c>
      <c r="H345" s="20"/>
      <c r="I345" s="31"/>
      <c r="J345" s="1"/>
    </row>
    <row r="346" spans="1:10" x14ac:dyDescent="0.3">
      <c r="A346" s="1" t="str">
        <f t="shared" ref="A346:A348" si="49">+A345</f>
        <v>56</v>
      </c>
      <c r="B346" s="20" t="str">
        <f>+VLOOKUP(BD_Capas[[#This Row],[idcapa]],Capas[],2,0)</f>
        <v>profesionalescientficasytcnicas</v>
      </c>
      <c r="C346" s="3">
        <f t="shared" si="44"/>
        <v>3</v>
      </c>
      <c r="D346" s="20" t="s">
        <v>110</v>
      </c>
      <c r="E346" s="1">
        <v>1</v>
      </c>
      <c r="F346" t="s">
        <v>12</v>
      </c>
      <c r="G346" s="4">
        <v>3</v>
      </c>
      <c r="H346" s="20" t="s">
        <v>507</v>
      </c>
      <c r="I346" s="5" t="str">
        <f>BD_Capas[[#This Row],[idcapa]]&amp;"-"&amp;BD_Capas[[#This Row],[posición_capa]]</f>
        <v>56-1</v>
      </c>
      <c r="J346" s="1">
        <v>1</v>
      </c>
    </row>
    <row r="347" spans="1:10" x14ac:dyDescent="0.3">
      <c r="A347" s="1" t="str">
        <f t="shared" si="49"/>
        <v>56</v>
      </c>
      <c r="B347" s="20" t="str">
        <f>+VLOOKUP(BD_Capas[[#This Row],[idcapa]],Capas[],2,0)</f>
        <v>profesionalescientficasytcnicas</v>
      </c>
      <c r="C347" s="3">
        <f t="shared" si="44"/>
        <v>4</v>
      </c>
      <c r="D347" s="20" t="s">
        <v>179</v>
      </c>
      <c r="E347" s="1">
        <v>1</v>
      </c>
      <c r="F347" t="s">
        <v>179</v>
      </c>
      <c r="G347" s="4">
        <v>4</v>
      </c>
      <c r="H347" s="20"/>
      <c r="I347" s="5"/>
      <c r="J347" s="1"/>
    </row>
    <row r="348" spans="1:10" x14ac:dyDescent="0.3">
      <c r="A348" s="1" t="str">
        <f t="shared" si="49"/>
        <v>56</v>
      </c>
      <c r="B348" s="20" t="str">
        <f>+VLOOKUP(BD_Capas[[#This Row],[idcapa]],Capas[],2,0)</f>
        <v>profesionalescientficasytcnicas</v>
      </c>
      <c r="C348" s="3">
        <f t="shared" si="44"/>
        <v>5</v>
      </c>
      <c r="D348" s="20" t="s">
        <v>249</v>
      </c>
      <c r="E348" s="1">
        <v>1</v>
      </c>
      <c r="F348" t="s">
        <v>249</v>
      </c>
      <c r="G348" s="4">
        <v>5</v>
      </c>
      <c r="H348" s="20"/>
      <c r="I348" s="5"/>
      <c r="J348" s="1"/>
    </row>
    <row r="349" spans="1:10" x14ac:dyDescent="0.3">
      <c r="A349" s="18" t="s">
        <v>151</v>
      </c>
      <c r="B349" s="23" t="str">
        <f>+VLOOKUP(BD_Capas[[#This Row],[idcapa]],Capas[],2,0)</f>
        <v>administracinpblica</v>
      </c>
      <c r="C349" s="17">
        <v>1</v>
      </c>
      <c r="D349" s="23" t="s">
        <v>2</v>
      </c>
      <c r="E349" s="1">
        <v>1</v>
      </c>
      <c r="F349" t="s">
        <v>11</v>
      </c>
      <c r="G349" s="14">
        <v>1</v>
      </c>
      <c r="H349" s="23"/>
      <c r="I349" s="37"/>
      <c r="J349" s="18"/>
    </row>
    <row r="350" spans="1:10" x14ac:dyDescent="0.3">
      <c r="A350" s="1" t="str">
        <f>+A349</f>
        <v>57</v>
      </c>
      <c r="B350" s="20" t="str">
        <f>+VLOOKUP(BD_Capas[[#This Row],[idcapa]],Capas[],2,0)</f>
        <v>administracinpblica</v>
      </c>
      <c r="C350" s="3">
        <f t="shared" si="44"/>
        <v>2</v>
      </c>
      <c r="D350" s="20" t="s">
        <v>3</v>
      </c>
      <c r="E350" s="1">
        <v>1</v>
      </c>
      <c r="F350" t="s">
        <v>175</v>
      </c>
      <c r="G350" s="4">
        <v>2</v>
      </c>
      <c r="H350" s="20"/>
      <c r="I350" s="31"/>
      <c r="J350" s="1"/>
    </row>
    <row r="351" spans="1:10" x14ac:dyDescent="0.3">
      <c r="A351" s="1" t="str">
        <f t="shared" ref="A351:A353" si="50">+A350</f>
        <v>57</v>
      </c>
      <c r="B351" s="20" t="str">
        <f>+VLOOKUP(BD_Capas[[#This Row],[idcapa]],Capas[],2,0)</f>
        <v>administracinpblica</v>
      </c>
      <c r="C351" s="3">
        <f t="shared" si="44"/>
        <v>3</v>
      </c>
      <c r="D351" s="20" t="s">
        <v>110</v>
      </c>
      <c r="E351" s="1">
        <v>1</v>
      </c>
      <c r="F351" t="s">
        <v>12</v>
      </c>
      <c r="G351" s="4">
        <v>3</v>
      </c>
      <c r="H351" s="20" t="s">
        <v>508</v>
      </c>
      <c r="I351" s="5" t="str">
        <f>BD_Capas[[#This Row],[idcapa]]&amp;"-"&amp;BD_Capas[[#This Row],[posición_capa]]</f>
        <v>57-1</v>
      </c>
      <c r="J351" s="1">
        <v>1</v>
      </c>
    </row>
    <row r="352" spans="1:10" x14ac:dyDescent="0.3">
      <c r="A352" s="1" t="str">
        <f t="shared" si="50"/>
        <v>57</v>
      </c>
      <c r="B352" s="20" t="str">
        <f>+VLOOKUP(BD_Capas[[#This Row],[idcapa]],Capas[],2,0)</f>
        <v>administracinpblica</v>
      </c>
      <c r="C352" s="3">
        <f t="shared" si="44"/>
        <v>4</v>
      </c>
      <c r="D352" s="20" t="s">
        <v>179</v>
      </c>
      <c r="E352" s="1">
        <v>1</v>
      </c>
      <c r="F352" t="s">
        <v>179</v>
      </c>
      <c r="G352" s="4">
        <v>4</v>
      </c>
      <c r="H352" s="20"/>
      <c r="I352" s="5"/>
      <c r="J352" s="1"/>
    </row>
    <row r="353" spans="1:10" x14ac:dyDescent="0.3">
      <c r="A353" s="1" t="str">
        <f t="shared" si="50"/>
        <v>57</v>
      </c>
      <c r="B353" s="20" t="str">
        <f>+VLOOKUP(BD_Capas[[#This Row],[idcapa]],Capas[],2,0)</f>
        <v>administracinpblica</v>
      </c>
      <c r="C353" s="3">
        <f t="shared" si="44"/>
        <v>5</v>
      </c>
      <c r="D353" s="20" t="s">
        <v>249</v>
      </c>
      <c r="E353" s="1">
        <v>1</v>
      </c>
      <c r="F353" t="s">
        <v>249</v>
      </c>
      <c r="G353" s="4">
        <v>5</v>
      </c>
      <c r="H353" s="20"/>
      <c r="I353" s="5"/>
      <c r="J353" s="1"/>
    </row>
    <row r="354" spans="1:10" x14ac:dyDescent="0.3">
      <c r="A354" s="18" t="s">
        <v>152</v>
      </c>
      <c r="B354" s="23" t="str">
        <f>+VLOOKUP(BD_Capas[[#This Row],[idcapa]],Capas[],2,0)</f>
        <v>silvoagropecuarioypesca</v>
      </c>
      <c r="C354" s="17">
        <v>1</v>
      </c>
      <c r="D354" s="23" t="s">
        <v>2</v>
      </c>
      <c r="E354" s="1">
        <v>1</v>
      </c>
      <c r="F354" t="s">
        <v>11</v>
      </c>
      <c r="G354" s="14">
        <v>1</v>
      </c>
      <c r="H354" s="23"/>
      <c r="I354" s="37"/>
      <c r="J354" s="18"/>
    </row>
    <row r="355" spans="1:10" x14ac:dyDescent="0.3">
      <c r="A355" s="1" t="str">
        <f>+A354</f>
        <v>58</v>
      </c>
      <c r="B355" s="20" t="str">
        <f>+VLOOKUP(BD_Capas[[#This Row],[idcapa]],Capas[],2,0)</f>
        <v>silvoagropecuarioypesca</v>
      </c>
      <c r="C355" s="3">
        <f t="shared" si="44"/>
        <v>2</v>
      </c>
      <c r="D355" s="20" t="s">
        <v>3</v>
      </c>
      <c r="E355" s="1">
        <v>1</v>
      </c>
      <c r="F355" t="s">
        <v>175</v>
      </c>
      <c r="G355" s="4">
        <v>2</v>
      </c>
      <c r="H355" s="20"/>
      <c r="I355" s="31"/>
      <c r="J355" s="1"/>
    </row>
    <row r="356" spans="1:10" x14ac:dyDescent="0.3">
      <c r="A356" s="1" t="str">
        <f t="shared" ref="A356:A358" si="51">+A355</f>
        <v>58</v>
      </c>
      <c r="B356" s="20" t="str">
        <f>+VLOOKUP(BD_Capas[[#This Row],[idcapa]],Capas[],2,0)</f>
        <v>silvoagropecuarioypesca</v>
      </c>
      <c r="C356" s="3">
        <f t="shared" si="44"/>
        <v>3</v>
      </c>
      <c r="D356" s="20" t="s">
        <v>110</v>
      </c>
      <c r="E356" s="1">
        <v>1</v>
      </c>
      <c r="F356" t="s">
        <v>12</v>
      </c>
      <c r="G356" s="4">
        <v>3</v>
      </c>
      <c r="H356" s="20" t="s">
        <v>509</v>
      </c>
      <c r="I356" s="5" t="str">
        <f>BD_Capas[[#This Row],[idcapa]]&amp;"-"&amp;BD_Capas[[#This Row],[posición_capa]]</f>
        <v>58-1</v>
      </c>
      <c r="J356" s="1">
        <v>1</v>
      </c>
    </row>
    <row r="357" spans="1:10" x14ac:dyDescent="0.3">
      <c r="A357" s="1" t="str">
        <f t="shared" si="51"/>
        <v>58</v>
      </c>
      <c r="B357" s="20" t="str">
        <f>+VLOOKUP(BD_Capas[[#This Row],[idcapa]],Capas[],2,0)</f>
        <v>silvoagropecuarioypesca</v>
      </c>
      <c r="C357" s="3">
        <f t="shared" si="44"/>
        <v>4</v>
      </c>
      <c r="D357" s="20" t="s">
        <v>179</v>
      </c>
      <c r="E357" s="1">
        <v>1</v>
      </c>
      <c r="F357" t="s">
        <v>179</v>
      </c>
      <c r="G357" s="4">
        <v>4</v>
      </c>
      <c r="H357" s="20"/>
      <c r="I357" s="5"/>
      <c r="J357" s="1"/>
    </row>
    <row r="358" spans="1:10" x14ac:dyDescent="0.3">
      <c r="A358" s="1" t="str">
        <f t="shared" si="51"/>
        <v>58</v>
      </c>
      <c r="B358" s="20" t="str">
        <f>+VLOOKUP(BD_Capas[[#This Row],[idcapa]],Capas[],2,0)</f>
        <v>silvoagropecuarioypesca</v>
      </c>
      <c r="C358" s="3">
        <f t="shared" si="44"/>
        <v>5</v>
      </c>
      <c r="D358" s="20" t="s">
        <v>249</v>
      </c>
      <c r="E358" s="1">
        <v>1</v>
      </c>
      <c r="F358" t="s">
        <v>249</v>
      </c>
      <c r="G358" s="4">
        <v>5</v>
      </c>
      <c r="H358" s="20"/>
      <c r="I358" s="5"/>
      <c r="J358" s="1"/>
    </row>
    <row r="359" spans="1:10" x14ac:dyDescent="0.3">
      <c r="A359" s="18" t="s">
        <v>153</v>
      </c>
      <c r="B359" s="23" t="str">
        <f>+VLOOKUP(BD_Capas[[#This Row],[idcapa]],Capas[],2,0)</f>
        <v>comerciopormayorymenor</v>
      </c>
      <c r="C359" s="17">
        <v>1</v>
      </c>
      <c r="D359" s="23" t="s">
        <v>2</v>
      </c>
      <c r="E359" s="1">
        <v>1</v>
      </c>
      <c r="F359" t="s">
        <v>11</v>
      </c>
      <c r="G359" s="14">
        <v>1</v>
      </c>
      <c r="H359" s="23"/>
      <c r="I359" s="37"/>
      <c r="J359" s="18"/>
    </row>
    <row r="360" spans="1:10" x14ac:dyDescent="0.3">
      <c r="A360" s="1" t="str">
        <f>+A359</f>
        <v>59</v>
      </c>
      <c r="B360" s="20" t="str">
        <f>+VLOOKUP(BD_Capas[[#This Row],[idcapa]],Capas[],2,0)</f>
        <v>comerciopormayorymenor</v>
      </c>
      <c r="C360" s="3">
        <f t="shared" si="44"/>
        <v>2</v>
      </c>
      <c r="D360" s="20" t="s">
        <v>3</v>
      </c>
      <c r="E360" s="1">
        <v>1</v>
      </c>
      <c r="F360" t="s">
        <v>175</v>
      </c>
      <c r="G360" s="4">
        <v>2</v>
      </c>
      <c r="H360" s="20"/>
      <c r="I360" s="31"/>
      <c r="J360" s="1"/>
    </row>
    <row r="361" spans="1:10" x14ac:dyDescent="0.3">
      <c r="A361" s="1" t="str">
        <f t="shared" ref="A361:A363" si="52">+A360</f>
        <v>59</v>
      </c>
      <c r="B361" s="20" t="str">
        <f>+VLOOKUP(BD_Capas[[#This Row],[idcapa]],Capas[],2,0)</f>
        <v>comerciopormayorymenor</v>
      </c>
      <c r="C361" s="3">
        <f t="shared" si="44"/>
        <v>3</v>
      </c>
      <c r="D361" s="20" t="s">
        <v>110</v>
      </c>
      <c r="E361" s="1">
        <v>1</v>
      </c>
      <c r="F361" t="s">
        <v>12</v>
      </c>
      <c r="G361" s="4">
        <v>3</v>
      </c>
      <c r="H361" s="20" t="s">
        <v>510</v>
      </c>
      <c r="I361" s="5" t="str">
        <f>BD_Capas[[#This Row],[idcapa]]&amp;"-"&amp;BD_Capas[[#This Row],[posición_capa]]</f>
        <v>59-1</v>
      </c>
      <c r="J361" s="1">
        <v>1</v>
      </c>
    </row>
    <row r="362" spans="1:10" x14ac:dyDescent="0.3">
      <c r="A362" s="1" t="str">
        <f t="shared" si="52"/>
        <v>59</v>
      </c>
      <c r="B362" s="20" t="str">
        <f>+VLOOKUP(BD_Capas[[#This Row],[idcapa]],Capas[],2,0)</f>
        <v>comerciopormayorymenor</v>
      </c>
      <c r="C362" s="3">
        <f t="shared" si="44"/>
        <v>4</v>
      </c>
      <c r="D362" s="20" t="s">
        <v>179</v>
      </c>
      <c r="E362" s="1">
        <v>1</v>
      </c>
      <c r="F362" t="s">
        <v>179</v>
      </c>
      <c r="G362" s="4">
        <v>4</v>
      </c>
      <c r="H362" s="20"/>
      <c r="I362" s="5"/>
      <c r="J362" s="1"/>
    </row>
    <row r="363" spans="1:10" x14ac:dyDescent="0.3">
      <c r="A363" s="1" t="str">
        <f t="shared" si="52"/>
        <v>59</v>
      </c>
      <c r="B363" s="20" t="str">
        <f>+VLOOKUP(BD_Capas[[#This Row],[idcapa]],Capas[],2,0)</f>
        <v>comerciopormayorymenor</v>
      </c>
      <c r="C363" s="3">
        <f t="shared" si="44"/>
        <v>5</v>
      </c>
      <c r="D363" s="20" t="s">
        <v>249</v>
      </c>
      <c r="E363" s="1">
        <v>1</v>
      </c>
      <c r="F363" t="s">
        <v>249</v>
      </c>
      <c r="G363" s="4">
        <v>5</v>
      </c>
      <c r="H363" s="20"/>
      <c r="I363" s="5"/>
      <c r="J363" s="1"/>
    </row>
    <row r="364" spans="1:10" x14ac:dyDescent="0.3">
      <c r="A364" s="18" t="s">
        <v>154</v>
      </c>
      <c r="B364" s="23" t="str">
        <f>+VLOOKUP(BD_Capas[[#This Row],[idcapa]],Capas[],2,0)</f>
        <v>construccin</v>
      </c>
      <c r="C364" s="17">
        <v>1</v>
      </c>
      <c r="D364" s="23" t="s">
        <v>2</v>
      </c>
      <c r="E364" s="1">
        <v>1</v>
      </c>
      <c r="F364" t="s">
        <v>11</v>
      </c>
      <c r="G364" s="14">
        <v>1</v>
      </c>
      <c r="H364" s="23"/>
      <c r="I364" s="37"/>
      <c r="J364" s="18"/>
    </row>
    <row r="365" spans="1:10" x14ac:dyDescent="0.3">
      <c r="A365" s="1" t="str">
        <f>+A364</f>
        <v>60</v>
      </c>
      <c r="B365" s="20" t="str">
        <f>+VLOOKUP(BD_Capas[[#This Row],[idcapa]],Capas[],2,0)</f>
        <v>construccin</v>
      </c>
      <c r="C365" s="3">
        <f t="shared" si="44"/>
        <v>2</v>
      </c>
      <c r="D365" s="20" t="s">
        <v>3</v>
      </c>
      <c r="E365" s="1">
        <v>1</v>
      </c>
      <c r="F365" t="s">
        <v>175</v>
      </c>
      <c r="G365" s="4">
        <v>2</v>
      </c>
      <c r="H365" s="20"/>
      <c r="I365" s="31"/>
      <c r="J365" s="1"/>
    </row>
    <row r="366" spans="1:10" x14ac:dyDescent="0.3">
      <c r="A366" s="1" t="str">
        <f t="shared" ref="A366:A368" si="53">+A365</f>
        <v>60</v>
      </c>
      <c r="B366" s="20" t="str">
        <f>+VLOOKUP(BD_Capas[[#This Row],[idcapa]],Capas[],2,0)</f>
        <v>construccin</v>
      </c>
      <c r="C366" s="3">
        <f t="shared" si="44"/>
        <v>3</v>
      </c>
      <c r="D366" s="20" t="s">
        <v>110</v>
      </c>
      <c r="E366" s="1">
        <v>1</v>
      </c>
      <c r="F366" t="s">
        <v>12</v>
      </c>
      <c r="G366" s="4">
        <v>3</v>
      </c>
      <c r="H366" s="20" t="s">
        <v>511</v>
      </c>
      <c r="I366" s="5" t="str">
        <f>BD_Capas[[#This Row],[idcapa]]&amp;"-"&amp;BD_Capas[[#This Row],[posición_capa]]</f>
        <v>60-1</v>
      </c>
      <c r="J366" s="1">
        <v>1</v>
      </c>
    </row>
    <row r="367" spans="1:10" x14ac:dyDescent="0.3">
      <c r="A367" s="1" t="str">
        <f t="shared" si="53"/>
        <v>60</v>
      </c>
      <c r="B367" s="20" t="str">
        <f>+VLOOKUP(BD_Capas[[#This Row],[idcapa]],Capas[],2,0)</f>
        <v>construccin</v>
      </c>
      <c r="C367" s="3">
        <f t="shared" si="44"/>
        <v>4</v>
      </c>
      <c r="D367" s="20" t="s">
        <v>179</v>
      </c>
      <c r="E367" s="1">
        <v>1</v>
      </c>
      <c r="F367" t="s">
        <v>179</v>
      </c>
      <c r="G367" s="4">
        <v>4</v>
      </c>
      <c r="H367" s="20"/>
      <c r="I367" s="5"/>
      <c r="J367" s="1"/>
    </row>
    <row r="368" spans="1:10" x14ac:dyDescent="0.3">
      <c r="A368" s="1" t="str">
        <f t="shared" si="53"/>
        <v>60</v>
      </c>
      <c r="B368" s="20" t="str">
        <f>+VLOOKUP(BD_Capas[[#This Row],[idcapa]],Capas[],2,0)</f>
        <v>construccin</v>
      </c>
      <c r="C368" s="3">
        <f t="shared" si="44"/>
        <v>5</v>
      </c>
      <c r="D368" s="20" t="s">
        <v>249</v>
      </c>
      <c r="E368" s="1">
        <v>1</v>
      </c>
      <c r="F368" t="s">
        <v>249</v>
      </c>
      <c r="G368" s="4">
        <v>5</v>
      </c>
      <c r="H368" s="20"/>
      <c r="I368" s="5"/>
      <c r="J368" s="1"/>
    </row>
    <row r="369" spans="1:10" x14ac:dyDescent="0.3">
      <c r="A369" s="18" t="s">
        <v>155</v>
      </c>
      <c r="B369" s="23" t="str">
        <f>+VLOOKUP(BD_Capas[[#This Row],[idcapa]],Capas[],2,0)</f>
        <v>enseanza</v>
      </c>
      <c r="C369" s="17">
        <v>1</v>
      </c>
      <c r="D369" s="23" t="s">
        <v>2</v>
      </c>
      <c r="E369" s="1">
        <v>1</v>
      </c>
      <c r="F369" t="s">
        <v>11</v>
      </c>
      <c r="G369" s="14">
        <v>1</v>
      </c>
      <c r="H369" s="23"/>
      <c r="I369" s="37"/>
      <c r="J369" s="18"/>
    </row>
    <row r="370" spans="1:10" x14ac:dyDescent="0.3">
      <c r="A370" s="1" t="str">
        <f>+A369</f>
        <v>61</v>
      </c>
      <c r="B370" s="20" t="str">
        <f>+VLOOKUP(BD_Capas[[#This Row],[idcapa]],Capas[],2,0)</f>
        <v>enseanza</v>
      </c>
      <c r="C370" s="3">
        <f t="shared" si="44"/>
        <v>2</v>
      </c>
      <c r="D370" s="20" t="s">
        <v>3</v>
      </c>
      <c r="E370" s="1">
        <v>1</v>
      </c>
      <c r="F370" t="s">
        <v>175</v>
      </c>
      <c r="G370" s="4">
        <v>2</v>
      </c>
      <c r="H370" s="20"/>
      <c r="I370" s="31"/>
      <c r="J370" s="1"/>
    </row>
    <row r="371" spans="1:10" x14ac:dyDescent="0.3">
      <c r="A371" s="1" t="str">
        <f t="shared" ref="A371:A373" si="54">+A370</f>
        <v>61</v>
      </c>
      <c r="B371" s="20" t="str">
        <f>+VLOOKUP(BD_Capas[[#This Row],[idcapa]],Capas[],2,0)</f>
        <v>enseanza</v>
      </c>
      <c r="C371" s="3">
        <f t="shared" si="44"/>
        <v>3</v>
      </c>
      <c r="D371" s="20" t="s">
        <v>110</v>
      </c>
      <c r="E371" s="1">
        <v>1</v>
      </c>
      <c r="F371" t="s">
        <v>12</v>
      </c>
      <c r="G371" s="4">
        <v>3</v>
      </c>
      <c r="H371" s="20" t="s">
        <v>512</v>
      </c>
      <c r="I371" s="5" t="str">
        <f>BD_Capas[[#This Row],[idcapa]]&amp;"-"&amp;BD_Capas[[#This Row],[posición_capa]]</f>
        <v>61-1</v>
      </c>
      <c r="J371" s="1">
        <v>1</v>
      </c>
    </row>
    <row r="372" spans="1:10" x14ac:dyDescent="0.3">
      <c r="A372" s="1" t="str">
        <f t="shared" si="54"/>
        <v>61</v>
      </c>
      <c r="B372" s="20" t="str">
        <f>+VLOOKUP(BD_Capas[[#This Row],[idcapa]],Capas[],2,0)</f>
        <v>enseanza</v>
      </c>
      <c r="C372" s="3">
        <f t="shared" si="44"/>
        <v>4</v>
      </c>
      <c r="D372" s="20" t="s">
        <v>179</v>
      </c>
      <c r="E372" s="1">
        <v>1</v>
      </c>
      <c r="F372" t="s">
        <v>179</v>
      </c>
      <c r="G372" s="4">
        <v>4</v>
      </c>
      <c r="H372" s="20"/>
      <c r="I372" s="5"/>
      <c r="J372" s="1"/>
    </row>
    <row r="373" spans="1:10" x14ac:dyDescent="0.3">
      <c r="A373" s="1" t="str">
        <f t="shared" si="54"/>
        <v>61</v>
      </c>
      <c r="B373" s="20" t="str">
        <f>+VLOOKUP(BD_Capas[[#This Row],[idcapa]],Capas[],2,0)</f>
        <v>enseanza</v>
      </c>
      <c r="C373" s="3">
        <f t="shared" si="44"/>
        <v>5</v>
      </c>
      <c r="D373" s="20" t="s">
        <v>249</v>
      </c>
      <c r="E373" s="1">
        <v>1</v>
      </c>
      <c r="F373" t="s">
        <v>249</v>
      </c>
      <c r="G373" s="4">
        <v>5</v>
      </c>
      <c r="H373" s="20"/>
      <c r="I373" s="5"/>
      <c r="J373" s="1"/>
    </row>
    <row r="374" spans="1:10" x14ac:dyDescent="0.3">
      <c r="A374" s="18" t="s">
        <v>156</v>
      </c>
      <c r="B374" s="23" t="str">
        <f>+VLOOKUP(BD_Capas[[#This Row],[idcapa]],Capas[],2,0)</f>
        <v>minera</v>
      </c>
      <c r="C374" s="17">
        <v>1</v>
      </c>
      <c r="D374" s="23" t="s">
        <v>2</v>
      </c>
      <c r="E374" s="1">
        <v>1</v>
      </c>
      <c r="F374" t="s">
        <v>11</v>
      </c>
      <c r="G374" s="14">
        <v>1</v>
      </c>
      <c r="H374" s="23"/>
      <c r="I374" s="37"/>
      <c r="J374" s="18"/>
    </row>
    <row r="375" spans="1:10" x14ac:dyDescent="0.3">
      <c r="A375" s="1" t="str">
        <f>+A374</f>
        <v>62</v>
      </c>
      <c r="B375" s="20" t="str">
        <f>+VLOOKUP(BD_Capas[[#This Row],[idcapa]],Capas[],2,0)</f>
        <v>minera</v>
      </c>
      <c r="C375" s="3">
        <f t="shared" si="44"/>
        <v>2</v>
      </c>
      <c r="D375" s="20" t="s">
        <v>3</v>
      </c>
      <c r="E375" s="1">
        <v>1</v>
      </c>
      <c r="F375" t="s">
        <v>175</v>
      </c>
      <c r="G375" s="4">
        <v>2</v>
      </c>
      <c r="H375" s="20"/>
      <c r="I375" s="31"/>
      <c r="J375" s="1"/>
    </row>
    <row r="376" spans="1:10" x14ac:dyDescent="0.3">
      <c r="A376" s="1" t="str">
        <f t="shared" ref="A376:A378" si="55">+A375</f>
        <v>62</v>
      </c>
      <c r="B376" s="20" t="str">
        <f>+VLOOKUP(BD_Capas[[#This Row],[idcapa]],Capas[],2,0)</f>
        <v>minera</v>
      </c>
      <c r="C376" s="3">
        <f t="shared" si="44"/>
        <v>3</v>
      </c>
      <c r="D376" s="20" t="s">
        <v>110</v>
      </c>
      <c r="E376" s="1">
        <v>1</v>
      </c>
      <c r="F376" t="s">
        <v>12</v>
      </c>
      <c r="G376" s="4">
        <v>3</v>
      </c>
      <c r="H376" s="20" t="s">
        <v>513</v>
      </c>
      <c r="I376" s="5" t="str">
        <f>BD_Capas[[#This Row],[idcapa]]&amp;"-"&amp;BD_Capas[[#This Row],[posición_capa]]</f>
        <v>62-1</v>
      </c>
      <c r="J376" s="1">
        <v>1</v>
      </c>
    </row>
    <row r="377" spans="1:10" x14ac:dyDescent="0.3">
      <c r="A377" s="1" t="str">
        <f t="shared" si="55"/>
        <v>62</v>
      </c>
      <c r="B377" s="20" t="str">
        <f>+VLOOKUP(BD_Capas[[#This Row],[idcapa]],Capas[],2,0)</f>
        <v>minera</v>
      </c>
      <c r="C377" s="3">
        <f t="shared" si="44"/>
        <v>4</v>
      </c>
      <c r="D377" s="20" t="s">
        <v>179</v>
      </c>
      <c r="E377" s="1">
        <v>1</v>
      </c>
      <c r="F377" t="s">
        <v>179</v>
      </c>
      <c r="G377" s="4">
        <v>4</v>
      </c>
      <c r="H377" s="20"/>
      <c r="I377" s="5"/>
      <c r="J377" s="1"/>
    </row>
    <row r="378" spans="1:10" x14ac:dyDescent="0.3">
      <c r="A378" s="1" t="str">
        <f t="shared" si="55"/>
        <v>62</v>
      </c>
      <c r="B378" s="20" t="str">
        <f>+VLOOKUP(BD_Capas[[#This Row],[idcapa]],Capas[],2,0)</f>
        <v>minera</v>
      </c>
      <c r="C378" s="3">
        <f t="shared" si="44"/>
        <v>5</v>
      </c>
      <c r="D378" s="20" t="s">
        <v>249</v>
      </c>
      <c r="E378" s="1">
        <v>1</v>
      </c>
      <c r="F378" t="s">
        <v>249</v>
      </c>
      <c r="G378" s="4">
        <v>5</v>
      </c>
      <c r="H378" s="20"/>
      <c r="I378" s="5"/>
      <c r="J378" s="1"/>
    </row>
    <row r="379" spans="1:10" x14ac:dyDescent="0.3">
      <c r="A379" s="18" t="s">
        <v>157</v>
      </c>
      <c r="B379" s="23" t="str">
        <f>+VLOOKUP(BD_Capas[[#This Row],[idcapa]],Capas[],2,0)</f>
        <v>industriamanufacturera</v>
      </c>
      <c r="C379" s="17">
        <v>1</v>
      </c>
      <c r="D379" s="23" t="s">
        <v>2</v>
      </c>
      <c r="E379" s="1">
        <v>1</v>
      </c>
      <c r="F379" t="s">
        <v>11</v>
      </c>
      <c r="G379" s="14">
        <v>1</v>
      </c>
      <c r="H379" s="23"/>
      <c r="I379" s="37"/>
      <c r="J379" s="18"/>
    </row>
    <row r="380" spans="1:10" x14ac:dyDescent="0.3">
      <c r="A380" s="1" t="str">
        <f>+A379</f>
        <v>63</v>
      </c>
      <c r="B380" s="20" t="str">
        <f>+VLOOKUP(BD_Capas[[#This Row],[idcapa]],Capas[],2,0)</f>
        <v>industriamanufacturera</v>
      </c>
      <c r="C380" s="3">
        <f t="shared" si="44"/>
        <v>2</v>
      </c>
      <c r="D380" s="20" t="s">
        <v>3</v>
      </c>
      <c r="E380" s="1">
        <v>1</v>
      </c>
      <c r="F380" t="s">
        <v>175</v>
      </c>
      <c r="G380" s="4">
        <v>2</v>
      </c>
      <c r="H380" s="20"/>
      <c r="I380" s="31"/>
      <c r="J380" s="1"/>
    </row>
    <row r="381" spans="1:10" x14ac:dyDescent="0.3">
      <c r="A381" s="1" t="str">
        <f t="shared" ref="A381:A383" si="56">+A380</f>
        <v>63</v>
      </c>
      <c r="B381" s="20" t="str">
        <f>+VLOOKUP(BD_Capas[[#This Row],[idcapa]],Capas[],2,0)</f>
        <v>industriamanufacturera</v>
      </c>
      <c r="C381" s="3">
        <f t="shared" ref="C381:C383" si="57">+C380+1</f>
        <v>3</v>
      </c>
      <c r="D381" s="20" t="s">
        <v>110</v>
      </c>
      <c r="E381" s="1">
        <v>1</v>
      </c>
      <c r="F381" t="s">
        <v>12</v>
      </c>
      <c r="G381" s="4">
        <v>3</v>
      </c>
      <c r="H381" s="20" t="s">
        <v>514</v>
      </c>
      <c r="I381" s="5" t="str">
        <f>BD_Capas[[#This Row],[idcapa]]&amp;"-"&amp;BD_Capas[[#This Row],[posición_capa]]</f>
        <v>63-1</v>
      </c>
      <c r="J381" s="1">
        <v>1</v>
      </c>
    </row>
    <row r="382" spans="1:10" x14ac:dyDescent="0.3">
      <c r="A382" s="1" t="str">
        <f t="shared" si="56"/>
        <v>63</v>
      </c>
      <c r="B382" s="20" t="str">
        <f>+VLOOKUP(BD_Capas[[#This Row],[idcapa]],Capas[],2,0)</f>
        <v>industriamanufacturera</v>
      </c>
      <c r="C382" s="3">
        <f t="shared" si="57"/>
        <v>4</v>
      </c>
      <c r="D382" s="20" t="s">
        <v>179</v>
      </c>
      <c r="E382" s="1">
        <v>1</v>
      </c>
      <c r="F382" t="s">
        <v>179</v>
      </c>
      <c r="G382" s="4">
        <v>4</v>
      </c>
      <c r="H382" s="20"/>
      <c r="I382" s="5"/>
      <c r="J382" s="1"/>
    </row>
    <row r="383" spans="1:10" x14ac:dyDescent="0.3">
      <c r="A383" s="1" t="str">
        <f t="shared" si="56"/>
        <v>63</v>
      </c>
      <c r="B383" s="20" t="str">
        <f>+VLOOKUP(BD_Capas[[#This Row],[idcapa]],Capas[],2,0)</f>
        <v>industriamanufacturera</v>
      </c>
      <c r="C383" s="3">
        <f t="shared" si="57"/>
        <v>5</v>
      </c>
      <c r="D383" s="20" t="s">
        <v>249</v>
      </c>
      <c r="E383" s="1">
        <v>1</v>
      </c>
      <c r="F383" t="s">
        <v>249</v>
      </c>
      <c r="G383" s="4">
        <v>5</v>
      </c>
      <c r="H383" s="20"/>
      <c r="I383" s="5"/>
      <c r="J383" s="1"/>
    </row>
    <row r="384" spans="1:10" x14ac:dyDescent="0.3">
      <c r="A384" s="18" t="s">
        <v>158</v>
      </c>
      <c r="B384" s="23" t="str">
        <f>+VLOOKUP(BD_Capas[[#This Row],[idcapa]],Capas[],2,0)</f>
        <v>informacinycomunicaciones</v>
      </c>
      <c r="C384" s="17">
        <v>1</v>
      </c>
      <c r="D384" s="23" t="s">
        <v>2</v>
      </c>
      <c r="E384" s="1">
        <v>1</v>
      </c>
      <c r="F384" t="s">
        <v>11</v>
      </c>
      <c r="G384" s="14">
        <v>1</v>
      </c>
      <c r="H384" s="23"/>
      <c r="I384" s="37"/>
      <c r="J384" s="18"/>
    </row>
    <row r="385" spans="1:10" x14ac:dyDescent="0.3">
      <c r="A385" s="1" t="str">
        <f>+A384</f>
        <v>64</v>
      </c>
      <c r="B385" s="20" t="str">
        <f>+VLOOKUP(BD_Capas[[#This Row],[idcapa]],Capas[],2,0)</f>
        <v>informacinycomunicaciones</v>
      </c>
      <c r="C385" s="3">
        <f t="shared" ref="C385:C444" si="58">+C384+1</f>
        <v>2</v>
      </c>
      <c r="D385" s="20" t="s">
        <v>3</v>
      </c>
      <c r="E385" s="1">
        <v>1</v>
      </c>
      <c r="F385" t="s">
        <v>175</v>
      </c>
      <c r="G385" s="4">
        <v>2</v>
      </c>
      <c r="H385" s="20"/>
      <c r="I385" s="31"/>
      <c r="J385" s="1"/>
    </row>
    <row r="386" spans="1:10" x14ac:dyDescent="0.3">
      <c r="A386" s="1" t="str">
        <f t="shared" ref="A386:A388" si="59">+A385</f>
        <v>64</v>
      </c>
      <c r="B386" s="20" t="str">
        <f>+VLOOKUP(BD_Capas[[#This Row],[idcapa]],Capas[],2,0)</f>
        <v>informacinycomunicaciones</v>
      </c>
      <c r="C386" s="3">
        <f t="shared" si="58"/>
        <v>3</v>
      </c>
      <c r="D386" s="20" t="s">
        <v>110</v>
      </c>
      <c r="E386" s="1">
        <v>1</v>
      </c>
      <c r="F386" t="s">
        <v>12</v>
      </c>
      <c r="G386" s="4">
        <v>3</v>
      </c>
      <c r="H386" s="20" t="s">
        <v>515</v>
      </c>
      <c r="I386" s="5" t="str">
        <f>BD_Capas[[#This Row],[idcapa]]&amp;"-"&amp;BD_Capas[[#This Row],[posición_capa]]</f>
        <v>64-1</v>
      </c>
      <c r="J386" s="1">
        <v>1</v>
      </c>
    </row>
    <row r="387" spans="1:10" x14ac:dyDescent="0.3">
      <c r="A387" s="1" t="str">
        <f t="shared" si="59"/>
        <v>64</v>
      </c>
      <c r="B387" s="20" t="str">
        <f>+VLOOKUP(BD_Capas[[#This Row],[idcapa]],Capas[],2,0)</f>
        <v>informacinycomunicaciones</v>
      </c>
      <c r="C387" s="3">
        <f t="shared" si="58"/>
        <v>4</v>
      </c>
      <c r="D387" s="20" t="s">
        <v>179</v>
      </c>
      <c r="E387" s="1">
        <v>1</v>
      </c>
      <c r="F387" t="s">
        <v>179</v>
      </c>
      <c r="G387" s="4">
        <v>4</v>
      </c>
      <c r="H387" s="20"/>
      <c r="I387" s="5"/>
      <c r="J387" s="1"/>
    </row>
    <row r="388" spans="1:10" x14ac:dyDescent="0.3">
      <c r="A388" s="1" t="str">
        <f t="shared" si="59"/>
        <v>64</v>
      </c>
      <c r="B388" s="20" t="str">
        <f>+VLOOKUP(BD_Capas[[#This Row],[idcapa]],Capas[],2,0)</f>
        <v>informacinycomunicaciones</v>
      </c>
      <c r="C388" s="3">
        <f t="shared" si="58"/>
        <v>5</v>
      </c>
      <c r="D388" s="20" t="s">
        <v>249</v>
      </c>
      <c r="E388" s="1">
        <v>1</v>
      </c>
      <c r="F388" t="s">
        <v>249</v>
      </c>
      <c r="G388" s="4">
        <v>5</v>
      </c>
      <c r="H388" s="20"/>
      <c r="I388" s="5"/>
      <c r="J388" s="1"/>
    </row>
    <row r="389" spans="1:10" x14ac:dyDescent="0.3">
      <c r="A389" s="18" t="s">
        <v>159</v>
      </c>
      <c r="B389" s="23" t="str">
        <f>+VLOOKUP(BD_Capas[[#This Row],[idcapa]],Capas[],2,0)</f>
        <v>otrosservicios</v>
      </c>
      <c r="C389" s="17">
        <v>1</v>
      </c>
      <c r="D389" s="23" t="s">
        <v>2</v>
      </c>
      <c r="E389" s="1">
        <v>1</v>
      </c>
      <c r="F389" t="s">
        <v>11</v>
      </c>
      <c r="G389" s="14">
        <v>1</v>
      </c>
      <c r="H389" s="23"/>
      <c r="I389" s="37"/>
      <c r="J389" s="18"/>
    </row>
    <row r="390" spans="1:10" x14ac:dyDescent="0.3">
      <c r="A390" s="1" t="str">
        <f>+A389</f>
        <v>65</v>
      </c>
      <c r="B390" s="20" t="str">
        <f>+VLOOKUP(BD_Capas[[#This Row],[idcapa]],Capas[],2,0)</f>
        <v>otrosservicios</v>
      </c>
      <c r="C390" s="3">
        <f t="shared" si="58"/>
        <v>2</v>
      </c>
      <c r="D390" s="20" t="s">
        <v>3</v>
      </c>
      <c r="E390" s="1">
        <v>1</v>
      </c>
      <c r="F390" t="s">
        <v>175</v>
      </c>
      <c r="G390" s="4">
        <v>2</v>
      </c>
      <c r="H390" s="20"/>
      <c r="I390" s="31"/>
      <c r="J390" s="1"/>
    </row>
    <row r="391" spans="1:10" x14ac:dyDescent="0.3">
      <c r="A391" s="1" t="str">
        <f t="shared" ref="A391:A393" si="60">+A390</f>
        <v>65</v>
      </c>
      <c r="B391" s="20" t="str">
        <f>+VLOOKUP(BD_Capas[[#This Row],[idcapa]],Capas[],2,0)</f>
        <v>otrosservicios</v>
      </c>
      <c r="C391" s="3">
        <f t="shared" si="58"/>
        <v>3</v>
      </c>
      <c r="D391" s="20" t="s">
        <v>110</v>
      </c>
      <c r="E391" s="1">
        <v>1</v>
      </c>
      <c r="F391" t="s">
        <v>12</v>
      </c>
      <c r="G391" s="4">
        <v>3</v>
      </c>
      <c r="H391" s="20" t="s">
        <v>516</v>
      </c>
      <c r="I391" s="5" t="str">
        <f>BD_Capas[[#This Row],[idcapa]]&amp;"-"&amp;BD_Capas[[#This Row],[posición_capa]]</f>
        <v>65-1</v>
      </c>
      <c r="J391" s="1">
        <v>1</v>
      </c>
    </row>
    <row r="392" spans="1:10" x14ac:dyDescent="0.3">
      <c r="A392" s="1" t="str">
        <f t="shared" si="60"/>
        <v>65</v>
      </c>
      <c r="B392" s="20" t="str">
        <f>+VLOOKUP(BD_Capas[[#This Row],[idcapa]],Capas[],2,0)</f>
        <v>otrosservicios</v>
      </c>
      <c r="C392" s="3">
        <f t="shared" si="58"/>
        <v>4</v>
      </c>
      <c r="D392" s="20" t="s">
        <v>179</v>
      </c>
      <c r="E392" s="1">
        <v>1</v>
      </c>
      <c r="F392" t="s">
        <v>179</v>
      </c>
      <c r="G392" s="4">
        <v>4</v>
      </c>
      <c r="H392" s="20"/>
      <c r="I392" s="5"/>
      <c r="J392" s="1"/>
    </row>
    <row r="393" spans="1:10" x14ac:dyDescent="0.3">
      <c r="A393" s="1" t="str">
        <f t="shared" si="60"/>
        <v>65</v>
      </c>
      <c r="B393" s="20" t="str">
        <f>+VLOOKUP(BD_Capas[[#This Row],[idcapa]],Capas[],2,0)</f>
        <v>otrosservicios</v>
      </c>
      <c r="C393" s="3">
        <f t="shared" si="58"/>
        <v>5</v>
      </c>
      <c r="D393" s="20" t="s">
        <v>249</v>
      </c>
      <c r="E393" s="1">
        <v>1</v>
      </c>
      <c r="F393" t="s">
        <v>249</v>
      </c>
      <c r="G393" s="4">
        <v>5</v>
      </c>
      <c r="H393" s="20"/>
      <c r="I393" s="5"/>
      <c r="J393" s="1"/>
    </row>
    <row r="394" spans="1:10" x14ac:dyDescent="0.3">
      <c r="A394" s="18" t="s">
        <v>160</v>
      </c>
      <c r="B394" s="23" t="str">
        <f>+VLOOKUP(BD_Capas[[#This Row],[idcapa]],Capas[],2,0)</f>
        <v>aguasaguasresiduales</v>
      </c>
      <c r="C394" s="17">
        <v>1</v>
      </c>
      <c r="D394" s="23" t="s">
        <v>2</v>
      </c>
      <c r="E394" s="1">
        <v>1</v>
      </c>
      <c r="F394" t="s">
        <v>11</v>
      </c>
      <c r="G394" s="14">
        <v>1</v>
      </c>
      <c r="H394" s="23"/>
      <c r="I394" s="37"/>
      <c r="J394" s="18"/>
    </row>
    <row r="395" spans="1:10" x14ac:dyDescent="0.3">
      <c r="A395" s="1" t="str">
        <f>+A394</f>
        <v>66</v>
      </c>
      <c r="B395" s="20" t="str">
        <f>+VLOOKUP(BD_Capas[[#This Row],[idcapa]],Capas[],2,0)</f>
        <v>aguasaguasresiduales</v>
      </c>
      <c r="C395" s="3">
        <f t="shared" si="58"/>
        <v>2</v>
      </c>
      <c r="D395" s="20" t="s">
        <v>3</v>
      </c>
      <c r="E395" s="1">
        <v>1</v>
      </c>
      <c r="F395" t="s">
        <v>175</v>
      </c>
      <c r="G395" s="4">
        <v>2</v>
      </c>
      <c r="H395" s="20"/>
      <c r="I395" s="31"/>
      <c r="J395" s="1"/>
    </row>
    <row r="396" spans="1:10" x14ac:dyDescent="0.3">
      <c r="A396" s="1" t="str">
        <f t="shared" ref="A396:A398" si="61">+A395</f>
        <v>66</v>
      </c>
      <c r="B396" s="20" t="str">
        <f>+VLOOKUP(BD_Capas[[#This Row],[idcapa]],Capas[],2,0)</f>
        <v>aguasaguasresiduales</v>
      </c>
      <c r="C396" s="3">
        <f t="shared" si="58"/>
        <v>3</v>
      </c>
      <c r="D396" s="20" t="s">
        <v>110</v>
      </c>
      <c r="E396" s="1">
        <v>1</v>
      </c>
      <c r="F396" t="s">
        <v>12</v>
      </c>
      <c r="G396" s="4">
        <v>3</v>
      </c>
      <c r="H396" s="20" t="s">
        <v>517</v>
      </c>
      <c r="I396" s="5" t="str">
        <f>BD_Capas[[#This Row],[idcapa]]&amp;"-"&amp;BD_Capas[[#This Row],[posición_capa]]</f>
        <v>66-1</v>
      </c>
      <c r="J396" s="1">
        <v>1</v>
      </c>
    </row>
    <row r="397" spans="1:10" x14ac:dyDescent="0.3">
      <c r="A397" s="1" t="str">
        <f t="shared" si="61"/>
        <v>66</v>
      </c>
      <c r="B397" s="20" t="str">
        <f>+VLOOKUP(BD_Capas[[#This Row],[idcapa]],Capas[],2,0)</f>
        <v>aguasaguasresiduales</v>
      </c>
      <c r="C397" s="3">
        <f t="shared" si="58"/>
        <v>4</v>
      </c>
      <c r="D397" s="20" t="s">
        <v>179</v>
      </c>
      <c r="E397" s="1">
        <v>1</v>
      </c>
      <c r="F397" t="s">
        <v>179</v>
      </c>
      <c r="G397" s="4">
        <v>4</v>
      </c>
      <c r="H397" s="20"/>
      <c r="I397" s="5"/>
      <c r="J397" s="1"/>
    </row>
    <row r="398" spans="1:10" x14ac:dyDescent="0.3">
      <c r="A398" s="1" t="str">
        <f t="shared" si="61"/>
        <v>66</v>
      </c>
      <c r="B398" s="20" t="str">
        <f>+VLOOKUP(BD_Capas[[#This Row],[idcapa]],Capas[],2,0)</f>
        <v>aguasaguasresiduales</v>
      </c>
      <c r="C398" s="3">
        <f t="shared" si="58"/>
        <v>5</v>
      </c>
      <c r="D398" s="20" t="s">
        <v>249</v>
      </c>
      <c r="E398" s="1">
        <v>1</v>
      </c>
      <c r="F398" t="s">
        <v>249</v>
      </c>
      <c r="G398" s="4">
        <v>5</v>
      </c>
      <c r="H398" s="20"/>
      <c r="I398" s="5"/>
      <c r="J398" s="1"/>
    </row>
    <row r="399" spans="1:10" x14ac:dyDescent="0.3">
      <c r="A399" s="18" t="s">
        <v>161</v>
      </c>
      <c r="B399" s="23" t="str">
        <f>+VLOOKUP(BD_Capas[[#This Row],[idcapa]],Capas[],2,0)</f>
        <v>electricidadgasvapor</v>
      </c>
      <c r="C399" s="17">
        <v>1</v>
      </c>
      <c r="D399" s="23" t="s">
        <v>2</v>
      </c>
      <c r="E399" s="1">
        <v>1</v>
      </c>
      <c r="F399" t="s">
        <v>11</v>
      </c>
      <c r="G399" s="14">
        <v>1</v>
      </c>
      <c r="H399" s="23"/>
      <c r="I399" s="37"/>
      <c r="J399" s="18"/>
    </row>
    <row r="400" spans="1:10" x14ac:dyDescent="0.3">
      <c r="A400" s="1" t="str">
        <f>+A399</f>
        <v>67</v>
      </c>
      <c r="B400" s="20" t="str">
        <f>+VLOOKUP(BD_Capas[[#This Row],[idcapa]],Capas[],2,0)</f>
        <v>electricidadgasvapor</v>
      </c>
      <c r="C400" s="3">
        <f t="shared" si="58"/>
        <v>2</v>
      </c>
      <c r="D400" s="20" t="s">
        <v>3</v>
      </c>
      <c r="E400" s="1">
        <v>1</v>
      </c>
      <c r="F400" t="s">
        <v>175</v>
      </c>
      <c r="G400" s="4">
        <v>2</v>
      </c>
      <c r="H400" s="20"/>
      <c r="I400" s="31"/>
      <c r="J400" s="1"/>
    </row>
    <row r="401" spans="1:10" x14ac:dyDescent="0.3">
      <c r="A401" s="1" t="str">
        <f t="shared" ref="A401:A403" si="62">+A400</f>
        <v>67</v>
      </c>
      <c r="B401" s="20" t="str">
        <f>+VLOOKUP(BD_Capas[[#This Row],[idcapa]],Capas[],2,0)</f>
        <v>electricidadgasvapor</v>
      </c>
      <c r="C401" s="3">
        <f t="shared" si="58"/>
        <v>3</v>
      </c>
      <c r="D401" s="20" t="s">
        <v>110</v>
      </c>
      <c r="E401" s="1">
        <v>1</v>
      </c>
      <c r="F401" t="s">
        <v>12</v>
      </c>
      <c r="G401" s="4">
        <v>3</v>
      </c>
      <c r="H401" s="20" t="s">
        <v>518</v>
      </c>
      <c r="I401" s="5" t="str">
        <f>BD_Capas[[#This Row],[idcapa]]&amp;"-"&amp;BD_Capas[[#This Row],[posición_capa]]</f>
        <v>67-1</v>
      </c>
      <c r="J401" s="1">
        <v>1</v>
      </c>
    </row>
    <row r="402" spans="1:10" x14ac:dyDescent="0.3">
      <c r="A402" s="1" t="str">
        <f t="shared" si="62"/>
        <v>67</v>
      </c>
      <c r="B402" s="20" t="str">
        <f>+VLOOKUP(BD_Capas[[#This Row],[idcapa]],Capas[],2,0)</f>
        <v>electricidadgasvapor</v>
      </c>
      <c r="C402" s="3">
        <f t="shared" si="58"/>
        <v>4</v>
      </c>
      <c r="D402" s="20" t="s">
        <v>179</v>
      </c>
      <c r="E402" s="1">
        <v>1</v>
      </c>
      <c r="F402" t="s">
        <v>179</v>
      </c>
      <c r="G402" s="4">
        <v>4</v>
      </c>
      <c r="H402" s="20"/>
      <c r="I402" s="5"/>
      <c r="J402" s="1"/>
    </row>
    <row r="403" spans="1:10" x14ac:dyDescent="0.3">
      <c r="A403" s="1" t="str">
        <f t="shared" si="62"/>
        <v>67</v>
      </c>
      <c r="B403" s="20" t="str">
        <f>+VLOOKUP(BD_Capas[[#This Row],[idcapa]],Capas[],2,0)</f>
        <v>electricidadgasvapor</v>
      </c>
      <c r="C403" s="3">
        <f t="shared" si="58"/>
        <v>5</v>
      </c>
      <c r="D403" s="20" t="s">
        <v>249</v>
      </c>
      <c r="E403" s="1">
        <v>1</v>
      </c>
      <c r="F403" t="s">
        <v>249</v>
      </c>
      <c r="G403" s="4">
        <v>5</v>
      </c>
      <c r="H403" s="20"/>
      <c r="I403" s="5"/>
      <c r="J403" s="1"/>
    </row>
    <row r="404" spans="1:10" x14ac:dyDescent="0.3">
      <c r="A404" s="18" t="s">
        <v>162</v>
      </c>
      <c r="B404" s="23" t="str">
        <f>+VLOOKUP(BD_Capas[[#This Row],[idcapa]],Capas[],2,0)</f>
        <v>transporteyalmacenamiento</v>
      </c>
      <c r="C404" s="17">
        <v>1</v>
      </c>
      <c r="D404" s="23" t="s">
        <v>2</v>
      </c>
      <c r="E404" s="1">
        <v>1</v>
      </c>
      <c r="F404" t="s">
        <v>11</v>
      </c>
      <c r="G404" s="14">
        <v>1</v>
      </c>
      <c r="H404" s="23"/>
      <c r="I404" s="37"/>
      <c r="J404" s="18"/>
    </row>
    <row r="405" spans="1:10" x14ac:dyDescent="0.3">
      <c r="A405" s="1" t="str">
        <f>+A404</f>
        <v>68</v>
      </c>
      <c r="B405" s="20" t="str">
        <f>+VLOOKUP(BD_Capas[[#This Row],[idcapa]],Capas[],2,0)</f>
        <v>transporteyalmacenamiento</v>
      </c>
      <c r="C405" s="3">
        <f t="shared" si="58"/>
        <v>2</v>
      </c>
      <c r="D405" s="20" t="s">
        <v>3</v>
      </c>
      <c r="E405" s="1">
        <v>1</v>
      </c>
      <c r="F405" t="s">
        <v>175</v>
      </c>
      <c r="G405" s="4">
        <v>2</v>
      </c>
      <c r="H405" s="20"/>
      <c r="I405" s="31"/>
      <c r="J405" s="1"/>
    </row>
    <row r="406" spans="1:10" x14ac:dyDescent="0.3">
      <c r="A406" s="1" t="str">
        <f t="shared" ref="A406:A408" si="63">+A405</f>
        <v>68</v>
      </c>
      <c r="B406" s="20" t="str">
        <f>+VLOOKUP(BD_Capas[[#This Row],[idcapa]],Capas[],2,0)</f>
        <v>transporteyalmacenamiento</v>
      </c>
      <c r="C406" s="3">
        <f t="shared" si="58"/>
        <v>3</v>
      </c>
      <c r="D406" s="20" t="s">
        <v>110</v>
      </c>
      <c r="E406" s="1">
        <v>1</v>
      </c>
      <c r="F406" t="s">
        <v>12</v>
      </c>
      <c r="G406" s="4">
        <v>3</v>
      </c>
      <c r="H406" s="20" t="s">
        <v>519</v>
      </c>
      <c r="I406" s="5" t="str">
        <f>BD_Capas[[#This Row],[idcapa]]&amp;"-"&amp;BD_Capas[[#This Row],[posición_capa]]</f>
        <v>68-1</v>
      </c>
      <c r="J406" s="1">
        <v>1</v>
      </c>
    </row>
    <row r="407" spans="1:10" x14ac:dyDescent="0.3">
      <c r="A407" s="1" t="str">
        <f t="shared" si="63"/>
        <v>68</v>
      </c>
      <c r="B407" s="20" t="str">
        <f>+VLOOKUP(BD_Capas[[#This Row],[idcapa]],Capas[],2,0)</f>
        <v>transporteyalmacenamiento</v>
      </c>
      <c r="C407" s="3">
        <f t="shared" si="58"/>
        <v>4</v>
      </c>
      <c r="D407" s="20" t="s">
        <v>179</v>
      </c>
      <c r="E407" s="1">
        <v>1</v>
      </c>
      <c r="F407" t="s">
        <v>179</v>
      </c>
      <c r="G407" s="4">
        <v>4</v>
      </c>
      <c r="H407" s="20"/>
      <c r="I407" s="5"/>
      <c r="J407" s="1"/>
    </row>
    <row r="408" spans="1:10" x14ac:dyDescent="0.3">
      <c r="A408" s="1" t="str">
        <f t="shared" si="63"/>
        <v>68</v>
      </c>
      <c r="B408" s="20" t="str">
        <f>+VLOOKUP(BD_Capas[[#This Row],[idcapa]],Capas[],2,0)</f>
        <v>transporteyalmacenamiento</v>
      </c>
      <c r="C408" s="3">
        <f t="shared" si="58"/>
        <v>5</v>
      </c>
      <c r="D408" s="20" t="s">
        <v>249</v>
      </c>
      <c r="E408" s="1">
        <v>1</v>
      </c>
      <c r="F408" t="s">
        <v>249</v>
      </c>
      <c r="G408" s="4">
        <v>5</v>
      </c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secundaria</v>
      </c>
      <c r="C409" s="17">
        <v>1</v>
      </c>
      <c r="D409" s="23" t="s">
        <v>252</v>
      </c>
      <c r="E409" s="1">
        <v>1</v>
      </c>
      <c r="F409" t="s">
        <v>277</v>
      </c>
      <c r="G409" s="14">
        <v>8</v>
      </c>
      <c r="H409" s="23"/>
      <c r="I409" s="37"/>
      <c r="J409" s="18"/>
    </row>
    <row r="410" spans="1:10" x14ac:dyDescent="0.3">
      <c r="A410" s="1" t="str">
        <f>+A409</f>
        <v>153</v>
      </c>
      <c r="B410" s="20" t="str">
        <f>+VLOOKUP(BD_Capas[[#This Row],[idcapa]],Capas[],2,0)</f>
        <v>secundaria</v>
      </c>
      <c r="C410" s="3">
        <f t="shared" si="58"/>
        <v>2</v>
      </c>
      <c r="D410" s="20" t="s">
        <v>253</v>
      </c>
      <c r="E410" s="1">
        <v>1</v>
      </c>
      <c r="F410" t="s">
        <v>253</v>
      </c>
      <c r="G410" s="4">
        <v>2</v>
      </c>
      <c r="H410" s="20" t="s">
        <v>457</v>
      </c>
      <c r="I410" s="5" t="str">
        <f>BD_Capas[[#This Row],[idcapa]]&amp;"-"&amp;BD_Capas[[#This Row],[posición_capa]]</f>
        <v>153-0</v>
      </c>
      <c r="J410" s="1">
        <v>0</v>
      </c>
    </row>
    <row r="411" spans="1:10" x14ac:dyDescent="0.3">
      <c r="A411" s="1" t="str">
        <f t="shared" ref="A411:A433" si="64">+A410</f>
        <v>153</v>
      </c>
      <c r="B411" s="20" t="str">
        <f>+VLOOKUP(BD_Capas[[#This Row],[idcapa]],Capas[],2,0)</f>
        <v>secundaria</v>
      </c>
      <c r="C411" s="3">
        <f t="shared" si="58"/>
        <v>3</v>
      </c>
      <c r="D411" s="20" t="s">
        <v>254</v>
      </c>
      <c r="E411" s="1">
        <v>1</v>
      </c>
      <c r="F411" t="s">
        <v>181</v>
      </c>
      <c r="G411" s="4">
        <v>1</v>
      </c>
      <c r="H411" s="20" t="s">
        <v>458</v>
      </c>
      <c r="I411" s="5" t="str">
        <f>BD_Capas[[#This Row],[idcapa]]&amp;"-"&amp;BD_Capas[[#This Row],[posición_capa]]</f>
        <v>153-1</v>
      </c>
      <c r="J411" s="1">
        <v>1</v>
      </c>
    </row>
    <row r="412" spans="1:10" x14ac:dyDescent="0.3">
      <c r="A412" s="1" t="str">
        <f t="shared" si="64"/>
        <v>153</v>
      </c>
      <c r="B412" s="20" t="str">
        <f>+VLOOKUP(BD_Capas[[#This Row],[idcapa]],Capas[],2,0)</f>
        <v>secundaria</v>
      </c>
      <c r="C412" s="3">
        <f t="shared" si="58"/>
        <v>4</v>
      </c>
      <c r="D412" s="20" t="s">
        <v>255</v>
      </c>
      <c r="E412" s="1">
        <v>1</v>
      </c>
      <c r="F412" t="s">
        <v>278</v>
      </c>
      <c r="G412" s="4">
        <v>3</v>
      </c>
      <c r="H412" s="20" t="s">
        <v>459</v>
      </c>
      <c r="I412" s="5" t="str">
        <f>BD_Capas[[#This Row],[idcapa]]&amp;"-"&amp;BD_Capas[[#This Row],[posición_capa]]</f>
        <v>153-2</v>
      </c>
      <c r="J412" s="1">
        <v>2</v>
      </c>
    </row>
    <row r="413" spans="1:10" x14ac:dyDescent="0.3">
      <c r="A413" s="1" t="str">
        <f t="shared" si="64"/>
        <v>153</v>
      </c>
      <c r="B413" s="20" t="str">
        <f>+VLOOKUP(BD_Capas[[#This Row],[idcapa]],Capas[],2,0)</f>
        <v>secundaria</v>
      </c>
      <c r="C413" s="3">
        <f t="shared" si="58"/>
        <v>5</v>
      </c>
      <c r="D413" s="20" t="s">
        <v>256</v>
      </c>
      <c r="E413" s="1">
        <v>1</v>
      </c>
      <c r="F413" t="s">
        <v>11</v>
      </c>
      <c r="G413" s="4">
        <v>5</v>
      </c>
      <c r="H413" s="20"/>
      <c r="I413" s="5"/>
      <c r="J413" s="1"/>
    </row>
    <row r="414" spans="1:10" x14ac:dyDescent="0.3">
      <c r="A414" s="1" t="str">
        <f t="shared" si="64"/>
        <v>153</v>
      </c>
      <c r="B414" s="20" t="str">
        <f>+VLOOKUP(BD_Capas[[#This Row],[idcapa]],Capas[],2,0)</f>
        <v>secundaria</v>
      </c>
      <c r="C414" s="3">
        <f t="shared" si="58"/>
        <v>6</v>
      </c>
      <c r="D414" s="20" t="s">
        <v>257</v>
      </c>
      <c r="E414" s="1">
        <v>1</v>
      </c>
      <c r="F414" t="s">
        <v>12</v>
      </c>
      <c r="G414" s="4">
        <v>7</v>
      </c>
      <c r="H414" s="20"/>
      <c r="I414" s="5"/>
      <c r="J414" s="1"/>
    </row>
    <row r="415" spans="1:10" x14ac:dyDescent="0.3">
      <c r="A415" s="1" t="str">
        <f t="shared" si="64"/>
        <v>153</v>
      </c>
      <c r="B415" s="20" t="str">
        <f>+VLOOKUP(BD_Capas[[#This Row],[idcapa]],Capas[],2,0)</f>
        <v>secundaria</v>
      </c>
      <c r="C415" s="3">
        <f t="shared" si="58"/>
        <v>7</v>
      </c>
      <c r="D415" s="20" t="s">
        <v>258</v>
      </c>
      <c r="E415" s="1">
        <v>1</v>
      </c>
      <c r="F415" t="s">
        <v>175</v>
      </c>
      <c r="G415" s="4">
        <v>6</v>
      </c>
      <c r="H415" s="20"/>
      <c r="I415" s="5"/>
      <c r="J415" s="1"/>
    </row>
    <row r="416" spans="1:10" x14ac:dyDescent="0.3">
      <c r="A416" s="1" t="str">
        <f t="shared" si="64"/>
        <v>153</v>
      </c>
      <c r="B416" s="20" t="str">
        <f>+VLOOKUP(BD_Capas[[#This Row],[idcapa]],Capas[],2,0)</f>
        <v>secundaria</v>
      </c>
      <c r="C416" s="3">
        <f t="shared" si="58"/>
        <v>8</v>
      </c>
      <c r="D416" s="20" t="s">
        <v>259</v>
      </c>
      <c r="E416" s="1">
        <v>1</v>
      </c>
      <c r="F416" t="s">
        <v>279</v>
      </c>
      <c r="G416" s="4">
        <v>4</v>
      </c>
      <c r="H416" s="20" t="s">
        <v>460</v>
      </c>
      <c r="I416" s="5" t="str">
        <f>BD_Capas[[#This Row],[idcapa]]&amp;"-"&amp;BD_Capas[[#This Row],[posición_capa]]</f>
        <v>153-3</v>
      </c>
      <c r="J416" s="1">
        <v>3</v>
      </c>
    </row>
    <row r="417" spans="1:10" x14ac:dyDescent="0.3">
      <c r="A417" s="1" t="str">
        <f t="shared" si="64"/>
        <v>153</v>
      </c>
      <c r="B417" s="20" t="str">
        <f>+VLOOKUP(BD_Capas[[#This Row],[idcapa]],Capas[],2,0)</f>
        <v>secundaria</v>
      </c>
      <c r="C417" s="3">
        <f t="shared" si="58"/>
        <v>9</v>
      </c>
      <c r="D417" s="20" t="s">
        <v>260</v>
      </c>
      <c r="E417" s="1">
        <v>1</v>
      </c>
      <c r="F417" t="s">
        <v>280</v>
      </c>
      <c r="G417" s="4">
        <v>9</v>
      </c>
      <c r="H417" s="20"/>
      <c r="I417" s="5"/>
      <c r="J417" s="1"/>
    </row>
    <row r="418" spans="1:10" x14ac:dyDescent="0.3">
      <c r="A418" s="1" t="str">
        <f t="shared" si="64"/>
        <v>153</v>
      </c>
      <c r="B418" s="20" t="str">
        <f>+VLOOKUP(BD_Capas[[#This Row],[idcapa]],Capas[],2,0)</f>
        <v>secundaria</v>
      </c>
      <c r="C418" s="3">
        <f t="shared" si="58"/>
        <v>10</v>
      </c>
      <c r="D418" s="20" t="s">
        <v>261</v>
      </c>
      <c r="E418" s="1">
        <v>1</v>
      </c>
      <c r="F418" t="s">
        <v>281</v>
      </c>
      <c r="G418" s="4">
        <v>10</v>
      </c>
      <c r="H418" s="20"/>
      <c r="I418" s="5"/>
      <c r="J418" s="1"/>
    </row>
    <row r="419" spans="1:10" x14ac:dyDescent="0.3">
      <c r="A419" s="1" t="str">
        <f t="shared" si="64"/>
        <v>153</v>
      </c>
      <c r="B419" s="20" t="str">
        <f>+VLOOKUP(BD_Capas[[#This Row],[idcapa]],Capas[],2,0)</f>
        <v>secundaria</v>
      </c>
      <c r="C419" s="3">
        <f t="shared" si="58"/>
        <v>11</v>
      </c>
      <c r="D419" s="20" t="s">
        <v>262</v>
      </c>
      <c r="E419" s="1">
        <v>1</v>
      </c>
      <c r="F419" t="s">
        <v>282</v>
      </c>
      <c r="G419" s="4">
        <v>11</v>
      </c>
      <c r="H419" s="20"/>
      <c r="I419" s="5"/>
      <c r="J419" s="1"/>
    </row>
    <row r="420" spans="1:10" x14ac:dyDescent="0.3">
      <c r="A420" s="1" t="str">
        <f t="shared" si="64"/>
        <v>153</v>
      </c>
      <c r="B420" s="20" t="str">
        <f>+VLOOKUP(BD_Capas[[#This Row],[idcapa]],Capas[],2,0)</f>
        <v>secundaria</v>
      </c>
      <c r="C420" s="3">
        <f t="shared" si="58"/>
        <v>12</v>
      </c>
      <c r="D420" s="20" t="s">
        <v>263</v>
      </c>
      <c r="E420" s="1">
        <v>1</v>
      </c>
      <c r="F420" t="s">
        <v>283</v>
      </c>
      <c r="G420" s="4">
        <v>12</v>
      </c>
      <c r="H420" s="20"/>
      <c r="I420" s="5"/>
      <c r="J420" s="1"/>
    </row>
    <row r="421" spans="1:10" x14ac:dyDescent="0.3">
      <c r="A421" s="1" t="str">
        <f t="shared" si="64"/>
        <v>153</v>
      </c>
      <c r="B421" s="20" t="str">
        <f>+VLOOKUP(BD_Capas[[#This Row],[idcapa]],Capas[],2,0)</f>
        <v>secundaria</v>
      </c>
      <c r="C421" s="3">
        <f t="shared" si="58"/>
        <v>13</v>
      </c>
      <c r="D421" s="20" t="s">
        <v>264</v>
      </c>
      <c r="E421" s="1">
        <v>1</v>
      </c>
      <c r="F421" t="s">
        <v>284</v>
      </c>
      <c r="G421" s="4">
        <v>13</v>
      </c>
      <c r="H421" s="20"/>
      <c r="I421" s="5"/>
      <c r="J421" s="1"/>
    </row>
    <row r="422" spans="1:10" x14ac:dyDescent="0.3">
      <c r="A422" s="1" t="str">
        <f t="shared" si="64"/>
        <v>153</v>
      </c>
      <c r="B422" s="20" t="str">
        <f>+VLOOKUP(BD_Capas[[#This Row],[idcapa]],Capas[],2,0)</f>
        <v>secundaria</v>
      </c>
      <c r="C422" s="3">
        <f t="shared" si="58"/>
        <v>14</v>
      </c>
      <c r="D422" s="20" t="s">
        <v>265</v>
      </c>
      <c r="E422" s="1">
        <v>1</v>
      </c>
      <c r="F422" t="s">
        <v>285</v>
      </c>
      <c r="G422" s="4">
        <v>14</v>
      </c>
      <c r="H422" s="20"/>
      <c r="I422" s="5"/>
      <c r="J422" s="1"/>
    </row>
    <row r="423" spans="1:10" x14ac:dyDescent="0.3">
      <c r="A423" s="1" t="str">
        <f t="shared" si="64"/>
        <v>153</v>
      </c>
      <c r="B423" s="20" t="str">
        <f>+VLOOKUP(BD_Capas[[#This Row],[idcapa]],Capas[],2,0)</f>
        <v>secundaria</v>
      </c>
      <c r="C423" s="3">
        <f t="shared" si="58"/>
        <v>15</v>
      </c>
      <c r="D423" s="20" t="s">
        <v>266</v>
      </c>
      <c r="E423" s="1">
        <v>1</v>
      </c>
      <c r="F423" t="s">
        <v>286</v>
      </c>
      <c r="G423" s="4">
        <v>15</v>
      </c>
      <c r="H423" s="20"/>
      <c r="I423" s="5"/>
      <c r="J423" s="1"/>
    </row>
    <row r="424" spans="1:10" x14ac:dyDescent="0.3">
      <c r="A424" s="1" t="str">
        <f t="shared" si="64"/>
        <v>153</v>
      </c>
      <c r="B424" s="20" t="str">
        <f>+VLOOKUP(BD_Capas[[#This Row],[idcapa]],Capas[],2,0)</f>
        <v>secundaria</v>
      </c>
      <c r="C424" s="3">
        <f t="shared" si="58"/>
        <v>16</v>
      </c>
      <c r="D424" s="20" t="s">
        <v>267</v>
      </c>
      <c r="E424" s="1">
        <v>1</v>
      </c>
      <c r="F424" t="s">
        <v>288</v>
      </c>
      <c r="G424" s="4">
        <v>16</v>
      </c>
      <c r="H424" s="20"/>
      <c r="I424" s="5"/>
      <c r="J424" s="1"/>
    </row>
    <row r="425" spans="1:10" x14ac:dyDescent="0.3">
      <c r="A425" s="1" t="str">
        <f t="shared" si="64"/>
        <v>153</v>
      </c>
      <c r="B425" s="20" t="str">
        <f>+VLOOKUP(BD_Capas[[#This Row],[idcapa]],Capas[],2,0)</f>
        <v>secundaria</v>
      </c>
      <c r="C425" s="3">
        <f t="shared" si="58"/>
        <v>17</v>
      </c>
      <c r="D425" s="20" t="s">
        <v>268</v>
      </c>
      <c r="E425" s="1">
        <v>1</v>
      </c>
      <c r="F425" t="s">
        <v>289</v>
      </c>
      <c r="G425" s="4">
        <v>17</v>
      </c>
      <c r="H425" s="20"/>
      <c r="I425" s="5"/>
      <c r="J425" s="1"/>
    </row>
    <row r="426" spans="1:10" x14ac:dyDescent="0.3">
      <c r="A426" s="1" t="str">
        <f t="shared" si="64"/>
        <v>153</v>
      </c>
      <c r="B426" s="20" t="str">
        <f>+VLOOKUP(BD_Capas[[#This Row],[idcapa]],Capas[],2,0)</f>
        <v>secundaria</v>
      </c>
      <c r="C426" s="3">
        <f t="shared" si="58"/>
        <v>18</v>
      </c>
      <c r="D426" s="20" t="s">
        <v>269</v>
      </c>
      <c r="E426" s="1">
        <v>1</v>
      </c>
      <c r="F426" t="s">
        <v>290</v>
      </c>
      <c r="G426" s="4">
        <v>18</v>
      </c>
      <c r="H426" s="20"/>
      <c r="I426" s="5"/>
      <c r="J426" s="1"/>
    </row>
    <row r="427" spans="1:10" x14ac:dyDescent="0.3">
      <c r="A427" s="1" t="str">
        <f t="shared" si="64"/>
        <v>153</v>
      </c>
      <c r="B427" s="20" t="str">
        <f>+VLOOKUP(BD_Capas[[#This Row],[idcapa]],Capas[],2,0)</f>
        <v>secundaria</v>
      </c>
      <c r="C427" s="3">
        <f t="shared" si="58"/>
        <v>19</v>
      </c>
      <c r="D427" s="20" t="s">
        <v>270</v>
      </c>
      <c r="E427" s="1">
        <v>1</v>
      </c>
      <c r="F427" t="s">
        <v>291</v>
      </c>
      <c r="G427" s="4">
        <v>19</v>
      </c>
      <c r="H427" s="20"/>
      <c r="I427" s="5"/>
      <c r="J427" s="1"/>
    </row>
    <row r="428" spans="1:10" x14ac:dyDescent="0.3">
      <c r="A428" s="1" t="str">
        <f t="shared" si="64"/>
        <v>153</v>
      </c>
      <c r="B428" s="20" t="str">
        <f>+VLOOKUP(BD_Capas[[#This Row],[idcapa]],Capas[],2,0)</f>
        <v>secundaria</v>
      </c>
      <c r="C428" s="3">
        <f t="shared" si="58"/>
        <v>20</v>
      </c>
      <c r="D428" s="20" t="s">
        <v>271</v>
      </c>
      <c r="E428" s="1">
        <v>1</v>
      </c>
      <c r="F428" t="s">
        <v>287</v>
      </c>
      <c r="G428" s="4">
        <v>20</v>
      </c>
      <c r="H428" s="20"/>
      <c r="I428" s="5"/>
      <c r="J428" s="1"/>
    </row>
    <row r="429" spans="1:10" x14ac:dyDescent="0.3">
      <c r="A429" s="1" t="str">
        <f t="shared" si="64"/>
        <v>153</v>
      </c>
      <c r="B429" s="20" t="str">
        <f>+VLOOKUP(BD_Capas[[#This Row],[idcapa]],Capas[],2,0)</f>
        <v>secundaria</v>
      </c>
      <c r="C429" s="3">
        <f t="shared" si="58"/>
        <v>21</v>
      </c>
      <c r="D429" s="20" t="s">
        <v>272</v>
      </c>
      <c r="E429" s="1">
        <v>1</v>
      </c>
      <c r="F429" t="s">
        <v>292</v>
      </c>
      <c r="G429" s="4">
        <v>21</v>
      </c>
      <c r="H429" s="20"/>
      <c r="I429" s="5"/>
      <c r="J429" s="1"/>
    </row>
    <row r="430" spans="1:10" x14ac:dyDescent="0.3">
      <c r="A430" s="1" t="str">
        <f t="shared" si="64"/>
        <v>153</v>
      </c>
      <c r="B430" s="20" t="str">
        <f>+VLOOKUP(BD_Capas[[#This Row],[idcapa]],Capas[],2,0)</f>
        <v>secundaria</v>
      </c>
      <c r="C430" s="3">
        <f t="shared" si="58"/>
        <v>22</v>
      </c>
      <c r="D430" s="20" t="s">
        <v>273</v>
      </c>
      <c r="E430" s="1">
        <v>1</v>
      </c>
      <c r="F430" t="s">
        <v>293</v>
      </c>
      <c r="G430" s="4">
        <v>22</v>
      </c>
      <c r="H430" s="20"/>
      <c r="I430" s="5"/>
      <c r="J430" s="1"/>
    </row>
    <row r="431" spans="1:10" x14ac:dyDescent="0.3">
      <c r="A431" s="1" t="str">
        <f t="shared" si="64"/>
        <v>153</v>
      </c>
      <c r="B431" s="20" t="str">
        <f>+VLOOKUP(BD_Capas[[#This Row],[idcapa]],Capas[],2,0)</f>
        <v>secundaria</v>
      </c>
      <c r="C431" s="3">
        <f t="shared" si="58"/>
        <v>23</v>
      </c>
      <c r="D431" s="20" t="s">
        <v>274</v>
      </c>
      <c r="E431" s="1">
        <v>1</v>
      </c>
      <c r="F431" t="s">
        <v>294</v>
      </c>
      <c r="G431" s="4">
        <v>23</v>
      </c>
      <c r="H431" s="20"/>
      <c r="I431" s="5"/>
      <c r="J431" s="1"/>
    </row>
    <row r="432" spans="1:10" x14ac:dyDescent="0.3">
      <c r="A432" s="1" t="str">
        <f t="shared" si="64"/>
        <v>153</v>
      </c>
      <c r="B432" s="20" t="str">
        <f>+VLOOKUP(BD_Capas[[#This Row],[idcapa]],Capas[],2,0)</f>
        <v>secundaria</v>
      </c>
      <c r="C432" s="3">
        <f t="shared" si="58"/>
        <v>24</v>
      </c>
      <c r="D432" s="20" t="s">
        <v>275</v>
      </c>
      <c r="E432" s="1">
        <v>1</v>
      </c>
      <c r="F432" t="s">
        <v>296</v>
      </c>
      <c r="G432" s="4">
        <v>24</v>
      </c>
      <c r="H432" s="20"/>
      <c r="I432" s="5"/>
      <c r="J432" s="1"/>
    </row>
    <row r="433" spans="1:10" x14ac:dyDescent="0.3">
      <c r="A433" s="1" t="str">
        <f t="shared" si="64"/>
        <v>153</v>
      </c>
      <c r="B433" s="20" t="str">
        <f>+VLOOKUP(BD_Capas[[#This Row],[idcapa]],Capas[],2,0)</f>
        <v>secundaria</v>
      </c>
      <c r="C433" s="3">
        <f t="shared" si="58"/>
        <v>25</v>
      </c>
      <c r="D433" s="20" t="s">
        <v>276</v>
      </c>
      <c r="E433" s="1">
        <v>1</v>
      </c>
      <c r="F433" t="s">
        <v>295</v>
      </c>
      <c r="G433" s="4">
        <v>25</v>
      </c>
      <c r="H433" s="20"/>
      <c r="I433" s="5"/>
      <c r="J433" s="1"/>
    </row>
    <row r="434" spans="1:10" x14ac:dyDescent="0.3">
      <c r="A434" s="18" t="s">
        <v>164</v>
      </c>
      <c r="B434" s="23" t="str">
        <f>+VLOOKUP(BD_Capas[[#This Row],[idcapa]],Capas[],2,0)</f>
        <v>superior</v>
      </c>
      <c r="C434" s="17">
        <v>1</v>
      </c>
      <c r="D434" s="23" t="s">
        <v>297</v>
      </c>
      <c r="E434" s="1">
        <v>1</v>
      </c>
      <c r="F434" t="s">
        <v>277</v>
      </c>
      <c r="G434" s="14">
        <v>8</v>
      </c>
      <c r="H434" s="23"/>
      <c r="I434" s="37"/>
      <c r="J434" s="18"/>
    </row>
    <row r="435" spans="1:10" x14ac:dyDescent="0.3">
      <c r="A435" s="1" t="str">
        <f>+A434</f>
        <v>154</v>
      </c>
      <c r="B435" s="20" t="str">
        <f>+VLOOKUP(BD_Capas[[#This Row],[idcapa]],Capas[],2,0)</f>
        <v>superior</v>
      </c>
      <c r="C435" s="3">
        <f t="shared" si="58"/>
        <v>2</v>
      </c>
      <c r="D435" s="20" t="s">
        <v>298</v>
      </c>
      <c r="E435" s="1">
        <v>1</v>
      </c>
      <c r="F435" t="s">
        <v>304</v>
      </c>
      <c r="G435" s="4">
        <v>3</v>
      </c>
      <c r="H435" s="20" t="s">
        <v>461</v>
      </c>
      <c r="I435" s="5" t="str">
        <f>BD_Capas[[#This Row],[idcapa]]&amp;"-"&amp;BD_Capas[[#This Row],[posición_capa]]</f>
        <v>154-0</v>
      </c>
      <c r="J435" s="1">
        <v>0</v>
      </c>
    </row>
    <row r="436" spans="1:10" x14ac:dyDescent="0.3">
      <c r="A436" s="1" t="str">
        <f t="shared" ref="A436:A444" si="65">+A435</f>
        <v>154</v>
      </c>
      <c r="B436" s="20" t="str">
        <f>+VLOOKUP(BD_Capas[[#This Row],[idcapa]],Capas[],2,0)</f>
        <v>superior</v>
      </c>
      <c r="C436" s="3">
        <f t="shared" si="58"/>
        <v>3</v>
      </c>
      <c r="D436" s="20" t="s">
        <v>299</v>
      </c>
      <c r="E436" s="1">
        <v>1</v>
      </c>
      <c r="F436" t="s">
        <v>305</v>
      </c>
      <c r="G436" s="4">
        <v>2</v>
      </c>
      <c r="H436" s="20" t="s">
        <v>462</v>
      </c>
      <c r="I436" s="5" t="str">
        <f>BD_Capas[[#This Row],[idcapa]]&amp;"-"&amp;BD_Capas[[#This Row],[posición_capa]]</f>
        <v>154-1</v>
      </c>
      <c r="J436" s="1">
        <v>1</v>
      </c>
    </row>
    <row r="437" spans="1:10" x14ac:dyDescent="0.3">
      <c r="A437" s="1" t="str">
        <f t="shared" si="65"/>
        <v>154</v>
      </c>
      <c r="B437" s="20" t="str">
        <f>+VLOOKUP(BD_Capas[[#This Row],[idcapa]],Capas[],2,0)</f>
        <v>superior</v>
      </c>
      <c r="C437" s="3">
        <f t="shared" si="58"/>
        <v>4</v>
      </c>
      <c r="D437" s="20" t="s">
        <v>300</v>
      </c>
      <c r="E437" s="1">
        <v>1</v>
      </c>
      <c r="F437" t="s">
        <v>306</v>
      </c>
      <c r="G437" s="4">
        <v>1</v>
      </c>
      <c r="H437" s="20" t="s">
        <v>463</v>
      </c>
      <c r="I437" s="5" t="str">
        <f>BD_Capas[[#This Row],[idcapa]]&amp;"-"&amp;BD_Capas[[#This Row],[posición_capa]]</f>
        <v>154-2</v>
      </c>
      <c r="J437" s="1">
        <v>2</v>
      </c>
    </row>
    <row r="438" spans="1:10" x14ac:dyDescent="0.3">
      <c r="A438" s="1" t="str">
        <f t="shared" si="65"/>
        <v>154</v>
      </c>
      <c r="B438" s="20" t="str">
        <f>+VLOOKUP(BD_Capas[[#This Row],[idcapa]],Capas[],2,0)</f>
        <v>superior</v>
      </c>
      <c r="C438" s="3">
        <f t="shared" si="58"/>
        <v>5</v>
      </c>
      <c r="D438" s="20" t="s">
        <v>301</v>
      </c>
      <c r="E438" s="1">
        <v>1</v>
      </c>
      <c r="F438" t="s">
        <v>307</v>
      </c>
      <c r="G438" s="4">
        <v>4</v>
      </c>
      <c r="H438" s="20"/>
      <c r="I438" s="5"/>
      <c r="J438" s="1"/>
    </row>
    <row r="439" spans="1:10" x14ac:dyDescent="0.3">
      <c r="A439" s="1" t="str">
        <f t="shared" si="65"/>
        <v>154</v>
      </c>
      <c r="B439" s="20" t="str">
        <f>+VLOOKUP(BD_Capas[[#This Row],[idcapa]],Capas[],2,0)</f>
        <v>superior</v>
      </c>
      <c r="C439" s="3">
        <f t="shared" si="58"/>
        <v>6</v>
      </c>
      <c r="D439" s="20" t="s">
        <v>111</v>
      </c>
      <c r="E439" s="1">
        <v>1</v>
      </c>
      <c r="F439" t="s">
        <v>11</v>
      </c>
      <c r="G439" s="4">
        <v>5</v>
      </c>
      <c r="H439" s="20"/>
      <c r="I439" s="5"/>
      <c r="J439" s="1"/>
    </row>
    <row r="440" spans="1:10" x14ac:dyDescent="0.3">
      <c r="A440" s="1" t="str">
        <f t="shared" si="65"/>
        <v>154</v>
      </c>
      <c r="B440" s="20" t="str">
        <f>+VLOOKUP(BD_Capas[[#This Row],[idcapa]],Capas[],2,0)</f>
        <v>superior</v>
      </c>
      <c r="C440" s="3">
        <f t="shared" si="58"/>
        <v>7</v>
      </c>
      <c r="D440" s="20" t="s">
        <v>3</v>
      </c>
      <c r="E440" s="1">
        <v>1</v>
      </c>
      <c r="F440" t="s">
        <v>175</v>
      </c>
      <c r="G440" s="4">
        <v>6</v>
      </c>
      <c r="H440" s="20"/>
      <c r="I440" s="5"/>
      <c r="J440" s="1"/>
    </row>
    <row r="441" spans="1:10" x14ac:dyDescent="0.3">
      <c r="A441" s="1" t="str">
        <f t="shared" si="65"/>
        <v>154</v>
      </c>
      <c r="B441" s="20" t="str">
        <f>+VLOOKUP(BD_Capas[[#This Row],[idcapa]],Capas[],2,0)</f>
        <v>superior</v>
      </c>
      <c r="C441" s="3">
        <f t="shared" si="58"/>
        <v>8</v>
      </c>
      <c r="D441" s="20" t="s">
        <v>110</v>
      </c>
      <c r="E441" s="1">
        <v>1</v>
      </c>
      <c r="F441" t="s">
        <v>12</v>
      </c>
      <c r="G441" s="4">
        <v>7</v>
      </c>
      <c r="H441" s="20"/>
      <c r="I441" s="5"/>
      <c r="J441" s="1"/>
    </row>
    <row r="442" spans="1:10" x14ac:dyDescent="0.3">
      <c r="A442" s="1" t="str">
        <f t="shared" si="65"/>
        <v>154</v>
      </c>
      <c r="B442" s="20" t="str">
        <f>+VLOOKUP(BD_Capas[[#This Row],[idcapa]],Capas[],2,0)</f>
        <v>superior</v>
      </c>
      <c r="C442" s="3">
        <f t="shared" si="58"/>
        <v>9</v>
      </c>
      <c r="D442" s="20" t="s">
        <v>260</v>
      </c>
      <c r="E442" s="1">
        <v>1</v>
      </c>
      <c r="F442" t="s">
        <v>280</v>
      </c>
      <c r="G442" s="4">
        <v>9</v>
      </c>
      <c r="H442" s="20"/>
      <c r="I442" s="5"/>
      <c r="J442" s="1"/>
    </row>
    <row r="443" spans="1:10" x14ac:dyDescent="0.3">
      <c r="A443" s="1" t="str">
        <f t="shared" si="65"/>
        <v>154</v>
      </c>
      <c r="B443" s="20" t="str">
        <f>+VLOOKUP(BD_Capas[[#This Row],[idcapa]],Capas[],2,0)</f>
        <v>superior</v>
      </c>
      <c r="C443" s="3">
        <f t="shared" si="58"/>
        <v>10</v>
      </c>
      <c r="D443" s="20" t="s">
        <v>302</v>
      </c>
      <c r="E443" s="1">
        <v>1</v>
      </c>
      <c r="F443" t="s">
        <v>281</v>
      </c>
      <c r="G443" s="4">
        <v>10</v>
      </c>
      <c r="H443" s="20"/>
      <c r="I443" s="5"/>
      <c r="J443" s="1"/>
    </row>
    <row r="444" spans="1:10" x14ac:dyDescent="0.3">
      <c r="A444" s="1" t="str">
        <f t="shared" si="65"/>
        <v>154</v>
      </c>
      <c r="B444" s="20" t="str">
        <f>+VLOOKUP(BD_Capas[[#This Row],[idcapa]],Capas[],2,0)</f>
        <v>superior</v>
      </c>
      <c r="C444" s="3">
        <f t="shared" si="58"/>
        <v>11</v>
      </c>
      <c r="D444" s="20" t="s">
        <v>303</v>
      </c>
      <c r="E444" s="1">
        <v>1</v>
      </c>
      <c r="F444" t="s">
        <v>282</v>
      </c>
      <c r="G444" s="4">
        <v>11</v>
      </c>
      <c r="H444" s="20"/>
      <c r="I444" s="5"/>
      <c r="J444" s="1"/>
    </row>
  </sheetData>
  <phoneticPr fontId="4" type="noConversion"/>
  <conditionalFormatting sqref="E10:E28 E414:E433 E439:E444">
    <cfRule type="cellIs" dxfId="1283" priority="302" operator="equal">
      <formula>1</formula>
    </cfRule>
  </conditionalFormatting>
  <conditionalFormatting sqref="E29">
    <cfRule type="cellIs" dxfId="1282" priority="294" operator="equal">
      <formula>1</formula>
    </cfRule>
  </conditionalFormatting>
  <conditionalFormatting sqref="E30:E54">
    <cfRule type="cellIs" dxfId="1281" priority="293" operator="equal">
      <formula>1</formula>
    </cfRule>
  </conditionalFormatting>
  <conditionalFormatting sqref="E55">
    <cfRule type="cellIs" dxfId="1280" priority="292" operator="equal">
      <formula>1</formula>
    </cfRule>
  </conditionalFormatting>
  <conditionalFormatting sqref="E56:E80">
    <cfRule type="cellIs" dxfId="1279" priority="291" operator="equal">
      <formula>1</formula>
    </cfRule>
  </conditionalFormatting>
  <conditionalFormatting sqref="E81">
    <cfRule type="cellIs" dxfId="1278" priority="260" operator="equal">
      <formula>1</formula>
    </cfRule>
  </conditionalFormatting>
  <conditionalFormatting sqref="E82:E103">
    <cfRule type="cellIs" dxfId="1277" priority="259" operator="equal">
      <formula>1</formula>
    </cfRule>
  </conditionalFormatting>
  <conditionalFormatting sqref="E104">
    <cfRule type="cellIs" dxfId="1276" priority="258" operator="equal">
      <formula>1</formula>
    </cfRule>
  </conditionalFormatting>
  <conditionalFormatting sqref="E105:E113">
    <cfRule type="cellIs" dxfId="1275" priority="257" operator="equal">
      <formula>1</formula>
    </cfRule>
  </conditionalFormatting>
  <conditionalFormatting sqref="E114">
    <cfRule type="cellIs" dxfId="1274" priority="256" operator="equal">
      <formula>1</formula>
    </cfRule>
  </conditionalFormatting>
  <conditionalFormatting sqref="E115:E123">
    <cfRule type="cellIs" dxfId="1273" priority="255" operator="equal">
      <formula>1</formula>
    </cfRule>
  </conditionalFormatting>
  <conditionalFormatting sqref="E124">
    <cfRule type="cellIs" dxfId="1272" priority="254" operator="equal">
      <formula>1</formula>
    </cfRule>
  </conditionalFormatting>
  <conditionalFormatting sqref="E125:E133">
    <cfRule type="cellIs" dxfId="1271" priority="253" operator="equal">
      <formula>1</formula>
    </cfRule>
  </conditionalFormatting>
  <conditionalFormatting sqref="E134">
    <cfRule type="cellIs" dxfId="1270" priority="252" operator="equal">
      <formula>1</formula>
    </cfRule>
  </conditionalFormatting>
  <conditionalFormatting sqref="E135:E143">
    <cfRule type="cellIs" dxfId="1269" priority="251" operator="equal">
      <formula>1</formula>
    </cfRule>
  </conditionalFormatting>
  <conditionalFormatting sqref="E144">
    <cfRule type="cellIs" dxfId="1268" priority="250" operator="equal">
      <formula>1</formula>
    </cfRule>
  </conditionalFormatting>
  <conditionalFormatting sqref="E145:E153">
    <cfRule type="cellIs" dxfId="1267" priority="249" operator="equal">
      <formula>1</formula>
    </cfRule>
  </conditionalFormatting>
  <conditionalFormatting sqref="E154">
    <cfRule type="cellIs" dxfId="1266" priority="248" operator="equal">
      <formula>1</formula>
    </cfRule>
  </conditionalFormatting>
  <conditionalFormatting sqref="E155:E163">
    <cfRule type="cellIs" dxfId="1265" priority="247" operator="equal">
      <formula>1</formula>
    </cfRule>
  </conditionalFormatting>
  <conditionalFormatting sqref="E164">
    <cfRule type="cellIs" dxfId="1264" priority="246" operator="equal">
      <formula>1</formula>
    </cfRule>
  </conditionalFormatting>
  <conditionalFormatting sqref="E165:E173">
    <cfRule type="cellIs" dxfId="1263" priority="245" operator="equal">
      <formula>1</formula>
    </cfRule>
  </conditionalFormatting>
  <conditionalFormatting sqref="E174">
    <cfRule type="cellIs" dxfId="1262" priority="244" operator="equal">
      <formula>1</formula>
    </cfRule>
  </conditionalFormatting>
  <conditionalFormatting sqref="E175:E183">
    <cfRule type="cellIs" dxfId="1261" priority="243" operator="equal">
      <formula>1</formula>
    </cfRule>
  </conditionalFormatting>
  <conditionalFormatting sqref="E184">
    <cfRule type="cellIs" dxfId="1260" priority="242" operator="equal">
      <formula>1</formula>
    </cfRule>
  </conditionalFormatting>
  <conditionalFormatting sqref="E185:E193">
    <cfRule type="cellIs" dxfId="1259" priority="241" operator="equal">
      <formula>1</formula>
    </cfRule>
  </conditionalFormatting>
  <conditionalFormatting sqref="E194">
    <cfRule type="cellIs" dxfId="1258" priority="240" operator="equal">
      <formula>1</formula>
    </cfRule>
  </conditionalFormatting>
  <conditionalFormatting sqref="E195:E203">
    <cfRule type="cellIs" dxfId="1257" priority="239" operator="equal">
      <formula>1</formula>
    </cfRule>
  </conditionalFormatting>
  <conditionalFormatting sqref="E204">
    <cfRule type="cellIs" dxfId="1256" priority="238" operator="equal">
      <formula>1</formula>
    </cfRule>
  </conditionalFormatting>
  <conditionalFormatting sqref="E205:E213">
    <cfRule type="cellIs" dxfId="1255" priority="237" operator="equal">
      <formula>1</formula>
    </cfRule>
  </conditionalFormatting>
  <conditionalFormatting sqref="E214">
    <cfRule type="cellIs" dxfId="1254" priority="236" operator="equal">
      <formula>1</formula>
    </cfRule>
  </conditionalFormatting>
  <conditionalFormatting sqref="E215:E223">
    <cfRule type="cellIs" dxfId="1253" priority="235" operator="equal">
      <formula>1</formula>
    </cfRule>
  </conditionalFormatting>
  <conditionalFormatting sqref="E224">
    <cfRule type="cellIs" dxfId="1252" priority="234" operator="equal">
      <formula>1</formula>
    </cfRule>
  </conditionalFormatting>
  <conditionalFormatting sqref="E225:E233">
    <cfRule type="cellIs" dxfId="1251" priority="233" operator="equal">
      <formula>1</formula>
    </cfRule>
  </conditionalFormatting>
  <conditionalFormatting sqref="E234">
    <cfRule type="cellIs" dxfId="1250" priority="232" operator="equal">
      <formula>1</formula>
    </cfRule>
  </conditionalFormatting>
  <conditionalFormatting sqref="E235:E243">
    <cfRule type="cellIs" dxfId="1249" priority="231" operator="equal">
      <formula>1</formula>
    </cfRule>
  </conditionalFormatting>
  <conditionalFormatting sqref="E244">
    <cfRule type="cellIs" dxfId="1248" priority="230" operator="equal">
      <formula>1</formula>
    </cfRule>
  </conditionalFormatting>
  <conditionalFormatting sqref="E245:E253">
    <cfRule type="cellIs" dxfId="1247" priority="229" operator="equal">
      <formula>1</formula>
    </cfRule>
  </conditionalFormatting>
  <conditionalFormatting sqref="E254">
    <cfRule type="cellIs" dxfId="1246" priority="228" operator="equal">
      <formula>1</formula>
    </cfRule>
  </conditionalFormatting>
  <conditionalFormatting sqref="E255:E263">
    <cfRule type="cellIs" dxfId="1245" priority="227" operator="equal">
      <formula>1</formula>
    </cfRule>
  </conditionalFormatting>
  <conditionalFormatting sqref="E264">
    <cfRule type="cellIs" dxfId="1244" priority="226" operator="equal">
      <formula>1</formula>
    </cfRule>
  </conditionalFormatting>
  <conditionalFormatting sqref="E265:E273">
    <cfRule type="cellIs" dxfId="1243" priority="225" operator="equal">
      <formula>1</formula>
    </cfRule>
  </conditionalFormatting>
  <conditionalFormatting sqref="E274">
    <cfRule type="cellIs" dxfId="1242" priority="224" operator="equal">
      <formula>1</formula>
    </cfRule>
  </conditionalFormatting>
  <conditionalFormatting sqref="E275:E283">
    <cfRule type="cellIs" dxfId="1241" priority="223" operator="equal">
      <formula>1</formula>
    </cfRule>
  </conditionalFormatting>
  <conditionalFormatting sqref="E284">
    <cfRule type="cellIs" dxfId="1240" priority="222" operator="equal">
      <formula>1</formula>
    </cfRule>
  </conditionalFormatting>
  <conditionalFormatting sqref="E285:E293">
    <cfRule type="cellIs" dxfId="1239" priority="221" operator="equal">
      <formula>1</formula>
    </cfRule>
  </conditionalFormatting>
  <conditionalFormatting sqref="E294">
    <cfRule type="cellIs" dxfId="1238" priority="220" operator="equal">
      <formula>1</formula>
    </cfRule>
  </conditionalFormatting>
  <conditionalFormatting sqref="E295:E303">
    <cfRule type="cellIs" dxfId="1237" priority="219" operator="equal">
      <formula>1</formula>
    </cfRule>
  </conditionalFormatting>
  <conditionalFormatting sqref="E304">
    <cfRule type="cellIs" dxfId="1236" priority="218" operator="equal">
      <formula>1</formula>
    </cfRule>
  </conditionalFormatting>
  <conditionalFormatting sqref="E305:E313">
    <cfRule type="cellIs" dxfId="1235" priority="217" operator="equal">
      <formula>1</formula>
    </cfRule>
  </conditionalFormatting>
  <conditionalFormatting sqref="E314">
    <cfRule type="cellIs" dxfId="1234" priority="216" operator="equal">
      <formula>1</formula>
    </cfRule>
  </conditionalFormatting>
  <conditionalFormatting sqref="E315:E318">
    <cfRule type="cellIs" dxfId="1233" priority="215" operator="equal">
      <formula>1</formula>
    </cfRule>
  </conditionalFormatting>
  <conditionalFormatting sqref="E319">
    <cfRule type="cellIs" dxfId="1232" priority="214" operator="equal">
      <formula>1</formula>
    </cfRule>
  </conditionalFormatting>
  <conditionalFormatting sqref="E320:E323">
    <cfRule type="cellIs" dxfId="1231" priority="213" operator="equal">
      <formula>1</formula>
    </cfRule>
  </conditionalFormatting>
  <conditionalFormatting sqref="E324">
    <cfRule type="cellIs" dxfId="1230" priority="212" operator="equal">
      <formula>1</formula>
    </cfRule>
  </conditionalFormatting>
  <conditionalFormatting sqref="E325:E328">
    <cfRule type="cellIs" dxfId="1229" priority="211" operator="equal">
      <formula>1</formula>
    </cfRule>
  </conditionalFormatting>
  <conditionalFormatting sqref="E329">
    <cfRule type="cellIs" dxfId="1228" priority="206" operator="equal">
      <formula>1</formula>
    </cfRule>
  </conditionalFormatting>
  <conditionalFormatting sqref="E330:E333">
    <cfRule type="cellIs" dxfId="1227" priority="205" operator="equal">
      <formula>1</formula>
    </cfRule>
  </conditionalFormatting>
  <conditionalFormatting sqref="E334">
    <cfRule type="cellIs" dxfId="1226" priority="204" operator="equal">
      <formula>1</formula>
    </cfRule>
  </conditionalFormatting>
  <conditionalFormatting sqref="E335:E338">
    <cfRule type="cellIs" dxfId="1225" priority="203" operator="equal">
      <formula>1</formula>
    </cfRule>
  </conditionalFormatting>
  <conditionalFormatting sqref="E339">
    <cfRule type="cellIs" dxfId="1224" priority="202" operator="equal">
      <formula>1</formula>
    </cfRule>
  </conditionalFormatting>
  <conditionalFormatting sqref="E340:E343">
    <cfRule type="cellIs" dxfId="1223" priority="201" operator="equal">
      <formula>1</formula>
    </cfRule>
  </conditionalFormatting>
  <conditionalFormatting sqref="E344">
    <cfRule type="cellIs" dxfId="1222" priority="200" operator="equal">
      <formula>1</formula>
    </cfRule>
  </conditionalFormatting>
  <conditionalFormatting sqref="E345:E348">
    <cfRule type="cellIs" dxfId="1221" priority="199" operator="equal">
      <formula>1</formula>
    </cfRule>
  </conditionalFormatting>
  <conditionalFormatting sqref="E349">
    <cfRule type="cellIs" dxfId="1220" priority="198" operator="equal">
      <formula>1</formula>
    </cfRule>
  </conditionalFormatting>
  <conditionalFormatting sqref="E350:E353">
    <cfRule type="cellIs" dxfId="1219" priority="197" operator="equal">
      <formula>1</formula>
    </cfRule>
  </conditionalFormatting>
  <conditionalFormatting sqref="E354">
    <cfRule type="cellIs" dxfId="1218" priority="196" operator="equal">
      <formula>1</formula>
    </cfRule>
  </conditionalFormatting>
  <conditionalFormatting sqref="E355:E358">
    <cfRule type="cellIs" dxfId="1217" priority="195" operator="equal">
      <formula>1</formula>
    </cfRule>
  </conditionalFormatting>
  <conditionalFormatting sqref="E359">
    <cfRule type="cellIs" dxfId="1216" priority="194" operator="equal">
      <formula>1</formula>
    </cfRule>
  </conditionalFormatting>
  <conditionalFormatting sqref="E360:E363">
    <cfRule type="cellIs" dxfId="1215" priority="193" operator="equal">
      <formula>1</formula>
    </cfRule>
  </conditionalFormatting>
  <conditionalFormatting sqref="E364">
    <cfRule type="cellIs" dxfId="1214" priority="192" operator="equal">
      <formula>1</formula>
    </cfRule>
  </conditionalFormatting>
  <conditionalFormatting sqref="E365:E368">
    <cfRule type="cellIs" dxfId="1213" priority="191" operator="equal">
      <formula>1</formula>
    </cfRule>
  </conditionalFormatting>
  <conditionalFormatting sqref="E369">
    <cfRule type="cellIs" dxfId="1212" priority="190" operator="equal">
      <formula>1</formula>
    </cfRule>
  </conditionalFormatting>
  <conditionalFormatting sqref="E370:E373">
    <cfRule type="cellIs" dxfId="1211" priority="189" operator="equal">
      <formula>1</formula>
    </cfRule>
  </conditionalFormatting>
  <conditionalFormatting sqref="E374">
    <cfRule type="cellIs" dxfId="1210" priority="188" operator="equal">
      <formula>1</formula>
    </cfRule>
  </conditionalFormatting>
  <conditionalFormatting sqref="E375:E378">
    <cfRule type="cellIs" dxfId="1209" priority="187" operator="equal">
      <formula>1</formula>
    </cfRule>
  </conditionalFormatting>
  <conditionalFormatting sqref="E379">
    <cfRule type="cellIs" dxfId="1208" priority="186" operator="equal">
      <formula>1</formula>
    </cfRule>
  </conditionalFormatting>
  <conditionalFormatting sqref="E380:E383">
    <cfRule type="cellIs" dxfId="1207" priority="185" operator="equal">
      <formula>1</formula>
    </cfRule>
  </conditionalFormatting>
  <conditionalFormatting sqref="E384">
    <cfRule type="cellIs" dxfId="1206" priority="184" operator="equal">
      <formula>1</formula>
    </cfRule>
  </conditionalFormatting>
  <conditionalFormatting sqref="E385:E388">
    <cfRule type="cellIs" dxfId="1205" priority="183" operator="equal">
      <formula>1</formula>
    </cfRule>
  </conditionalFormatting>
  <conditionalFormatting sqref="E389">
    <cfRule type="cellIs" dxfId="1204" priority="182" operator="equal">
      <formula>1</formula>
    </cfRule>
  </conditionalFormatting>
  <conditionalFormatting sqref="E390:E393">
    <cfRule type="cellIs" dxfId="1203" priority="181" operator="equal">
      <formula>1</formula>
    </cfRule>
  </conditionalFormatting>
  <conditionalFormatting sqref="E394">
    <cfRule type="cellIs" dxfId="1202" priority="180" operator="equal">
      <formula>1</formula>
    </cfRule>
  </conditionalFormatting>
  <conditionalFormatting sqref="E395:E398">
    <cfRule type="cellIs" dxfId="1201" priority="179" operator="equal">
      <formula>1</formula>
    </cfRule>
  </conditionalFormatting>
  <conditionalFormatting sqref="E399">
    <cfRule type="cellIs" dxfId="1200" priority="178" operator="equal">
      <formula>1</formula>
    </cfRule>
  </conditionalFormatting>
  <conditionalFormatting sqref="E400:E403">
    <cfRule type="cellIs" dxfId="1199" priority="177" operator="equal">
      <formula>1</formula>
    </cfRule>
  </conditionalFormatting>
  <conditionalFormatting sqref="E404">
    <cfRule type="cellIs" dxfId="1198" priority="176" operator="equal">
      <formula>1</formula>
    </cfRule>
  </conditionalFormatting>
  <conditionalFormatting sqref="E405:E408">
    <cfRule type="cellIs" dxfId="1197" priority="175" operator="equal">
      <formula>1</formula>
    </cfRule>
  </conditionalFormatting>
  <conditionalFormatting sqref="E409">
    <cfRule type="cellIs" dxfId="1196" priority="174" operator="equal">
      <formula>1</formula>
    </cfRule>
  </conditionalFormatting>
  <conditionalFormatting sqref="E410:E413">
    <cfRule type="cellIs" dxfId="1195" priority="173" operator="equal">
      <formula>1</formula>
    </cfRule>
  </conditionalFormatting>
  <conditionalFormatting sqref="E434">
    <cfRule type="cellIs" dxfId="1194" priority="172" operator="equal">
      <formula>1</formula>
    </cfRule>
  </conditionalFormatting>
  <conditionalFormatting sqref="E435:E438">
    <cfRule type="cellIs" dxfId="1193" priority="17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9"/>
  <sheetViews>
    <sheetView showGridLines="0" workbookViewId="0">
      <pane ySplit="9" topLeftCell="A10" activePane="bottomLeft" state="frozen"/>
      <selection pane="bottomLeft" activeCell="B68" sqref="B68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109375" bestFit="1" customWidth="1"/>
    <col min="5" max="5" width="22.6640625" bestFit="1" customWidth="1"/>
    <col min="6" max="6" width="34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113</v>
      </c>
      <c r="B10" s="26" t="str">
        <f>+IFERROR(VLOOKUP(BD_Detalles[[#This Row],[Clase]],'Resumen Capas'!$A$4:$C$1048576,2,0),"COMPLETAR")</f>
        <v>Emisores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114</v>
      </c>
      <c r="E10" s="40"/>
      <c r="F10" s="56" t="str">
        <f>+IFERROR(VLOOKUP(BD_Detalles[[#This Row],[Clase]],'Resumen Capas'!$A$4:$C$1048576,2,0),"COMPLETAR")</f>
        <v>Emisores</v>
      </c>
      <c r="G10" s="30" t="s">
        <v>363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x14ac:dyDescent="0.3">
      <c r="A11" s="25" t="s">
        <v>26</v>
      </c>
      <c r="B11" s="26" t="str">
        <f>+IFERROR(VLOOKUP(BD_Detalles[[#This Row],[Clase]],'Resumen Capas'!$A$4:$C$1048576,2,0),"COMPLETAR")</f>
        <v>Emisores|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115</v>
      </c>
      <c r="E11" s="42" t="s">
        <v>364</v>
      </c>
      <c r="F11" s="29" t="str">
        <f>+IFERROR(VLOOKUP(BD_Detalles[[#This Row],[Clase]],'Resumen Capas'!$A$4:$C$1048576,2,0),"COMPLETAR")</f>
        <v>Emisores|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x14ac:dyDescent="0.3">
      <c r="A12" s="25" t="s">
        <v>25</v>
      </c>
      <c r="B12" s="26" t="str">
        <f>+IFERROR(VLOOKUP(BD_Detalles[[#This Row],[Clase]],'Resumen Capas'!$A$4:$C$1048576,2,0),"COMPLETAR")</f>
        <v>Emisores|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115</v>
      </c>
      <c r="E12" s="42" t="s">
        <v>364</v>
      </c>
      <c r="F12" s="29" t="str">
        <f>+IFERROR(VLOOKUP(BD_Detalles[[#This Row],[Clase]],'Resumen Capas'!$A$4:$C$1048576,2,0),"COMPLETAR")</f>
        <v>Emisores|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Emisores| Categoría Emisiones</v>
      </c>
      <c r="C13" s="26" t="str">
        <f>+IFERROR(IF(RIGHT(BD_Detalles[[#This Row],[Clase]],1)="0","",VLOOKUP(BD_Detalles[[#This Row],[Clase]],'Resumen Capas'!$A$4:$C$1048576,3,0)),"COMPLETAR")</f>
        <v>Categoria</v>
      </c>
      <c r="D13" s="43" t="s">
        <v>358</v>
      </c>
      <c r="E13" s="41"/>
      <c r="F13" s="29" t="str">
        <f>+IFERROR(VLOOKUP(BD_Detalles[[#This Row],[Clase]],'Resumen Capas'!$A$4:$C$1048576,2,0),"COMPLETAR")</f>
        <v>Emisores| Categoría Emisiones</v>
      </c>
      <c r="G13" s="30" t="s">
        <v>365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Emisores| Categoría Emisiones</v>
      </c>
      <c r="C14" s="26" t="str">
        <f>+IFERROR(IF(RIGHT(BD_Detalles[[#This Row],[Clase]],1)="0","",VLOOKUP(BD_Detalles[[#This Row],[Clase]],'Resumen Capas'!$A$4:$C$1048576,3,0)),"COMPLETAR")</f>
        <v>Categoria</v>
      </c>
      <c r="D14" s="43" t="s">
        <v>359</v>
      </c>
      <c r="E14" s="41"/>
      <c r="F14" s="29" t="str">
        <f>+IFERROR(VLOOKUP(BD_Detalles[[#This Row],[Clase]],'Resumen Capas'!$A$4:$C$1048576,2,0),"COMPLETAR")</f>
        <v>Emisores| Categoría Emisiones</v>
      </c>
      <c r="G14" s="30" t="s">
        <v>366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Emisores| Categoría Emisiones</v>
      </c>
      <c r="C15" s="26" t="str">
        <f>+IFERROR(IF(RIGHT(BD_Detalles[[#This Row],[Clase]],1)="0","",VLOOKUP(BD_Detalles[[#This Row],[Clase]],'Resumen Capas'!$A$4:$C$1048576,3,0)),"COMPLETAR")</f>
        <v>Categoria</v>
      </c>
      <c r="D15" s="43" t="s">
        <v>360</v>
      </c>
      <c r="E15" s="41"/>
      <c r="F15" s="29" t="str">
        <f>+IFERROR(VLOOKUP(BD_Detalles[[#This Row],[Clase]],'Resumen Capas'!$A$4:$C$1048576,2,0),"COMPLETAR")</f>
        <v>Emisores| Categoría Emisiones</v>
      </c>
      <c r="G15" s="30" t="s">
        <v>367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Emisores| Categoría Emisiones</v>
      </c>
      <c r="C16" s="26" t="str">
        <f>+IFERROR(IF(RIGHT(BD_Detalles[[#This Row],[Clase]],1)="0","",VLOOKUP(BD_Detalles[[#This Row],[Clase]],'Resumen Capas'!$A$4:$C$1048576,3,0)),"COMPLETAR")</f>
        <v>Categoria</v>
      </c>
      <c r="D16" s="43" t="s">
        <v>361</v>
      </c>
      <c r="E16" s="41"/>
      <c r="F16" s="29" t="str">
        <f>+IFERROR(VLOOKUP(BD_Detalles[[#This Row],[Clase]],'Resumen Capas'!$A$4:$C$1048576,2,0),"COMPLETAR")</f>
        <v>Emisores| Categoría Emisiones</v>
      </c>
      <c r="G16" s="30" t="s">
        <v>368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Emisores| Categoría Emisiones</v>
      </c>
      <c r="C17" s="26" t="str">
        <f>+IFERROR(IF(RIGHT(BD_Detalles[[#This Row],[Clase]],1)="0","",VLOOKUP(BD_Detalles[[#This Row],[Clase]],'Resumen Capas'!$A$4:$C$1048576,3,0)),"COMPLETAR")</f>
        <v>Categoria</v>
      </c>
      <c r="D17" s="43" t="s">
        <v>362</v>
      </c>
      <c r="E17" s="41"/>
      <c r="F17" s="29" t="str">
        <f>+IFERROR(VLOOKUP(BD_Detalles[[#This Row],[Clase]],'Resumen Capas'!$A$4:$C$1048576,2,0),"COMPLETAR")</f>
        <v>Emisores| Categoría Emisiones</v>
      </c>
      <c r="G17" s="30" t="s">
        <v>369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x14ac:dyDescent="0.3">
      <c r="A18" s="25" t="s">
        <v>108</v>
      </c>
      <c r="B18" s="26" t="str">
        <f>+IFERROR(VLOOKUP(BD_Detalles[[#This Row],[Clase]],'Resumen Capas'!$A$4:$C$1048576,2,0),"COMPLETAR")</f>
        <v>Emisores|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115</v>
      </c>
      <c r="E18" s="42" t="s">
        <v>364</v>
      </c>
      <c r="F18" s="29" t="str">
        <f>+IFERROR(VLOOKUP(BD_Detalles[[#This Row],[Clase]],'Resumen Capas'!$A$4:$C$1048576,2,0),"COMPLETAR")</f>
        <v>Emisores|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30.6" x14ac:dyDescent="0.3">
      <c r="A19" s="25" t="s">
        <v>485</v>
      </c>
      <c r="B19" s="26" t="str">
        <f>+IFERROR(VLOOKUP(BD_Detalles[[#This Row],[Clase]],'Resumen Capas'!$A$4:$C$1048576,2,0),"COMPLETAR")</f>
        <v>Emisores| Tipo Emisión</v>
      </c>
      <c r="C19" s="26" t="str">
        <f>+IFERROR(IF(RIGHT(BD_Detalles[[#This Row],[Clase]],1)="0","",VLOOKUP(BD_Detalles[[#This Row],[Clase]],'Resumen Capas'!$A$4:$C$1048576,3,0)),"COMPLETAR")</f>
        <v>Tipo Emisión RECT</v>
      </c>
      <c r="D19" s="55" t="s">
        <v>486</v>
      </c>
      <c r="E19" s="41"/>
      <c r="F19" s="29" t="str">
        <f>+IFERROR(VLOOKUP(BD_Detalles[[#This Row],[Clase]],'Resumen Capas'!$A$4:$C$1048576,2,0),"COMPLETAR")</f>
        <v>Emisores| Tipo Emisión</v>
      </c>
      <c r="G19" s="30" t="s">
        <v>494</v>
      </c>
      <c r="H19" s="27" t="str">
        <f>+LEFT(BD_Detalles[[#This Row],[Clase]],2)</f>
        <v>01</v>
      </c>
      <c r="I19" s="28" t="str">
        <f>+IFERROR(VLOOKUP(BD_Detalles[[#This Row],[idcapa]],Capas[[idcapa]:[Tipo]],3,0),"")</f>
        <v>Puntos</v>
      </c>
    </row>
    <row r="20" spans="1:9" ht="30.6" x14ac:dyDescent="0.3">
      <c r="A20" s="25" t="str">
        <f>+A19</f>
        <v>01-5</v>
      </c>
      <c r="B20" s="26" t="str">
        <f>+IFERROR(VLOOKUP(BD_Detalles[[#This Row],[Clase]],'Resumen Capas'!$A$4:$C$1048576,2,0),"COMPLETAR")</f>
        <v>Emisores| Tipo Emisión</v>
      </c>
      <c r="C20" s="26" t="str">
        <f>+IFERROR(IF(RIGHT(BD_Detalles[[#This Row],[Clase]],1)="0","",VLOOKUP(BD_Detalles[[#This Row],[Clase]],'Resumen Capas'!$A$4:$C$1048576,3,0)),"COMPLETAR")</f>
        <v>Tipo Emisión RECT</v>
      </c>
      <c r="D20" s="55" t="s">
        <v>487</v>
      </c>
      <c r="E20" s="41"/>
      <c r="F20" s="29" t="str">
        <f>+IFERROR(VLOOKUP(BD_Detalles[[#This Row],[Clase]],'Resumen Capas'!$A$4:$C$1048576,2,0),"COMPLETAR")</f>
        <v>Emisores| Tipo Emisión</v>
      </c>
      <c r="G20" s="30" t="s">
        <v>495</v>
      </c>
      <c r="H20" s="27" t="str">
        <f>+LEFT(BD_Detalles[[#This Row],[Clase]],2)</f>
        <v>01</v>
      </c>
      <c r="I20" s="28" t="str">
        <f>+IFERROR(VLOOKUP(BD_Detalles[[#This Row],[idcapa]],Capas[[idcapa]:[Tipo]],3,0),"")</f>
        <v>Puntos</v>
      </c>
    </row>
    <row r="21" spans="1:9" ht="30.6" x14ac:dyDescent="0.3">
      <c r="A21" s="25" t="str">
        <f>+A19</f>
        <v>01-5</v>
      </c>
      <c r="B21" s="26" t="str">
        <f>+IFERROR(VLOOKUP(BD_Detalles[[#This Row],[Clase]],'Resumen Capas'!$A$4:$C$1048576,2,0),"COMPLETAR")</f>
        <v>Emisores| Tipo Emisión</v>
      </c>
      <c r="C21" s="26" t="str">
        <f>+IFERROR(IF(RIGHT(BD_Detalles[[#This Row],[Clase]],1)="0","",VLOOKUP(BD_Detalles[[#This Row],[Clase]],'Resumen Capas'!$A$4:$C$1048576,3,0)),"COMPLETAR")</f>
        <v>Tipo Emisión RECT</v>
      </c>
      <c r="D21" s="55" t="s">
        <v>488</v>
      </c>
      <c r="E21" s="41"/>
      <c r="F21" s="29" t="str">
        <f>+IFERROR(VLOOKUP(BD_Detalles[[#This Row],[Clase]],'Resumen Capas'!$A$4:$C$1048576,2,0),"COMPLETAR")</f>
        <v>Emisores| Tipo Emisión</v>
      </c>
      <c r="G21" s="30" t="s">
        <v>496</v>
      </c>
      <c r="H21" s="27" t="str">
        <f>+LEFT(BD_Detalles[[#This Row],[Clase]],2)</f>
        <v>01</v>
      </c>
      <c r="I21" s="28" t="str">
        <f>+IFERROR(VLOOKUP(BD_Detalles[[#This Row],[idcapa]],Capas[[idcapa]:[Tipo]],3,0),"")</f>
        <v>Puntos</v>
      </c>
    </row>
    <row r="22" spans="1:9" ht="30.6" x14ac:dyDescent="0.3">
      <c r="A22" s="25" t="str">
        <f>+A19</f>
        <v>01-5</v>
      </c>
      <c r="B22" s="26" t="str">
        <f>+IFERROR(VLOOKUP(BD_Detalles[[#This Row],[Clase]],'Resumen Capas'!$A$4:$C$1048576,2,0),"COMPLETAR")</f>
        <v>Emisores| Tipo Emisión</v>
      </c>
      <c r="C22" s="26" t="str">
        <f>+IFERROR(IF(RIGHT(BD_Detalles[[#This Row],[Clase]],1)="0","",VLOOKUP(BD_Detalles[[#This Row],[Clase]],'Resumen Capas'!$A$4:$C$1048576,3,0)),"COMPLETAR")</f>
        <v>Tipo Emisión RECT</v>
      </c>
      <c r="D22" s="55" t="s">
        <v>489</v>
      </c>
      <c r="E22" s="41"/>
      <c r="F22" s="29" t="str">
        <f>+IFERROR(VLOOKUP(BD_Detalles[[#This Row],[Clase]],'Resumen Capas'!$A$4:$C$1048576,2,0),"COMPLETAR")</f>
        <v>Emisores| Tipo Emisión</v>
      </c>
      <c r="G22" s="30" t="s">
        <v>497</v>
      </c>
      <c r="H22" s="27" t="str">
        <f>+LEFT(BD_Detalles[[#This Row],[Clase]],2)</f>
        <v>01</v>
      </c>
      <c r="I22" s="28" t="str">
        <f>+IFERROR(VLOOKUP(BD_Detalles[[#This Row],[idcapa]],Capas[[idcapa]:[Tipo]],3,0),"")</f>
        <v>Puntos</v>
      </c>
    </row>
    <row r="23" spans="1:9" ht="30.6" x14ac:dyDescent="0.3">
      <c r="A23" s="25" t="str">
        <f>+A19</f>
        <v>01-5</v>
      </c>
      <c r="B23" s="26" t="str">
        <f>+IFERROR(VLOOKUP(BD_Detalles[[#This Row],[Clase]],'Resumen Capas'!$A$4:$C$1048576,2,0),"COMPLETAR")</f>
        <v>Emisores| Tipo Emisión</v>
      </c>
      <c r="C23" s="26" t="str">
        <f>+IFERROR(IF(RIGHT(BD_Detalles[[#This Row],[Clase]],1)="0","",VLOOKUP(BD_Detalles[[#This Row],[Clase]],'Resumen Capas'!$A$4:$C$1048576,3,0)),"COMPLETAR")</f>
        <v>Tipo Emisión RECT</v>
      </c>
      <c r="D23" s="55" t="s">
        <v>490</v>
      </c>
      <c r="E23" s="41"/>
      <c r="F23" s="29" t="str">
        <f>+IFERROR(VLOOKUP(BD_Detalles[[#This Row],[Clase]],'Resumen Capas'!$A$4:$C$1048576,2,0),"COMPLETAR")</f>
        <v>Emisores| Tipo Emisión</v>
      </c>
      <c r="G23" s="30" t="s">
        <v>498</v>
      </c>
      <c r="H23" s="27" t="str">
        <f>+LEFT(BD_Detalles[[#This Row],[Clase]],2)</f>
        <v>01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tr">
        <f>+A19</f>
        <v>01-5</v>
      </c>
      <c r="B24" s="26" t="str">
        <f>+IFERROR(VLOOKUP(BD_Detalles[[#This Row],[Clase]],'Resumen Capas'!$A$4:$C$1048576,2,0),"COMPLETAR")</f>
        <v>Emisores| Tipo Emisión</v>
      </c>
      <c r="C24" s="26" t="str">
        <f>+IFERROR(IF(RIGHT(BD_Detalles[[#This Row],[Clase]],1)="0","",VLOOKUP(BD_Detalles[[#This Row],[Clase]],'Resumen Capas'!$A$4:$C$1048576,3,0)),"COMPLETAR")</f>
        <v>Tipo Emisión RECT</v>
      </c>
      <c r="D24" s="55" t="s">
        <v>491</v>
      </c>
      <c r="E24" s="41"/>
      <c r="F24" s="29" t="str">
        <f>+IFERROR(VLOOKUP(BD_Detalles[[#This Row],[Clase]],'Resumen Capas'!$A$4:$C$1048576,2,0),"COMPLETAR")</f>
        <v>Emisores| Tipo Emisión</v>
      </c>
      <c r="G24" s="30" t="s">
        <v>499</v>
      </c>
      <c r="H24" s="27" t="str">
        <f>+LEFT(BD_Detalles[[#This Row],[Clase]],2)</f>
        <v>01</v>
      </c>
      <c r="I24" s="28" t="str">
        <f>+IFERROR(VLOOKUP(BD_Detalles[[#This Row],[idcapa]],Capas[[idcapa]:[Tipo]],3,0),"")</f>
        <v>Puntos</v>
      </c>
    </row>
    <row r="25" spans="1:9" ht="30.6" x14ac:dyDescent="0.3">
      <c r="A25" s="25" t="str">
        <f>+A19</f>
        <v>01-5</v>
      </c>
      <c r="B25" s="26" t="str">
        <f>+IFERROR(VLOOKUP(BD_Detalles[[#This Row],[Clase]],'Resumen Capas'!$A$4:$C$1048576,2,0),"COMPLETAR")</f>
        <v>Emisores| Tipo Emisión</v>
      </c>
      <c r="C25" s="26" t="str">
        <f>+IFERROR(IF(RIGHT(BD_Detalles[[#This Row],[Clase]],1)="0","",VLOOKUP(BD_Detalles[[#This Row],[Clase]],'Resumen Capas'!$A$4:$C$1048576,3,0)),"COMPLETAR")</f>
        <v>Tipo Emisión RECT</v>
      </c>
      <c r="D25" s="55" t="s">
        <v>492</v>
      </c>
      <c r="E25" s="41"/>
      <c r="F25" s="29" t="str">
        <f>+IFERROR(VLOOKUP(BD_Detalles[[#This Row],[Clase]],'Resumen Capas'!$A$4:$C$1048576,2,0),"COMPLETAR")</f>
        <v>Emisores| Tipo Emisión</v>
      </c>
      <c r="G25" s="30" t="s">
        <v>500</v>
      </c>
      <c r="H25" s="27" t="str">
        <f>+LEFT(BD_Detalles[[#This Row],[Clase]],2)</f>
        <v>01</v>
      </c>
      <c r="I25" s="28" t="str">
        <f>+IFERROR(VLOOKUP(BD_Detalles[[#This Row],[idcapa]],Capas[[idcapa]:[Tipo]],3,0),"")</f>
        <v>Puntos</v>
      </c>
    </row>
    <row r="26" spans="1:9" ht="30.6" x14ac:dyDescent="0.3">
      <c r="A26" s="25" t="str">
        <f>+A25</f>
        <v>01-5</v>
      </c>
      <c r="B26" s="26" t="str">
        <f>+IFERROR(VLOOKUP(BD_Detalles[[#This Row],[Clase]],'Resumen Capas'!$A$4:$C$1048576,2,0),"COMPLETAR")</f>
        <v>Emisores| Tipo Emisión</v>
      </c>
      <c r="C26" s="26" t="str">
        <f>+IFERROR(IF(RIGHT(BD_Detalles[[#This Row],[Clase]],1)="0","",VLOOKUP(BD_Detalles[[#This Row],[Clase]],'Resumen Capas'!$A$4:$C$1048576,3,0)),"COMPLETAR")</f>
        <v>Tipo Emisión RECT</v>
      </c>
      <c r="D26" s="55" t="s">
        <v>493</v>
      </c>
      <c r="E26" s="41"/>
      <c r="F26" s="29" t="str">
        <f>+IFERROR(VLOOKUP(BD_Detalles[[#This Row],[Clase]],'Resumen Capas'!$A$4:$C$1048576,2,0),"COMPLETAR")</f>
        <v>Emisores| Tipo Emisión</v>
      </c>
      <c r="G26" s="30" t="s">
        <v>366</v>
      </c>
      <c r="H26" s="27" t="str">
        <f>+LEFT(BD_Detalles[[#This Row],[Clase]],2)</f>
        <v>01</v>
      </c>
      <c r="I26" s="28" t="str">
        <f>+IFERROR(VLOOKUP(BD_Detalles[[#This Row],[idcapa]],Capas[[idcapa]:[Tipo]],3,0),"")</f>
        <v>Puntos</v>
      </c>
    </row>
    <row r="27" spans="1:9" x14ac:dyDescent="0.3">
      <c r="A27" s="25" t="s">
        <v>308</v>
      </c>
      <c r="B27" s="26" t="str">
        <f>+IFERROR(VLOOKUP(BD_Detalles[[#This Row],[Clase]],'Resumen Capas'!$A$4:$C$1048576,2,0),"COMPLETAR")</f>
        <v>Población Total</v>
      </c>
      <c r="C27" s="26" t="str">
        <f>+IFERROR(IF(RIGHT(BD_Detalles[[#This Row],[Clase]],1)="0","",VLOOKUP(BD_Detalles[[#This Row],[Clase]],'Resumen Capas'!$A$4:$C$1048576,3,0)),"COMPLETAR")</f>
        <v>Clasificación</v>
      </c>
      <c r="D27" s="45" t="s">
        <v>358</v>
      </c>
      <c r="E27" s="46" t="s">
        <v>371</v>
      </c>
      <c r="F27" s="57" t="str">
        <f>+IFERROR(VLOOKUP(BD_Detalles[[#This Row],[Clase]],'Resumen Capas'!$A$4:$C$1048576,2,0),"COMPLETAR")</f>
        <v>Población Total</v>
      </c>
      <c r="G27" s="30"/>
      <c r="H27" s="33" t="str">
        <f>+LEFT(BD_Detalles[[#This Row],[Clase]],2)</f>
        <v>09</v>
      </c>
      <c r="I27" s="28" t="str">
        <f>+IFERROR(VLOOKUP(BD_Detalles[[#This Row],[idcapa]],Capas[[idcapa]:[Tipo]],3,0),"")</f>
        <v>Polígono</v>
      </c>
    </row>
    <row r="28" spans="1:9" x14ac:dyDescent="0.3">
      <c r="A28" s="25" t="s">
        <v>308</v>
      </c>
      <c r="B28" s="26" t="str">
        <f>+IFERROR(VLOOKUP(BD_Detalles[[#This Row],[Clase]],'Resumen Capas'!$A$4:$C$1048576,2,0),"COMPLETAR")</f>
        <v>Población Total</v>
      </c>
      <c r="C28" s="26" t="str">
        <f>+IFERROR(IF(RIGHT(BD_Detalles[[#This Row],[Clase]],1)="0","",VLOOKUP(BD_Detalles[[#This Row],[Clase]],'Resumen Capas'!$A$4:$C$1048576,3,0)),"COMPLETAR")</f>
        <v>Clasificación</v>
      </c>
      <c r="D28" s="45" t="s">
        <v>359</v>
      </c>
      <c r="E28" s="47" t="s">
        <v>372</v>
      </c>
      <c r="F28" s="57" t="str">
        <f>+IFERROR(VLOOKUP(BD_Detalles[[#This Row],[Clase]],'Resumen Capas'!$A$4:$C$1048576,2,0),"COMPLETAR")</f>
        <v>Población Total</v>
      </c>
      <c r="G28" s="30"/>
      <c r="H28" s="33" t="str">
        <f>+LEFT(BD_Detalles[[#This Row],[Clase]],2)</f>
        <v>09</v>
      </c>
      <c r="I28" s="28" t="str">
        <f>+IFERROR(VLOOKUP(BD_Detalles[[#This Row],[idcapa]],Capas[[idcapa]:[Tipo]],3,0),"")</f>
        <v>Polígono</v>
      </c>
    </row>
    <row r="29" spans="1:9" x14ac:dyDescent="0.3">
      <c r="A29" s="25" t="s">
        <v>308</v>
      </c>
      <c r="B29" s="26" t="str">
        <f>+IFERROR(VLOOKUP(BD_Detalles[[#This Row],[Clase]],'Resumen Capas'!$A$4:$C$1048576,2,0),"COMPLETAR")</f>
        <v>Población Total</v>
      </c>
      <c r="C29" s="26" t="str">
        <f>+IFERROR(IF(RIGHT(BD_Detalles[[#This Row],[Clase]],1)="0","",VLOOKUP(BD_Detalles[[#This Row],[Clase]],'Resumen Capas'!$A$4:$C$1048576,3,0)),"COMPLETAR")</f>
        <v>Clasificación</v>
      </c>
      <c r="D29" s="45" t="s">
        <v>360</v>
      </c>
      <c r="E29" s="48" t="s">
        <v>373</v>
      </c>
      <c r="F29" s="57" t="str">
        <f>+IFERROR(VLOOKUP(BD_Detalles[[#This Row],[Clase]],'Resumen Capas'!$A$4:$C$1048576,2,0),"COMPLETAR")</f>
        <v>Población Total</v>
      </c>
      <c r="G29" s="30"/>
      <c r="H29" s="33" t="str">
        <f>+LEFT(BD_Detalles[[#This Row],[Clase]],2)</f>
        <v>09</v>
      </c>
      <c r="I29" s="28" t="str">
        <f>+IFERROR(VLOOKUP(BD_Detalles[[#This Row],[idcapa]],Capas[[idcapa]:[Tipo]],3,0),"")</f>
        <v>Polígono</v>
      </c>
    </row>
    <row r="30" spans="1:9" x14ac:dyDescent="0.3">
      <c r="A30" s="25" t="s">
        <v>308</v>
      </c>
      <c r="B30" s="26" t="str">
        <f>+IFERROR(VLOOKUP(BD_Detalles[[#This Row],[Clase]],'Resumen Capas'!$A$4:$C$1048576,2,0),"COMPLETAR")</f>
        <v>Población Total</v>
      </c>
      <c r="C30" s="26" t="str">
        <f>+IFERROR(IF(RIGHT(BD_Detalles[[#This Row],[Clase]],1)="0","",VLOOKUP(BD_Detalles[[#This Row],[Clase]],'Resumen Capas'!$A$4:$C$1048576,3,0)),"COMPLETAR")</f>
        <v>Clasificación</v>
      </c>
      <c r="D30" s="45" t="s">
        <v>361</v>
      </c>
      <c r="E30" s="49" t="s">
        <v>374</v>
      </c>
      <c r="F30" s="57" t="str">
        <f>+IFERROR(VLOOKUP(BD_Detalles[[#This Row],[Clase]],'Resumen Capas'!$A$4:$C$1048576,2,0),"COMPLETAR")</f>
        <v>Población Total</v>
      </c>
      <c r="G30" s="30"/>
      <c r="H30" s="33" t="str">
        <f>+LEFT(BD_Detalles[[#This Row],[Clase]],2)</f>
        <v>09</v>
      </c>
      <c r="I30" s="28" t="str">
        <f>+IFERROR(VLOOKUP(BD_Detalles[[#This Row],[idcapa]],Capas[[idcapa]:[Tipo]],3,0),"")</f>
        <v>Polígono</v>
      </c>
    </row>
    <row r="31" spans="1:9" x14ac:dyDescent="0.3">
      <c r="A31" s="25" t="s">
        <v>308</v>
      </c>
      <c r="B31" s="26" t="str">
        <f>+IFERROR(VLOOKUP(BD_Detalles[[#This Row],[Clase]],'Resumen Capas'!$A$4:$C$1048576,2,0),"COMPLETAR")</f>
        <v>Población Total</v>
      </c>
      <c r="C31" s="26" t="str">
        <f>+IFERROR(IF(RIGHT(BD_Detalles[[#This Row],[Clase]],1)="0","",VLOOKUP(BD_Detalles[[#This Row],[Clase]],'Resumen Capas'!$A$4:$C$1048576,3,0)),"COMPLETAR")</f>
        <v>Clasificación</v>
      </c>
      <c r="D31" s="45" t="s">
        <v>362</v>
      </c>
      <c r="E31" s="50" t="s">
        <v>116</v>
      </c>
      <c r="F31" s="57" t="str">
        <f>+IFERROR(VLOOKUP(BD_Detalles[[#This Row],[Clase]],'Resumen Capas'!$A$4:$C$1048576,2,0),"COMPLETAR")</f>
        <v>Población Total</v>
      </c>
      <c r="G31" s="30"/>
      <c r="H31" s="33" t="str">
        <f>+LEFT(BD_Detalles[[#This Row],[Clase]],2)</f>
        <v>09</v>
      </c>
      <c r="I31" s="28" t="str">
        <f>+IFERROR(VLOOKUP(BD_Detalles[[#This Row],[idcapa]],Capas[[idcapa]:[Tipo]],3,0),"")</f>
        <v>Polígono</v>
      </c>
    </row>
    <row r="32" spans="1:9" x14ac:dyDescent="0.3">
      <c r="A32" s="25" t="s">
        <v>308</v>
      </c>
      <c r="B32" s="26" t="str">
        <f>+IFERROR(VLOOKUP(BD_Detalles[[#This Row],[Clase]],'Resumen Capas'!$A$4:$C$1048576,2,0),"COMPLETAR")</f>
        <v>Población Total</v>
      </c>
      <c r="C32" s="26" t="str">
        <f>+IFERROR(IF(RIGHT(BD_Detalles[[#This Row],[Clase]],1)="0","",VLOOKUP(BD_Detalles[[#This Row],[Clase]],'Resumen Capas'!$A$4:$C$1048576,3,0)),"COMPLETAR")</f>
        <v>Clasificación</v>
      </c>
      <c r="D32" s="45" t="s">
        <v>370</v>
      </c>
      <c r="E32" s="51" t="s">
        <v>375</v>
      </c>
      <c r="F32" s="57" t="str">
        <f>+IFERROR(VLOOKUP(BD_Detalles[[#This Row],[Clase]],'Resumen Capas'!$A$4:$C$1048576,2,0),"COMPLETAR")</f>
        <v>Población Total</v>
      </c>
      <c r="G32" s="30"/>
      <c r="H32" s="33" t="str">
        <f>+LEFT(BD_Detalles[[#This Row],[Clase]],2)</f>
        <v>09</v>
      </c>
      <c r="I32" s="28" t="str">
        <f>+IFERROR(VLOOKUP(BD_Detalles[[#This Row],[idcapa]],Capas[[idcapa]:[Tipo]],3,0),"")</f>
        <v>Polígono</v>
      </c>
    </row>
    <row r="33" spans="1:9" x14ac:dyDescent="0.3">
      <c r="A33" s="25" t="s">
        <v>309</v>
      </c>
      <c r="B33" s="26" t="str">
        <f>+IFERROR(VLOOKUP(BD_Detalles[[#This Row],[Clase]],'Resumen Capas'!$A$4:$C$1048576,2,0),"COMPLETAR")</f>
        <v>Población 16-25 años</v>
      </c>
      <c r="C33" s="26" t="str">
        <f>+IFERROR(IF(RIGHT(BD_Detalles[[#This Row],[Clase]],1)="0","",VLOOKUP(BD_Detalles[[#This Row],[Clase]],'Resumen Capas'!$A$4:$C$1048576,3,0)),"COMPLETAR")</f>
        <v>Clasificación</v>
      </c>
      <c r="D33" s="45" t="s">
        <v>358</v>
      </c>
      <c r="E33" s="46" t="s">
        <v>371</v>
      </c>
      <c r="F33" s="57" t="str">
        <f>+IFERROR(VLOOKUP(BD_Detalles[[#This Row],[Clase]],'Resumen Capas'!$A$4:$C$1048576,2,0),"COMPLETAR")</f>
        <v>Población 16-25 años</v>
      </c>
      <c r="G33" s="30"/>
      <c r="H33" s="33" t="str">
        <f>+LEFT(BD_Detalles[[#This Row],[Clase]],2)</f>
        <v>10</v>
      </c>
      <c r="I33" s="28" t="str">
        <f>+IFERROR(VLOOKUP(BD_Detalles[[#This Row],[idcapa]],Capas[[idcapa]:[Tipo]],3,0),"")</f>
        <v>Polígono</v>
      </c>
    </row>
    <row r="34" spans="1:9" x14ac:dyDescent="0.3">
      <c r="A34" s="25" t="s">
        <v>309</v>
      </c>
      <c r="B34" s="26" t="str">
        <f>+IFERROR(VLOOKUP(BD_Detalles[[#This Row],[Clase]],'Resumen Capas'!$A$4:$C$1048576,2,0),"COMPLETAR")</f>
        <v>Población 16-25 años</v>
      </c>
      <c r="C34" s="26" t="str">
        <f>+IFERROR(IF(RIGHT(BD_Detalles[[#This Row],[Clase]],1)="0","",VLOOKUP(BD_Detalles[[#This Row],[Clase]],'Resumen Capas'!$A$4:$C$1048576,3,0)),"COMPLETAR")</f>
        <v>Clasificación</v>
      </c>
      <c r="D34" s="45" t="s">
        <v>359</v>
      </c>
      <c r="E34" s="47" t="s">
        <v>372</v>
      </c>
      <c r="F34" s="57" t="str">
        <f>+IFERROR(VLOOKUP(BD_Detalles[[#This Row],[Clase]],'Resumen Capas'!$A$4:$C$1048576,2,0),"COMPLETAR")</f>
        <v>Población 16-25 años</v>
      </c>
      <c r="G34" s="30"/>
      <c r="H34" s="33" t="str">
        <f>+LEFT(BD_Detalles[[#This Row],[Clase]],2)</f>
        <v>10</v>
      </c>
      <c r="I34" s="28" t="str">
        <f>+IFERROR(VLOOKUP(BD_Detalles[[#This Row],[idcapa]],Capas[[idcapa]:[Tipo]],3,0),"")</f>
        <v>Polígono</v>
      </c>
    </row>
    <row r="35" spans="1:9" x14ac:dyDescent="0.3">
      <c r="A35" s="25" t="s">
        <v>309</v>
      </c>
      <c r="B35" s="26" t="str">
        <f>+IFERROR(VLOOKUP(BD_Detalles[[#This Row],[Clase]],'Resumen Capas'!$A$4:$C$1048576,2,0),"COMPLETAR")</f>
        <v>Población 16-25 años</v>
      </c>
      <c r="C35" s="26" t="str">
        <f>+IFERROR(IF(RIGHT(BD_Detalles[[#This Row],[Clase]],1)="0","",VLOOKUP(BD_Detalles[[#This Row],[Clase]],'Resumen Capas'!$A$4:$C$1048576,3,0)),"COMPLETAR")</f>
        <v>Clasificación</v>
      </c>
      <c r="D35" s="45" t="s">
        <v>360</v>
      </c>
      <c r="E35" s="48" t="s">
        <v>373</v>
      </c>
      <c r="F35" s="57" t="str">
        <f>+IFERROR(VLOOKUP(BD_Detalles[[#This Row],[Clase]],'Resumen Capas'!$A$4:$C$1048576,2,0),"COMPLETAR")</f>
        <v>Población 16-25 años</v>
      </c>
      <c r="G35" s="30"/>
      <c r="H35" s="33" t="str">
        <f>+LEFT(BD_Detalles[[#This Row],[Clase]],2)</f>
        <v>10</v>
      </c>
      <c r="I35" s="28" t="str">
        <f>+IFERROR(VLOOKUP(BD_Detalles[[#This Row],[idcapa]],Capas[[idcapa]:[Tipo]],3,0),"")</f>
        <v>Polígono</v>
      </c>
    </row>
    <row r="36" spans="1:9" x14ac:dyDescent="0.3">
      <c r="A36" s="25" t="s">
        <v>309</v>
      </c>
      <c r="B36" s="26" t="str">
        <f>+IFERROR(VLOOKUP(BD_Detalles[[#This Row],[Clase]],'Resumen Capas'!$A$4:$C$1048576,2,0),"COMPLETAR")</f>
        <v>Población 16-25 años</v>
      </c>
      <c r="C36" s="26" t="str">
        <f>+IFERROR(IF(RIGHT(BD_Detalles[[#This Row],[Clase]],1)="0","",VLOOKUP(BD_Detalles[[#This Row],[Clase]],'Resumen Capas'!$A$4:$C$1048576,3,0)),"COMPLETAR")</f>
        <v>Clasificación</v>
      </c>
      <c r="D36" s="45" t="s">
        <v>361</v>
      </c>
      <c r="E36" s="49" t="s">
        <v>374</v>
      </c>
      <c r="F36" s="57" t="str">
        <f>+IFERROR(VLOOKUP(BD_Detalles[[#This Row],[Clase]],'Resumen Capas'!$A$4:$C$1048576,2,0),"COMPLETAR")</f>
        <v>Población 16-25 años</v>
      </c>
      <c r="G36" s="30"/>
      <c r="H36" s="33" t="str">
        <f>+LEFT(BD_Detalles[[#This Row],[Clase]],2)</f>
        <v>10</v>
      </c>
      <c r="I36" s="28" t="str">
        <f>+IFERROR(VLOOKUP(BD_Detalles[[#This Row],[idcapa]],Capas[[idcapa]:[Tipo]],3,0),"")</f>
        <v>Polígono</v>
      </c>
    </row>
    <row r="37" spans="1:9" x14ac:dyDescent="0.3">
      <c r="A37" s="25" t="s">
        <v>309</v>
      </c>
      <c r="B37" s="26" t="str">
        <f>+IFERROR(VLOOKUP(BD_Detalles[[#This Row],[Clase]],'Resumen Capas'!$A$4:$C$1048576,2,0),"COMPLETAR")</f>
        <v>Población 16-25 años</v>
      </c>
      <c r="C37" s="26" t="str">
        <f>+IFERROR(IF(RIGHT(BD_Detalles[[#This Row],[Clase]],1)="0","",VLOOKUP(BD_Detalles[[#This Row],[Clase]],'Resumen Capas'!$A$4:$C$1048576,3,0)),"COMPLETAR")</f>
        <v>Clasificación</v>
      </c>
      <c r="D37" s="45" t="s">
        <v>362</v>
      </c>
      <c r="E37" s="50" t="s">
        <v>116</v>
      </c>
      <c r="F37" s="57" t="str">
        <f>+IFERROR(VLOOKUP(BD_Detalles[[#This Row],[Clase]],'Resumen Capas'!$A$4:$C$1048576,2,0),"COMPLETAR")</f>
        <v>Población 16-25 años</v>
      </c>
      <c r="G37" s="30"/>
      <c r="H37" s="33" t="str">
        <f>+LEFT(BD_Detalles[[#This Row],[Clase]],2)</f>
        <v>10</v>
      </c>
      <c r="I37" s="28" t="str">
        <f>+IFERROR(VLOOKUP(BD_Detalles[[#This Row],[idcapa]],Capas[[idcapa]:[Tipo]],3,0),"")</f>
        <v>Polígono</v>
      </c>
    </row>
    <row r="38" spans="1:9" x14ac:dyDescent="0.3">
      <c r="A38" s="25" t="s">
        <v>309</v>
      </c>
      <c r="B38" s="26" t="str">
        <f>+IFERROR(VLOOKUP(BD_Detalles[[#This Row],[Clase]],'Resumen Capas'!$A$4:$C$1048576,2,0),"COMPLETAR")</f>
        <v>Población 16-25 años</v>
      </c>
      <c r="C38" s="26" t="str">
        <f>+IFERROR(IF(RIGHT(BD_Detalles[[#This Row],[Clase]],1)="0","",VLOOKUP(BD_Detalles[[#This Row],[Clase]],'Resumen Capas'!$A$4:$C$1048576,3,0)),"COMPLETAR")</f>
        <v>Clasificación</v>
      </c>
      <c r="D38" s="45" t="s">
        <v>370</v>
      </c>
      <c r="E38" s="51" t="s">
        <v>375</v>
      </c>
      <c r="F38" s="57" t="str">
        <f>+IFERROR(VLOOKUP(BD_Detalles[[#This Row],[Clase]],'Resumen Capas'!$A$4:$C$1048576,2,0),"COMPLETAR")</f>
        <v>Población 16-25 años</v>
      </c>
      <c r="G38" s="30"/>
      <c r="H38" s="33" t="str">
        <f>+LEFT(BD_Detalles[[#This Row],[Clase]],2)</f>
        <v>10</v>
      </c>
      <c r="I38" s="28" t="str">
        <f>+IFERROR(VLOOKUP(BD_Detalles[[#This Row],[idcapa]],Capas[[idcapa]:[Tipo]],3,0),"")</f>
        <v>Polígono</v>
      </c>
    </row>
    <row r="39" spans="1:9" ht="15" thickBot="1" x14ac:dyDescent="0.35">
      <c r="A39" s="25" t="s">
        <v>317</v>
      </c>
      <c r="B39" s="26" t="str">
        <f>+IFERROR(VLOOKUP(BD_Detalles[[#This Row],[Clase]],'Resumen Capas'!$A$4:$C$1048576,2,0),"COMPLETAR")</f>
        <v>Gran Empresa/Rubro</v>
      </c>
      <c r="C39" s="26" t="str">
        <f>+IFERROR(IF(RIGHT(BD_Detalles[[#This Row],[Clase]],1)="0","",VLOOKUP(BD_Detalles[[#This Row],[Clase]],'Resumen Capas'!$A$4:$C$1048576,3,0)),"COMPLETAR")</f>
        <v>Comuna</v>
      </c>
      <c r="D39" s="35" t="s">
        <v>115</v>
      </c>
      <c r="E39" s="53" t="s">
        <v>406</v>
      </c>
      <c r="F39" s="56" t="str">
        <f>+IFERROR(VLOOKUP(BD_Detalles[[#This Row],[Clase]],'Resumen Capas'!$A$4:$C$1048576,2,0),"COMPLETAR")</f>
        <v>Gran Empresa/Rubro</v>
      </c>
      <c r="G39" s="30"/>
      <c r="H39" s="33" t="str">
        <f>+LEFT(BD_Detalles[[#This Row],[Clase]],2)</f>
        <v>26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318</v>
      </c>
      <c r="B40" s="26" t="str">
        <f>+IFERROR(VLOOKUP(BD_Detalles[[#This Row],[Clase]],'Resumen Capas'!$A$4:$C$1048576,2,0),"COMPLETAR")</f>
        <v>Rubro| Arte y Entretención</v>
      </c>
      <c r="C40" s="26" t="str">
        <f>+IFERROR(IF(RIGHT(BD_Detalles[[#This Row],[Clase]],1)="0","",VLOOKUP(BD_Detalles[[#This Row],[Clase]],'Resumen Capas'!$A$4:$C$1048576,3,0)),"COMPLETAR")</f>
        <v>Comuna</v>
      </c>
      <c r="D40" s="45" t="s">
        <v>115</v>
      </c>
      <c r="E40" s="52" t="s">
        <v>100</v>
      </c>
      <c r="F40" s="57" t="str">
        <f>+IFERROR(VLOOKUP(BD_Detalles[[#This Row],[Clase]],'Resumen Capas'!$A$4:$C$1048576,2,0),"COMPLETAR")</f>
        <v>Rubro| Arte y Entretención</v>
      </c>
      <c r="G40" s="30"/>
      <c r="H40" s="33" t="str">
        <f>+LEFT(BD_Detalles[[#This Row],[Clase]],2)</f>
        <v>27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319</v>
      </c>
      <c r="B41" s="26" t="str">
        <f>+IFERROR(VLOOKUP(BD_Detalles[[#This Row],[Clase]],'Resumen Capas'!$A$4:$C$1048576,2,0),"COMPLETAR")</f>
        <v>Rubro| Alojamiento y Comidas</v>
      </c>
      <c r="C41" s="26" t="str">
        <f>+IFERROR(IF(RIGHT(BD_Detalles[[#This Row],[Clase]],1)="0","",VLOOKUP(BD_Detalles[[#This Row],[Clase]],'Resumen Capas'!$A$4:$C$1048576,3,0)),"COMPLETAR")</f>
        <v>Comuna</v>
      </c>
      <c r="D41" s="45" t="s">
        <v>115</v>
      </c>
      <c r="E41" s="52" t="s">
        <v>101</v>
      </c>
      <c r="F41" s="57" t="str">
        <f>+IFERROR(VLOOKUP(BD_Detalles[[#This Row],[Clase]],'Resumen Capas'!$A$4:$C$1048576,2,0),"COMPLETAR")</f>
        <v>Rubro| Alojamiento y Comidas</v>
      </c>
      <c r="G41" s="30"/>
      <c r="H41" s="33" t="str">
        <f>+LEFT(BD_Detalles[[#This Row],[Clase]],2)</f>
        <v>28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320</v>
      </c>
      <c r="B42" s="26" t="str">
        <f>+IFERROR(VLOOKUP(BD_Detalles[[#This Row],[Clase]],'Resumen Capas'!$A$4:$C$1048576,2,0),"COMPLETAR")</f>
        <v>Rubro| Salud y Asistencia Social</v>
      </c>
      <c r="C42" s="26" t="str">
        <f>+IFERROR(IF(RIGHT(BD_Detalles[[#This Row],[Clase]],1)="0","",VLOOKUP(BD_Detalles[[#This Row],[Clase]],'Resumen Capas'!$A$4:$C$1048576,3,0)),"COMPLETAR")</f>
        <v>Comuna</v>
      </c>
      <c r="D42" s="45" t="s">
        <v>115</v>
      </c>
      <c r="E42" s="52" t="s">
        <v>102</v>
      </c>
      <c r="F42" s="57" t="str">
        <f>+IFERROR(VLOOKUP(BD_Detalles[[#This Row],[Clase]],'Resumen Capas'!$A$4:$C$1048576,2,0),"COMPLETAR")</f>
        <v>Rubro| Salud y Asistencia Social</v>
      </c>
      <c r="G42" s="30"/>
      <c r="H42" s="33" t="str">
        <f>+LEFT(BD_Detalles[[#This Row],[Clase]],2)</f>
        <v>29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321</v>
      </c>
      <c r="B43" s="26" t="str">
        <f>+IFERROR(VLOOKUP(BD_Detalles[[#This Row],[Clase]],'Resumen Capas'!$A$4:$C$1048576,2,0),"COMPLETAR")</f>
        <v>Rubro| Hogares como Empleadores</v>
      </c>
      <c r="C43" s="26" t="str">
        <f>+IFERROR(IF(RIGHT(BD_Detalles[[#This Row],[Clase]],1)="0","",VLOOKUP(BD_Detalles[[#This Row],[Clase]],'Resumen Capas'!$A$4:$C$1048576,3,0)),"COMPLETAR")</f>
        <v>Comuna</v>
      </c>
      <c r="D43" s="45" t="s">
        <v>115</v>
      </c>
      <c r="E43" s="52" t="s">
        <v>400</v>
      </c>
      <c r="F43" s="57" t="str">
        <f>+IFERROR(VLOOKUP(BD_Detalles[[#This Row],[Clase]],'Resumen Capas'!$A$4:$C$1048576,2,0),"COMPLETAR")</f>
        <v>Rubro| Hogares como Empleadores</v>
      </c>
      <c r="G43" s="30"/>
      <c r="H43" s="33" t="str">
        <f>+LEFT(BD_Detalles[[#This Row],[Clase]],2)</f>
        <v>30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322</v>
      </c>
      <c r="B44" s="26" t="str">
        <f>+IFERROR(VLOOKUP(BD_Detalles[[#This Row],[Clase]],'Resumen Capas'!$A$4:$C$1048576,2,0),"COMPLETAR")</f>
        <v>Rubro| Organizaciones Extraterritoriales</v>
      </c>
      <c r="C44" s="26" t="str">
        <f>+IFERROR(IF(RIGHT(BD_Detalles[[#This Row],[Clase]],1)="0","",VLOOKUP(BD_Detalles[[#This Row],[Clase]],'Resumen Capas'!$A$4:$C$1048576,3,0)),"COMPLETAR")</f>
        <v>Comuna</v>
      </c>
      <c r="D44" s="45" t="s">
        <v>115</v>
      </c>
      <c r="E44" s="52" t="s">
        <v>401</v>
      </c>
      <c r="F44" s="57" t="str">
        <f>+IFERROR(VLOOKUP(BD_Detalles[[#This Row],[Clase]],'Resumen Capas'!$A$4:$C$1048576,2,0),"COMPLETAR")</f>
        <v>Rubro| Organizaciones Extraterritoriales</v>
      </c>
      <c r="G44" s="30"/>
      <c r="H44" s="33" t="str">
        <f>+LEFT(BD_Detalles[[#This Row],[Clase]],2)</f>
        <v>31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323</v>
      </c>
      <c r="B45" s="26" t="str">
        <f>+IFERROR(VLOOKUP(BD_Detalles[[#This Row],[Clase]],'Resumen Capas'!$A$4:$C$1048576,2,0),"COMPLETAR")</f>
        <v>Rubro| SS Administrativos y de Apoyo</v>
      </c>
      <c r="C45" s="26" t="str">
        <f>+IFERROR(IF(RIGHT(BD_Detalles[[#This Row],[Clase]],1)="0","",VLOOKUP(BD_Detalles[[#This Row],[Clase]],'Resumen Capas'!$A$4:$C$1048576,3,0)),"COMPLETAR")</f>
        <v>Comuna</v>
      </c>
      <c r="D45" s="45" t="s">
        <v>115</v>
      </c>
      <c r="E45" s="52" t="s">
        <v>402</v>
      </c>
      <c r="F45" s="57" t="str">
        <f>+IFERROR(VLOOKUP(BD_Detalles[[#This Row],[Clase]],'Resumen Capas'!$A$4:$C$1048576,2,0),"COMPLETAR")</f>
        <v>Rubro| SS Administrativos y de Apoyo</v>
      </c>
      <c r="G45" s="30"/>
      <c r="H45" s="33" t="str">
        <f>+LEFT(BD_Detalles[[#This Row],[Clase]],2)</f>
        <v>32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324</v>
      </c>
      <c r="B46" s="26" t="str">
        <f>+IFERROR(VLOOKUP(BD_Detalles[[#This Row],[Clase]],'Resumen Capas'!$A$4:$C$1048576,2,0),"COMPLETAR")</f>
        <v>Rubro| Financieras y de Seguros</v>
      </c>
      <c r="C46" s="26" t="str">
        <f>+IFERROR(IF(RIGHT(BD_Detalles[[#This Row],[Clase]],1)="0","",VLOOKUP(BD_Detalles[[#This Row],[Clase]],'Resumen Capas'!$A$4:$C$1048576,3,0)),"COMPLETAR")</f>
        <v>Comuna</v>
      </c>
      <c r="D46" s="45" t="s">
        <v>115</v>
      </c>
      <c r="E46" s="52" t="s">
        <v>403</v>
      </c>
      <c r="F46" s="57" t="str">
        <f>+IFERROR(VLOOKUP(BD_Detalles[[#This Row],[Clase]],'Resumen Capas'!$A$4:$C$1048576,2,0),"COMPLETAR")</f>
        <v>Rubro| Financieras y de Seguros</v>
      </c>
      <c r="G46" s="30"/>
      <c r="H46" s="33" t="str">
        <f>+LEFT(BD_Detalles[[#This Row],[Clase]],2)</f>
        <v>33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325</v>
      </c>
      <c r="B47" s="26" t="str">
        <f>+IFERROR(VLOOKUP(BD_Detalles[[#This Row],[Clase]],'Resumen Capas'!$A$4:$C$1048576,2,0),"COMPLETAR")</f>
        <v>Rubro| Inmobiliarias</v>
      </c>
      <c r="C47" s="26" t="str">
        <f>+IFERROR(IF(RIGHT(BD_Detalles[[#This Row],[Clase]],1)="0","",VLOOKUP(BD_Detalles[[#This Row],[Clase]],'Resumen Capas'!$A$4:$C$1048576,3,0)),"COMPLETAR")</f>
        <v>Comuna</v>
      </c>
      <c r="D47" s="45" t="s">
        <v>115</v>
      </c>
      <c r="E47" s="52" t="s">
        <v>404</v>
      </c>
      <c r="F47" s="57" t="str">
        <f>+IFERROR(VLOOKUP(BD_Detalles[[#This Row],[Clase]],'Resumen Capas'!$A$4:$C$1048576,2,0),"COMPLETAR")</f>
        <v>Rubro| Inmobiliarias</v>
      </c>
      <c r="G47" s="30"/>
      <c r="H47" s="33" t="str">
        <f>+LEFT(BD_Detalles[[#This Row],[Clase]],2)</f>
        <v>34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326</v>
      </c>
      <c r="B48" s="26" t="str">
        <f>+IFERROR(VLOOKUP(BD_Detalles[[#This Row],[Clase]],'Resumen Capas'!$A$4:$C$1048576,2,0),"COMPLETAR")</f>
        <v>Rubro| Profesionales, Científicas y Técnicas</v>
      </c>
      <c r="C48" s="26" t="str">
        <f>+IFERROR(IF(RIGHT(BD_Detalles[[#This Row],[Clase]],1)="0","",VLOOKUP(BD_Detalles[[#This Row],[Clase]],'Resumen Capas'!$A$4:$C$1048576,3,0)),"COMPLETAR")</f>
        <v>Comuna</v>
      </c>
      <c r="D48" s="45" t="s">
        <v>115</v>
      </c>
      <c r="E48" s="52" t="s">
        <v>405</v>
      </c>
      <c r="F48" s="57" t="str">
        <f>+IFERROR(VLOOKUP(BD_Detalles[[#This Row],[Clase]],'Resumen Capas'!$A$4:$C$1048576,2,0),"COMPLETAR")</f>
        <v>Rubro| Profesionales, Científicas y Técnicas</v>
      </c>
      <c r="G48" s="30"/>
      <c r="H48" s="33" t="str">
        <f>+LEFT(BD_Detalles[[#This Row],[Clase]],2)</f>
        <v>35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327</v>
      </c>
      <c r="B49" s="26" t="str">
        <f>+IFERROR(VLOOKUP(BD_Detalles[[#This Row],[Clase]],'Resumen Capas'!$A$4:$C$1048576,2,0),"COMPLETAR")</f>
        <v>Rubro| Administración Pública</v>
      </c>
      <c r="C49" s="26" t="str">
        <f>+IFERROR(IF(RIGHT(BD_Detalles[[#This Row],[Clase]],1)="0","",VLOOKUP(BD_Detalles[[#This Row],[Clase]],'Resumen Capas'!$A$4:$C$1048576,3,0)),"COMPLETAR")</f>
        <v>Comuna</v>
      </c>
      <c r="D49" s="45" t="s">
        <v>115</v>
      </c>
      <c r="E49" s="52" t="s">
        <v>406</v>
      </c>
      <c r="F49" s="57" t="str">
        <f>+IFERROR(VLOOKUP(BD_Detalles[[#This Row],[Clase]],'Resumen Capas'!$A$4:$C$1048576,2,0),"COMPLETAR")</f>
        <v>Rubro| Administración Pública</v>
      </c>
      <c r="G49" s="30"/>
      <c r="H49" s="33" t="str">
        <f>+LEFT(BD_Detalles[[#This Row],[Clase]],2)</f>
        <v>36</v>
      </c>
      <c r="I49" s="28" t="str">
        <f>+IFERROR(VLOOKUP(BD_Detalles[[#This Row],[idcapa]],Capas[[idcapa]:[Tipo]],3,0),"")</f>
        <v>Polígono</v>
      </c>
    </row>
    <row r="50" spans="1:9" x14ac:dyDescent="0.3">
      <c r="A50" s="25" t="s">
        <v>328</v>
      </c>
      <c r="B50" s="26" t="str">
        <f>+IFERROR(VLOOKUP(BD_Detalles[[#This Row],[Clase]],'Resumen Capas'!$A$4:$C$1048576,2,0),"COMPLETAR")</f>
        <v>Rubro| Silvoagropecuario y Pesca</v>
      </c>
      <c r="C50" s="26" t="str">
        <f>+IFERROR(IF(RIGHT(BD_Detalles[[#This Row],[Clase]],1)="0","",VLOOKUP(BD_Detalles[[#This Row],[Clase]],'Resumen Capas'!$A$4:$C$1048576,3,0)),"COMPLETAR")</f>
        <v>Comuna</v>
      </c>
      <c r="D50" s="45" t="s">
        <v>115</v>
      </c>
      <c r="E50" s="52" t="s">
        <v>100</v>
      </c>
      <c r="F50" s="57" t="str">
        <f>+IFERROR(VLOOKUP(BD_Detalles[[#This Row],[Clase]],'Resumen Capas'!$A$4:$C$1048576,2,0),"COMPLETAR")</f>
        <v>Rubro| Silvoagropecuario y Pesca</v>
      </c>
      <c r="G50" s="30"/>
      <c r="H50" s="33" t="str">
        <f>+LEFT(BD_Detalles[[#This Row],[Clase]],2)</f>
        <v>37</v>
      </c>
      <c r="I50" s="28" t="str">
        <f>+IFERROR(VLOOKUP(BD_Detalles[[#This Row],[idcapa]],Capas[[idcapa]:[Tipo]],3,0),"")</f>
        <v>Polígono</v>
      </c>
    </row>
    <row r="51" spans="1:9" x14ac:dyDescent="0.3">
      <c r="A51" s="25" t="s">
        <v>329</v>
      </c>
      <c r="B51" s="26" t="str">
        <f>+IFERROR(VLOOKUP(BD_Detalles[[#This Row],[Clase]],'Resumen Capas'!$A$4:$C$1048576,2,0),"COMPLETAR")</f>
        <v>Rubro| Comercio por Mayor y Menor</v>
      </c>
      <c r="C51" s="26" t="str">
        <f>+IFERROR(IF(RIGHT(BD_Detalles[[#This Row],[Clase]],1)="0","",VLOOKUP(BD_Detalles[[#This Row],[Clase]],'Resumen Capas'!$A$4:$C$1048576,3,0)),"COMPLETAR")</f>
        <v>Comuna</v>
      </c>
      <c r="D51" s="45" t="s">
        <v>115</v>
      </c>
      <c r="E51" s="52" t="s">
        <v>101</v>
      </c>
      <c r="F51" s="57" t="str">
        <f>+IFERROR(VLOOKUP(BD_Detalles[[#This Row],[Clase]],'Resumen Capas'!$A$4:$C$1048576,2,0),"COMPLETAR")</f>
        <v>Rubro| Comercio por Mayor y Menor</v>
      </c>
      <c r="G51" s="30"/>
      <c r="H51" s="33" t="str">
        <f>+LEFT(BD_Detalles[[#This Row],[Clase]],2)</f>
        <v>38</v>
      </c>
      <c r="I51" s="28" t="str">
        <f>+IFERROR(VLOOKUP(BD_Detalles[[#This Row],[idcapa]],Capas[[idcapa]:[Tipo]],3,0),"")</f>
        <v>Polígono</v>
      </c>
    </row>
    <row r="52" spans="1:9" x14ac:dyDescent="0.3">
      <c r="A52" s="25" t="s">
        <v>330</v>
      </c>
      <c r="B52" s="26" t="str">
        <f>+IFERROR(VLOOKUP(BD_Detalles[[#This Row],[Clase]],'Resumen Capas'!$A$4:$C$1048576,2,0),"COMPLETAR")</f>
        <v>Rubro| Construcción</v>
      </c>
      <c r="C52" s="26" t="str">
        <f>+IFERROR(IF(RIGHT(BD_Detalles[[#This Row],[Clase]],1)="0","",VLOOKUP(BD_Detalles[[#This Row],[Clase]],'Resumen Capas'!$A$4:$C$1048576,3,0)),"COMPLETAR")</f>
        <v>Comuna</v>
      </c>
      <c r="D52" s="45" t="s">
        <v>115</v>
      </c>
      <c r="E52" s="52" t="s">
        <v>102</v>
      </c>
      <c r="F52" s="57" t="str">
        <f>+IFERROR(VLOOKUP(BD_Detalles[[#This Row],[Clase]],'Resumen Capas'!$A$4:$C$1048576,2,0),"COMPLETAR")</f>
        <v>Rubro| Construcción</v>
      </c>
      <c r="G52" s="30"/>
      <c r="H52" s="33" t="str">
        <f>+LEFT(BD_Detalles[[#This Row],[Clase]],2)</f>
        <v>39</v>
      </c>
      <c r="I52" s="28" t="str">
        <f>+IFERROR(VLOOKUP(BD_Detalles[[#This Row],[idcapa]],Capas[[idcapa]:[Tipo]],3,0),"")</f>
        <v>Polígono</v>
      </c>
    </row>
    <row r="53" spans="1:9" x14ac:dyDescent="0.3">
      <c r="A53" s="25" t="s">
        <v>331</v>
      </c>
      <c r="B53" s="26" t="str">
        <f>+IFERROR(VLOOKUP(BD_Detalles[[#This Row],[Clase]],'Resumen Capas'!$A$4:$C$1048576,2,0),"COMPLETAR")</f>
        <v>Rubro| Enseñanza</v>
      </c>
      <c r="C53" s="26" t="str">
        <f>+IFERROR(IF(RIGHT(BD_Detalles[[#This Row],[Clase]],1)="0","",VLOOKUP(BD_Detalles[[#This Row],[Clase]],'Resumen Capas'!$A$4:$C$1048576,3,0)),"COMPLETAR")</f>
        <v>Comuna</v>
      </c>
      <c r="D53" s="45" t="s">
        <v>115</v>
      </c>
      <c r="E53" s="52" t="s">
        <v>400</v>
      </c>
      <c r="F53" s="57" t="str">
        <f>+IFERROR(VLOOKUP(BD_Detalles[[#This Row],[Clase]],'Resumen Capas'!$A$4:$C$1048576,2,0),"COMPLETAR")</f>
        <v>Rubro| Enseñanza</v>
      </c>
      <c r="G53" s="30"/>
      <c r="H53" s="33" t="str">
        <f>+LEFT(BD_Detalles[[#This Row],[Clase]],2)</f>
        <v>40</v>
      </c>
      <c r="I53" s="28" t="str">
        <f>+IFERROR(VLOOKUP(BD_Detalles[[#This Row],[idcapa]],Capas[[idcapa]:[Tipo]],3,0),"")</f>
        <v>Polígono</v>
      </c>
    </row>
    <row r="54" spans="1:9" x14ac:dyDescent="0.3">
      <c r="A54" s="25" t="s">
        <v>332</v>
      </c>
      <c r="B54" s="26" t="str">
        <f>+IFERROR(VLOOKUP(BD_Detalles[[#This Row],[Clase]],'Resumen Capas'!$A$4:$C$1048576,2,0),"COMPLETAR")</f>
        <v>Rubro| Minería</v>
      </c>
      <c r="C54" s="26" t="str">
        <f>+IFERROR(IF(RIGHT(BD_Detalles[[#This Row],[Clase]],1)="0","",VLOOKUP(BD_Detalles[[#This Row],[Clase]],'Resumen Capas'!$A$4:$C$1048576,3,0)),"COMPLETAR")</f>
        <v>Comuna</v>
      </c>
      <c r="D54" s="45" t="s">
        <v>115</v>
      </c>
      <c r="E54" s="52" t="s">
        <v>401</v>
      </c>
      <c r="F54" s="57" t="str">
        <f>+IFERROR(VLOOKUP(BD_Detalles[[#This Row],[Clase]],'Resumen Capas'!$A$4:$C$1048576,2,0),"COMPLETAR")</f>
        <v>Rubro| Minería</v>
      </c>
      <c r="G54" s="30"/>
      <c r="H54" s="33" t="str">
        <f>+LEFT(BD_Detalles[[#This Row],[Clase]],2)</f>
        <v>41</v>
      </c>
      <c r="I54" s="28" t="str">
        <f>+IFERROR(VLOOKUP(BD_Detalles[[#This Row],[idcapa]],Capas[[idcapa]:[Tipo]],3,0),"")</f>
        <v>Polígono</v>
      </c>
    </row>
    <row r="55" spans="1:9" x14ac:dyDescent="0.3">
      <c r="A55" s="25" t="s">
        <v>333</v>
      </c>
      <c r="B55" s="26" t="str">
        <f>+IFERROR(VLOOKUP(BD_Detalles[[#This Row],[Clase]],'Resumen Capas'!$A$4:$C$1048576,2,0),"COMPLETAR")</f>
        <v>Rubro| Industria Manufacturera</v>
      </c>
      <c r="C55" s="26" t="str">
        <f>+IFERROR(IF(RIGHT(BD_Detalles[[#This Row],[Clase]],1)="0","",VLOOKUP(BD_Detalles[[#This Row],[Clase]],'Resumen Capas'!$A$4:$C$1048576,3,0)),"COMPLETAR")</f>
        <v>Comuna</v>
      </c>
      <c r="D55" s="45" t="s">
        <v>115</v>
      </c>
      <c r="E55" s="52" t="s">
        <v>402</v>
      </c>
      <c r="F55" s="57" t="str">
        <f>+IFERROR(VLOOKUP(BD_Detalles[[#This Row],[Clase]],'Resumen Capas'!$A$4:$C$1048576,2,0),"COMPLETAR")</f>
        <v>Rubro| Industria Manufacturera</v>
      </c>
      <c r="G55" s="30"/>
      <c r="H55" s="33" t="str">
        <f>+LEFT(BD_Detalles[[#This Row],[Clase]],2)</f>
        <v>42</v>
      </c>
      <c r="I55" s="28" t="str">
        <f>+IFERROR(VLOOKUP(BD_Detalles[[#This Row],[idcapa]],Capas[[idcapa]:[Tipo]],3,0),"")</f>
        <v>Polígono</v>
      </c>
    </row>
    <row r="56" spans="1:9" x14ac:dyDescent="0.3">
      <c r="A56" s="25" t="s">
        <v>334</v>
      </c>
      <c r="B56" s="26" t="str">
        <f>+IFERROR(VLOOKUP(BD_Detalles[[#This Row],[Clase]],'Resumen Capas'!$A$4:$C$1048576,2,0),"COMPLETAR")</f>
        <v>Rubro| Información y Comunicaciones</v>
      </c>
      <c r="C56" s="26" t="str">
        <f>+IFERROR(IF(RIGHT(BD_Detalles[[#This Row],[Clase]],1)="0","",VLOOKUP(BD_Detalles[[#This Row],[Clase]],'Resumen Capas'!$A$4:$C$1048576,3,0)),"COMPLETAR")</f>
        <v>Comuna</v>
      </c>
      <c r="D56" s="45" t="s">
        <v>115</v>
      </c>
      <c r="E56" s="52" t="s">
        <v>403</v>
      </c>
      <c r="F56" s="57" t="str">
        <f>+IFERROR(VLOOKUP(BD_Detalles[[#This Row],[Clase]],'Resumen Capas'!$A$4:$C$1048576,2,0),"COMPLETAR")</f>
        <v>Rubro| Información y Comunicaciones</v>
      </c>
      <c r="G56" s="30"/>
      <c r="H56" s="33" t="str">
        <f>+LEFT(BD_Detalles[[#This Row],[Clase]],2)</f>
        <v>43</v>
      </c>
      <c r="I56" s="28" t="str">
        <f>+IFERROR(VLOOKUP(BD_Detalles[[#This Row],[idcapa]],Capas[[idcapa]:[Tipo]],3,0),"")</f>
        <v>Polígono</v>
      </c>
    </row>
    <row r="57" spans="1:9" x14ac:dyDescent="0.3">
      <c r="A57" s="25" t="s">
        <v>335</v>
      </c>
      <c r="B57" s="26" t="str">
        <f>+IFERROR(VLOOKUP(BD_Detalles[[#This Row],[Clase]],'Resumen Capas'!$A$4:$C$1048576,2,0),"COMPLETAR")</f>
        <v>Rubro| Otros Servicios</v>
      </c>
      <c r="C57" s="26" t="str">
        <f>+IFERROR(IF(RIGHT(BD_Detalles[[#This Row],[Clase]],1)="0","",VLOOKUP(BD_Detalles[[#This Row],[Clase]],'Resumen Capas'!$A$4:$C$1048576,3,0)),"COMPLETAR")</f>
        <v>Comuna</v>
      </c>
      <c r="D57" s="45" t="s">
        <v>115</v>
      </c>
      <c r="E57" s="52" t="s">
        <v>404</v>
      </c>
      <c r="F57" s="57" t="str">
        <f>+IFERROR(VLOOKUP(BD_Detalles[[#This Row],[Clase]],'Resumen Capas'!$A$4:$C$1048576,2,0),"COMPLETAR")</f>
        <v>Rubro| Otros Servicios</v>
      </c>
      <c r="G57" s="30"/>
      <c r="H57" s="33" t="str">
        <f>+LEFT(BD_Detalles[[#This Row],[Clase]],2)</f>
        <v>44</v>
      </c>
      <c r="I57" s="28" t="str">
        <f>+IFERROR(VLOOKUP(BD_Detalles[[#This Row],[idcapa]],Capas[[idcapa]:[Tipo]],3,0),"")</f>
        <v>Polígono</v>
      </c>
    </row>
    <row r="58" spans="1:9" x14ac:dyDescent="0.3">
      <c r="A58" s="25" t="s">
        <v>336</v>
      </c>
      <c r="B58" s="26" t="str">
        <f>+IFERROR(VLOOKUP(BD_Detalles[[#This Row],[Clase]],'Resumen Capas'!$A$4:$C$1048576,2,0),"COMPLETAR")</f>
        <v>Rubro| Aguas-Aguas Residuales</v>
      </c>
      <c r="C58" s="26" t="str">
        <f>+IFERROR(IF(RIGHT(BD_Detalles[[#This Row],[Clase]],1)="0","",VLOOKUP(BD_Detalles[[#This Row],[Clase]],'Resumen Capas'!$A$4:$C$1048576,3,0)),"COMPLETAR")</f>
        <v>Comuna</v>
      </c>
      <c r="D58" s="45" t="s">
        <v>115</v>
      </c>
      <c r="E58" s="52" t="s">
        <v>405</v>
      </c>
      <c r="F58" s="57" t="str">
        <f>+IFERROR(VLOOKUP(BD_Detalles[[#This Row],[Clase]],'Resumen Capas'!$A$4:$C$1048576,2,0),"COMPLETAR")</f>
        <v>Rubro| Aguas-Aguas Residuales</v>
      </c>
      <c r="G58" s="30"/>
      <c r="H58" s="33" t="str">
        <f>+LEFT(BD_Detalles[[#This Row],[Clase]],2)</f>
        <v>45</v>
      </c>
      <c r="I58" s="28" t="str">
        <f>+IFERROR(VLOOKUP(BD_Detalles[[#This Row],[idcapa]],Capas[[idcapa]:[Tipo]],3,0),"")</f>
        <v>Polígono</v>
      </c>
    </row>
    <row r="59" spans="1:9" x14ac:dyDescent="0.3">
      <c r="A59" s="25" t="s">
        <v>337</v>
      </c>
      <c r="B59" s="26" t="str">
        <f>+IFERROR(VLOOKUP(BD_Detalles[[#This Row],[Clase]],'Resumen Capas'!$A$4:$C$1048576,2,0),"COMPLETAR")</f>
        <v>Rubro| Electricidad-Gas-Vapor</v>
      </c>
      <c r="C59" s="26" t="str">
        <f>+IFERROR(IF(RIGHT(BD_Detalles[[#This Row],[Clase]],1)="0","",VLOOKUP(BD_Detalles[[#This Row],[Clase]],'Resumen Capas'!$A$4:$C$1048576,3,0)),"COMPLETAR")</f>
        <v>Comuna</v>
      </c>
      <c r="D59" s="45" t="s">
        <v>115</v>
      </c>
      <c r="E59" s="52" t="s">
        <v>406</v>
      </c>
      <c r="F59" s="57" t="str">
        <f>+IFERROR(VLOOKUP(BD_Detalles[[#This Row],[Clase]],'Resumen Capas'!$A$4:$C$1048576,2,0),"COMPLETAR")</f>
        <v>Rubro| Electricidad-Gas-Vapor</v>
      </c>
      <c r="G59" s="30"/>
      <c r="H59" s="33" t="str">
        <f>+LEFT(BD_Detalles[[#This Row],[Clase]],2)</f>
        <v>46</v>
      </c>
      <c r="I59" s="28" t="str">
        <f>+IFERROR(VLOOKUP(BD_Detalles[[#This Row],[idcapa]],Capas[[idcapa]:[Tipo]],3,0),"")</f>
        <v>Polígono</v>
      </c>
    </row>
    <row r="60" spans="1:9" x14ac:dyDescent="0.3">
      <c r="A60" s="25" t="s">
        <v>338</v>
      </c>
      <c r="B60" s="26" t="str">
        <f>+IFERROR(VLOOKUP(BD_Detalles[[#This Row],[Clase]],'Resumen Capas'!$A$4:$C$1048576,2,0),"COMPLETAR")</f>
        <v>Rubro| Transporte y Almacenamiento</v>
      </c>
      <c r="C60" s="26" t="str">
        <f>+IFERROR(IF(RIGHT(BD_Detalles[[#This Row],[Clase]],1)="0","",VLOOKUP(BD_Detalles[[#This Row],[Clase]],'Resumen Capas'!$A$4:$C$1048576,3,0)),"COMPLETAR")</f>
        <v>Comuna</v>
      </c>
      <c r="D60" s="45" t="s">
        <v>115</v>
      </c>
      <c r="E60" s="52" t="s">
        <v>100</v>
      </c>
      <c r="F60" s="57" t="str">
        <f>+IFERROR(VLOOKUP(BD_Detalles[[#This Row],[Clase]],'Resumen Capas'!$A$4:$C$1048576,2,0),"COMPLETAR")</f>
        <v>Rubro| Transporte y Almacenamiento</v>
      </c>
      <c r="G60" s="30"/>
      <c r="H60" s="33" t="str">
        <f>+LEFT(BD_Detalles[[#This Row],[Clase]],2)</f>
        <v>47</v>
      </c>
      <c r="I60" s="28" t="str">
        <f>+IFERROR(VLOOKUP(BD_Detalles[[#This Row],[idcapa]],Capas[[idcapa]:[Tipo]],3,0),"")</f>
        <v>Polígono</v>
      </c>
    </row>
    <row r="61" spans="1:9" x14ac:dyDescent="0.3">
      <c r="A61" s="25" t="s">
        <v>339</v>
      </c>
      <c r="B61" s="26" t="str">
        <f>+IFERROR(VLOOKUP(BD_Detalles[[#This Row],[Clase]],'Resumen Capas'!$A$4:$C$1048576,2,0),"COMPLETAR")</f>
        <v>Tramos GE| Arte y Entretención</v>
      </c>
      <c r="C61" s="26" t="str">
        <f>+IFERROR(IF(RIGHT(BD_Detalles[[#This Row],[Clase]],1)="0","",VLOOKUP(BD_Detalles[[#This Row],[Clase]],'Resumen Capas'!$A$4:$C$1048576,3,0)),"COMPLETAR")</f>
        <v>Comuna</v>
      </c>
      <c r="D61" s="45" t="s">
        <v>115</v>
      </c>
      <c r="E61" s="52" t="s">
        <v>406</v>
      </c>
      <c r="F61" s="57" t="str">
        <f>+IFERROR(VLOOKUP(BD_Detalles[[#This Row],[Clase]],'Resumen Capas'!$A$4:$C$1048576,2,0),"COMPLETAR")</f>
        <v>Tramos GE| Arte y Entretención</v>
      </c>
      <c r="G61" s="30"/>
      <c r="H61" s="33" t="str">
        <f>+LEFT(BD_Detalles[[#This Row],[Clase]],2)</f>
        <v>48</v>
      </c>
      <c r="I61" s="28" t="str">
        <f>+IFERROR(VLOOKUP(BD_Detalles[[#This Row],[idcapa]],Capas[[idcapa]:[Tipo]],3,0),"")</f>
        <v>Polígono</v>
      </c>
    </row>
    <row r="62" spans="1:9" x14ac:dyDescent="0.3">
      <c r="A62" s="25" t="s">
        <v>340</v>
      </c>
      <c r="B62" s="26" t="str">
        <f>+IFERROR(VLOOKUP(BD_Detalles[[#This Row],[Clase]],'Resumen Capas'!$A$4:$C$1048576,2,0),"COMPLETAR")</f>
        <v>Tramos GE| Alojamiento y Comidas</v>
      </c>
      <c r="C62" s="26" t="str">
        <f>+IFERROR(IF(RIGHT(BD_Detalles[[#This Row],[Clase]],1)="0","",VLOOKUP(BD_Detalles[[#This Row],[Clase]],'Resumen Capas'!$A$4:$C$1048576,3,0)),"COMPLETAR")</f>
        <v>Comuna</v>
      </c>
      <c r="D62" s="45" t="s">
        <v>115</v>
      </c>
      <c r="E62" s="52" t="s">
        <v>405</v>
      </c>
      <c r="F62" s="57" t="str">
        <f>+IFERROR(VLOOKUP(BD_Detalles[[#This Row],[Clase]],'Resumen Capas'!$A$4:$C$1048576,2,0),"COMPLETAR")</f>
        <v>Tramos GE| Alojamiento y Comidas</v>
      </c>
      <c r="G62" s="30"/>
      <c r="H62" s="33" t="str">
        <f>+LEFT(BD_Detalles[[#This Row],[Clase]],2)</f>
        <v>49</v>
      </c>
      <c r="I62" s="28" t="str">
        <f>+IFERROR(VLOOKUP(BD_Detalles[[#This Row],[idcapa]],Capas[[idcapa]:[Tipo]],3,0),"")</f>
        <v>Polígono</v>
      </c>
    </row>
    <row r="63" spans="1:9" x14ac:dyDescent="0.3">
      <c r="A63" s="25" t="s">
        <v>341</v>
      </c>
      <c r="B63" s="26" t="str">
        <f>+IFERROR(VLOOKUP(BD_Detalles[[#This Row],[Clase]],'Resumen Capas'!$A$4:$C$1048576,2,0),"COMPLETAR")</f>
        <v>Tramos GE| Salud y Asistencia Social</v>
      </c>
      <c r="C63" s="26" t="str">
        <f>+IFERROR(IF(RIGHT(BD_Detalles[[#This Row],[Clase]],1)="0","",VLOOKUP(BD_Detalles[[#This Row],[Clase]],'Resumen Capas'!$A$4:$C$1048576,3,0)),"COMPLETAR")</f>
        <v>Comuna</v>
      </c>
      <c r="D63" s="45" t="s">
        <v>115</v>
      </c>
      <c r="E63" s="52" t="s">
        <v>404</v>
      </c>
      <c r="F63" s="57" t="str">
        <f>+IFERROR(VLOOKUP(BD_Detalles[[#This Row],[Clase]],'Resumen Capas'!$A$4:$C$1048576,2,0),"COMPLETAR")</f>
        <v>Tramos GE| Salud y Asistencia Social</v>
      </c>
      <c r="G63" s="30"/>
      <c r="H63" s="33" t="str">
        <f>+LEFT(BD_Detalles[[#This Row],[Clase]],2)</f>
        <v>50</v>
      </c>
      <c r="I63" s="28" t="str">
        <f>+IFERROR(VLOOKUP(BD_Detalles[[#This Row],[idcapa]],Capas[[idcapa]:[Tipo]],3,0),"")</f>
        <v>Polígono</v>
      </c>
    </row>
    <row r="64" spans="1:9" x14ac:dyDescent="0.3">
      <c r="A64" s="25" t="s">
        <v>342</v>
      </c>
      <c r="B64" s="26" t="str">
        <f>+IFERROR(VLOOKUP(BD_Detalles[[#This Row],[Clase]],'Resumen Capas'!$A$4:$C$1048576,2,0),"COMPLETAR")</f>
        <v>Tramos GE| SS Administrativos y de Apoyo</v>
      </c>
      <c r="C64" s="26" t="str">
        <f>+IFERROR(IF(RIGHT(BD_Detalles[[#This Row],[Clase]],1)="0","",VLOOKUP(BD_Detalles[[#This Row],[Clase]],'Resumen Capas'!$A$4:$C$1048576,3,0)),"COMPLETAR")</f>
        <v>Comuna</v>
      </c>
      <c r="D64" s="45" t="s">
        <v>115</v>
      </c>
      <c r="E64" s="52" t="s">
        <v>401</v>
      </c>
      <c r="F64" s="57" t="str">
        <f>+IFERROR(VLOOKUP(BD_Detalles[[#This Row],[Clase]],'Resumen Capas'!$A$4:$C$1048576,2,0),"COMPLETAR")</f>
        <v>Tramos GE| SS Administrativos y de Apoyo</v>
      </c>
      <c r="G64" s="30"/>
      <c r="H64" s="33" t="str">
        <f>+LEFT(BD_Detalles[[#This Row],[Clase]],2)</f>
        <v>53</v>
      </c>
      <c r="I64" s="28" t="str">
        <f>+IFERROR(VLOOKUP(BD_Detalles[[#This Row],[idcapa]],Capas[[idcapa]:[Tipo]],3,0),"")</f>
        <v>Polígono</v>
      </c>
    </row>
    <row r="65" spans="1:9" x14ac:dyDescent="0.3">
      <c r="A65" s="25" t="s">
        <v>343</v>
      </c>
      <c r="B65" s="26" t="str">
        <f>+IFERROR(VLOOKUP(BD_Detalles[[#This Row],[Clase]],'Resumen Capas'!$A$4:$C$1048576,2,0),"COMPLETAR")</f>
        <v>Tramos GE| Financieras y de Seguros</v>
      </c>
      <c r="C65" s="26" t="str">
        <f>+IFERROR(IF(RIGHT(BD_Detalles[[#This Row],[Clase]],1)="0","",VLOOKUP(BD_Detalles[[#This Row],[Clase]],'Resumen Capas'!$A$4:$C$1048576,3,0)),"COMPLETAR")</f>
        <v>Comuna</v>
      </c>
      <c r="D65" s="45" t="s">
        <v>115</v>
      </c>
      <c r="E65" s="52" t="s">
        <v>400</v>
      </c>
      <c r="F65" s="57" t="str">
        <f>+IFERROR(VLOOKUP(BD_Detalles[[#This Row],[Clase]],'Resumen Capas'!$A$4:$C$1048576,2,0),"COMPLETAR")</f>
        <v>Tramos GE| Financieras y de Seguros</v>
      </c>
      <c r="G65" s="30"/>
      <c r="H65" s="33" t="str">
        <f>+LEFT(BD_Detalles[[#This Row],[Clase]],2)</f>
        <v>54</v>
      </c>
      <c r="I65" s="28" t="str">
        <f>+IFERROR(VLOOKUP(BD_Detalles[[#This Row],[idcapa]],Capas[[idcapa]:[Tipo]],3,0),"")</f>
        <v>Polígono</v>
      </c>
    </row>
    <row r="66" spans="1:9" x14ac:dyDescent="0.3">
      <c r="A66" s="25" t="s">
        <v>344</v>
      </c>
      <c r="B66" s="26" t="str">
        <f>+IFERROR(VLOOKUP(BD_Detalles[[#This Row],[Clase]],'Resumen Capas'!$A$4:$C$1048576,2,0),"COMPLETAR")</f>
        <v>Tramos GE| Inmobiliarias</v>
      </c>
      <c r="C66" s="26" t="str">
        <f>+IFERROR(IF(RIGHT(BD_Detalles[[#This Row],[Clase]],1)="0","",VLOOKUP(BD_Detalles[[#This Row],[Clase]],'Resumen Capas'!$A$4:$C$1048576,3,0)),"COMPLETAR")</f>
        <v>Comuna</v>
      </c>
      <c r="D66" s="45" t="s">
        <v>115</v>
      </c>
      <c r="E66" s="52" t="s">
        <v>102</v>
      </c>
      <c r="F66" s="57" t="str">
        <f>+IFERROR(VLOOKUP(BD_Detalles[[#This Row],[Clase]],'Resumen Capas'!$A$4:$C$1048576,2,0),"COMPLETAR")</f>
        <v>Tramos GE| Inmobiliarias</v>
      </c>
      <c r="G66" s="30"/>
      <c r="H66" s="33" t="str">
        <f>+LEFT(BD_Detalles[[#This Row],[Clase]],2)</f>
        <v>55</v>
      </c>
      <c r="I66" s="28" t="str">
        <f>+IFERROR(VLOOKUP(BD_Detalles[[#This Row],[idcapa]],Capas[[idcapa]:[Tipo]],3,0),"")</f>
        <v>Polígono</v>
      </c>
    </row>
    <row r="67" spans="1:9" x14ac:dyDescent="0.3">
      <c r="A67" s="25" t="s">
        <v>345</v>
      </c>
      <c r="B67" s="26" t="str">
        <f>+IFERROR(VLOOKUP(BD_Detalles[[#This Row],[Clase]],'Resumen Capas'!$A$4:$C$1048576,2,0),"COMPLETAR")</f>
        <v>Tramos GE| Profesionales, Científicas y Técnicas</v>
      </c>
      <c r="C67" s="26" t="str">
        <f>+IFERROR(IF(RIGHT(BD_Detalles[[#This Row],[Clase]],1)="0","",VLOOKUP(BD_Detalles[[#This Row],[Clase]],'Resumen Capas'!$A$4:$C$1048576,3,0)),"COMPLETAR")</f>
        <v>Comuna</v>
      </c>
      <c r="D67" s="45" t="s">
        <v>115</v>
      </c>
      <c r="E67" s="52" t="s">
        <v>101</v>
      </c>
      <c r="F67" s="57" t="str">
        <f>+IFERROR(VLOOKUP(BD_Detalles[[#This Row],[Clase]],'Resumen Capas'!$A$4:$C$1048576,2,0),"COMPLETAR")</f>
        <v>Tramos GE| Profesionales, Científicas y Técnicas</v>
      </c>
      <c r="G67" s="30"/>
      <c r="H67" s="33" t="str">
        <f>+LEFT(BD_Detalles[[#This Row],[Clase]],2)</f>
        <v>56</v>
      </c>
      <c r="I67" s="28" t="str">
        <f>+IFERROR(VLOOKUP(BD_Detalles[[#This Row],[idcapa]],Capas[[idcapa]:[Tipo]],3,0),"")</f>
        <v>Polígono</v>
      </c>
    </row>
    <row r="68" spans="1:9" x14ac:dyDescent="0.3">
      <c r="A68" s="25" t="s">
        <v>346</v>
      </c>
      <c r="B68" s="26" t="str">
        <f>+IFERROR(VLOOKUP(BD_Detalles[[#This Row],[Clase]],'Resumen Capas'!$A$4:$C$1048576,2,0),"COMPLETAR")</f>
        <v>Tramos GE| Administración Pública</v>
      </c>
      <c r="C68" s="26" t="str">
        <f>+IFERROR(IF(RIGHT(BD_Detalles[[#This Row],[Clase]],1)="0","",VLOOKUP(BD_Detalles[[#This Row],[Clase]],'Resumen Capas'!$A$4:$C$1048576,3,0)),"COMPLETAR")</f>
        <v>Comuna</v>
      </c>
      <c r="D68" s="45" t="s">
        <v>115</v>
      </c>
      <c r="E68" s="52" t="s">
        <v>100</v>
      </c>
      <c r="F68" s="57" t="str">
        <f>+IFERROR(VLOOKUP(BD_Detalles[[#This Row],[Clase]],'Resumen Capas'!$A$4:$C$1048576,2,0),"COMPLETAR")</f>
        <v>Tramos GE| Administración Pública</v>
      </c>
      <c r="G68" s="30"/>
      <c r="H68" s="33" t="str">
        <f>+LEFT(BD_Detalles[[#This Row],[Clase]],2)</f>
        <v>57</v>
      </c>
      <c r="I68" s="28" t="str">
        <f>+IFERROR(VLOOKUP(BD_Detalles[[#This Row],[idcapa]],Capas[[idcapa]:[Tipo]],3,0),"")</f>
        <v>Polígono</v>
      </c>
    </row>
    <row r="69" spans="1:9" x14ac:dyDescent="0.3">
      <c r="A69" s="25" t="s">
        <v>347</v>
      </c>
      <c r="B69" s="26" t="str">
        <f>+IFERROR(VLOOKUP(BD_Detalles[[#This Row],[Clase]],'Resumen Capas'!$A$4:$C$1048576,2,0),"COMPLETAR")</f>
        <v>Tramos GE| Silvoagropecuario y Pesca</v>
      </c>
      <c r="C69" s="26" t="str">
        <f>+IFERROR(IF(RIGHT(BD_Detalles[[#This Row],[Clase]],1)="0","",VLOOKUP(BD_Detalles[[#This Row],[Clase]],'Resumen Capas'!$A$4:$C$1048576,3,0)),"COMPLETAR")</f>
        <v>Comuna</v>
      </c>
      <c r="D69" s="45" t="s">
        <v>115</v>
      </c>
      <c r="E69" s="52" t="s">
        <v>406</v>
      </c>
      <c r="F69" s="57" t="str">
        <f>+IFERROR(VLOOKUP(BD_Detalles[[#This Row],[Clase]],'Resumen Capas'!$A$4:$C$1048576,2,0),"COMPLETAR")</f>
        <v>Tramos GE| Silvoagropecuario y Pesca</v>
      </c>
      <c r="G69" s="30"/>
      <c r="H69" s="33" t="str">
        <f>+LEFT(BD_Detalles[[#This Row],[Clase]],2)</f>
        <v>58</v>
      </c>
      <c r="I69" s="28" t="str">
        <f>+IFERROR(VLOOKUP(BD_Detalles[[#This Row],[idcapa]],Capas[[idcapa]:[Tipo]],3,0),"")</f>
        <v>Polígono</v>
      </c>
    </row>
    <row r="70" spans="1:9" x14ac:dyDescent="0.3">
      <c r="A70" s="25" t="s">
        <v>348</v>
      </c>
      <c r="B70" s="26" t="str">
        <f>+IFERROR(VLOOKUP(BD_Detalles[[#This Row],[Clase]],'Resumen Capas'!$A$4:$C$1048576,2,0),"COMPLETAR")</f>
        <v>Tramos GE| Comercio por Mayor y Menor</v>
      </c>
      <c r="C70" s="26" t="str">
        <f>+IFERROR(IF(RIGHT(BD_Detalles[[#This Row],[Clase]],1)="0","",VLOOKUP(BD_Detalles[[#This Row],[Clase]],'Resumen Capas'!$A$4:$C$1048576,3,0)),"COMPLETAR")</f>
        <v>Comuna</v>
      </c>
      <c r="D70" s="45" t="s">
        <v>115</v>
      </c>
      <c r="E70" s="52" t="s">
        <v>405</v>
      </c>
      <c r="F70" s="57" t="str">
        <f>+IFERROR(VLOOKUP(BD_Detalles[[#This Row],[Clase]],'Resumen Capas'!$A$4:$C$1048576,2,0),"COMPLETAR")</f>
        <v>Tramos GE| Comercio por Mayor y Menor</v>
      </c>
      <c r="G70" s="30"/>
      <c r="H70" s="33" t="str">
        <f>+LEFT(BD_Detalles[[#This Row],[Clase]],2)</f>
        <v>59</v>
      </c>
      <c r="I70" s="28" t="str">
        <f>+IFERROR(VLOOKUP(BD_Detalles[[#This Row],[idcapa]],Capas[[idcapa]:[Tipo]],3,0),"")</f>
        <v>Polígono</v>
      </c>
    </row>
    <row r="71" spans="1:9" x14ac:dyDescent="0.3">
      <c r="A71" s="25" t="s">
        <v>349</v>
      </c>
      <c r="B71" s="26" t="str">
        <f>+IFERROR(VLOOKUP(BD_Detalles[[#This Row],[Clase]],'Resumen Capas'!$A$4:$C$1048576,2,0),"COMPLETAR")</f>
        <v>Tramos GE| Construcción</v>
      </c>
      <c r="C71" s="26" t="str">
        <f>+IFERROR(IF(RIGHT(BD_Detalles[[#This Row],[Clase]],1)="0","",VLOOKUP(BD_Detalles[[#This Row],[Clase]],'Resumen Capas'!$A$4:$C$1048576,3,0)),"COMPLETAR")</f>
        <v>Comuna</v>
      </c>
      <c r="D71" s="45" t="s">
        <v>115</v>
      </c>
      <c r="E71" s="52" t="s">
        <v>404</v>
      </c>
      <c r="F71" s="57" t="str">
        <f>+IFERROR(VLOOKUP(BD_Detalles[[#This Row],[Clase]],'Resumen Capas'!$A$4:$C$1048576,2,0),"COMPLETAR")</f>
        <v>Tramos GE| Construcción</v>
      </c>
      <c r="G71" s="30"/>
      <c r="H71" s="33" t="str">
        <f>+LEFT(BD_Detalles[[#This Row],[Clase]],2)</f>
        <v>60</v>
      </c>
      <c r="I71" s="28" t="str">
        <f>+IFERROR(VLOOKUP(BD_Detalles[[#This Row],[idcapa]],Capas[[idcapa]:[Tipo]],3,0),"")</f>
        <v>Polígono</v>
      </c>
    </row>
    <row r="72" spans="1:9" x14ac:dyDescent="0.3">
      <c r="A72" s="25" t="s">
        <v>350</v>
      </c>
      <c r="B72" s="26" t="str">
        <f>+IFERROR(VLOOKUP(BD_Detalles[[#This Row],[Clase]],'Resumen Capas'!$A$4:$C$1048576,2,0),"COMPLETAR")</f>
        <v>Tramos GE| Enseñanza</v>
      </c>
      <c r="C72" s="26" t="str">
        <f>+IFERROR(IF(RIGHT(BD_Detalles[[#This Row],[Clase]],1)="0","",VLOOKUP(BD_Detalles[[#This Row],[Clase]],'Resumen Capas'!$A$4:$C$1048576,3,0)),"COMPLETAR")</f>
        <v>Comuna</v>
      </c>
      <c r="D72" s="45" t="s">
        <v>115</v>
      </c>
      <c r="E72" s="52" t="s">
        <v>403</v>
      </c>
      <c r="F72" s="57" t="str">
        <f>+IFERROR(VLOOKUP(BD_Detalles[[#This Row],[Clase]],'Resumen Capas'!$A$4:$C$1048576,2,0),"COMPLETAR")</f>
        <v>Tramos GE| Enseñanza</v>
      </c>
      <c r="G72" s="30"/>
      <c r="H72" s="33" t="str">
        <f>+LEFT(BD_Detalles[[#This Row],[Clase]],2)</f>
        <v>61</v>
      </c>
      <c r="I72" s="28" t="str">
        <f>+IFERROR(VLOOKUP(BD_Detalles[[#This Row],[idcapa]],Capas[[idcapa]:[Tipo]],3,0),"")</f>
        <v>Polígono</v>
      </c>
    </row>
    <row r="73" spans="1:9" x14ac:dyDescent="0.3">
      <c r="A73" s="25" t="s">
        <v>351</v>
      </c>
      <c r="B73" s="26" t="str">
        <f>+IFERROR(VLOOKUP(BD_Detalles[[#This Row],[Clase]],'Resumen Capas'!$A$4:$C$1048576,2,0),"COMPLETAR")</f>
        <v>Tramos GE| Minería</v>
      </c>
      <c r="C73" s="26" t="str">
        <f>+IFERROR(IF(RIGHT(BD_Detalles[[#This Row],[Clase]],1)="0","",VLOOKUP(BD_Detalles[[#This Row],[Clase]],'Resumen Capas'!$A$4:$C$1048576,3,0)),"COMPLETAR")</f>
        <v>Comuna</v>
      </c>
      <c r="D73" s="45" t="s">
        <v>115</v>
      </c>
      <c r="E73" s="52" t="s">
        <v>402</v>
      </c>
      <c r="F73" s="57" t="str">
        <f>+IFERROR(VLOOKUP(BD_Detalles[[#This Row],[Clase]],'Resumen Capas'!$A$4:$C$1048576,2,0),"COMPLETAR")</f>
        <v>Tramos GE| Minería</v>
      </c>
      <c r="G73" s="30"/>
      <c r="H73" s="33" t="str">
        <f>+LEFT(BD_Detalles[[#This Row],[Clase]],2)</f>
        <v>62</v>
      </c>
      <c r="I73" s="28" t="str">
        <f>+IFERROR(VLOOKUP(BD_Detalles[[#This Row],[idcapa]],Capas[[idcapa]:[Tipo]],3,0),"")</f>
        <v>Polígono</v>
      </c>
    </row>
    <row r="74" spans="1:9" x14ac:dyDescent="0.3">
      <c r="A74" s="25" t="s">
        <v>352</v>
      </c>
      <c r="B74" s="26" t="str">
        <f>+IFERROR(VLOOKUP(BD_Detalles[[#This Row],[Clase]],'Resumen Capas'!$A$4:$C$1048576,2,0),"COMPLETAR")</f>
        <v>Tramos GE| Industria Manufacturera</v>
      </c>
      <c r="C74" s="26" t="str">
        <f>+IFERROR(IF(RIGHT(BD_Detalles[[#This Row],[Clase]],1)="0","",VLOOKUP(BD_Detalles[[#This Row],[Clase]],'Resumen Capas'!$A$4:$C$1048576,3,0)),"COMPLETAR")</f>
        <v>Comuna</v>
      </c>
      <c r="D74" s="45" t="s">
        <v>115</v>
      </c>
      <c r="E74" s="52" t="s">
        <v>401</v>
      </c>
      <c r="F74" s="57" t="str">
        <f>+IFERROR(VLOOKUP(BD_Detalles[[#This Row],[Clase]],'Resumen Capas'!$A$4:$C$1048576,2,0),"COMPLETAR")</f>
        <v>Tramos GE| Industria Manufacturera</v>
      </c>
      <c r="G74" s="30"/>
      <c r="H74" s="33" t="str">
        <f>+LEFT(BD_Detalles[[#This Row],[Clase]],2)</f>
        <v>63</v>
      </c>
      <c r="I74" s="28" t="str">
        <f>+IFERROR(VLOOKUP(BD_Detalles[[#This Row],[idcapa]],Capas[[idcapa]:[Tipo]],3,0),"")</f>
        <v>Polígono</v>
      </c>
    </row>
    <row r="75" spans="1:9" x14ac:dyDescent="0.3">
      <c r="A75" s="25" t="s">
        <v>353</v>
      </c>
      <c r="B75" s="26" t="str">
        <f>+IFERROR(VLOOKUP(BD_Detalles[[#This Row],[Clase]],'Resumen Capas'!$A$4:$C$1048576,2,0),"COMPLETAR")</f>
        <v>Tramos GE| Información y Comunicaciones</v>
      </c>
      <c r="C75" s="26" t="str">
        <f>+IFERROR(IF(RIGHT(BD_Detalles[[#This Row],[Clase]],1)="0","",VLOOKUP(BD_Detalles[[#This Row],[Clase]],'Resumen Capas'!$A$4:$C$1048576,3,0)),"COMPLETAR")</f>
        <v>Comuna</v>
      </c>
      <c r="D75" s="45" t="s">
        <v>115</v>
      </c>
      <c r="E75" s="52" t="s">
        <v>400</v>
      </c>
      <c r="F75" s="57" t="str">
        <f>+IFERROR(VLOOKUP(BD_Detalles[[#This Row],[Clase]],'Resumen Capas'!$A$4:$C$1048576,2,0),"COMPLETAR")</f>
        <v>Tramos GE| Información y Comunicaciones</v>
      </c>
      <c r="G75" s="30"/>
      <c r="H75" s="33" t="str">
        <f>+LEFT(BD_Detalles[[#This Row],[Clase]],2)</f>
        <v>64</v>
      </c>
      <c r="I75" s="28" t="str">
        <f>+IFERROR(VLOOKUP(BD_Detalles[[#This Row],[idcapa]],Capas[[idcapa]:[Tipo]],3,0),"")</f>
        <v>Polígono</v>
      </c>
    </row>
    <row r="76" spans="1:9" x14ac:dyDescent="0.3">
      <c r="A76" s="25" t="s">
        <v>354</v>
      </c>
      <c r="B76" s="26" t="str">
        <f>+IFERROR(VLOOKUP(BD_Detalles[[#This Row],[Clase]],'Resumen Capas'!$A$4:$C$1048576,2,0),"COMPLETAR")</f>
        <v>Tramos GE| Otros Servicios</v>
      </c>
      <c r="C76" s="26" t="str">
        <f>+IFERROR(IF(RIGHT(BD_Detalles[[#This Row],[Clase]],1)="0","",VLOOKUP(BD_Detalles[[#This Row],[Clase]],'Resumen Capas'!$A$4:$C$1048576,3,0)),"COMPLETAR")</f>
        <v>Comuna</v>
      </c>
      <c r="D76" s="45" t="s">
        <v>115</v>
      </c>
      <c r="E76" s="52" t="s">
        <v>102</v>
      </c>
      <c r="F76" s="57" t="str">
        <f>+IFERROR(VLOOKUP(BD_Detalles[[#This Row],[Clase]],'Resumen Capas'!$A$4:$C$1048576,2,0),"COMPLETAR")</f>
        <v>Tramos GE| Otros Servicios</v>
      </c>
      <c r="G76" s="30"/>
      <c r="H76" s="33" t="str">
        <f>+LEFT(BD_Detalles[[#This Row],[Clase]],2)</f>
        <v>65</v>
      </c>
      <c r="I76" s="28" t="str">
        <f>+IFERROR(VLOOKUP(BD_Detalles[[#This Row],[idcapa]],Capas[[idcapa]:[Tipo]],3,0),"")</f>
        <v>Polígono</v>
      </c>
    </row>
    <row r="77" spans="1:9" x14ac:dyDescent="0.3">
      <c r="A77" s="25" t="s">
        <v>355</v>
      </c>
      <c r="B77" s="26" t="str">
        <f>+IFERROR(VLOOKUP(BD_Detalles[[#This Row],[Clase]],'Resumen Capas'!$A$4:$C$1048576,2,0),"COMPLETAR")</f>
        <v>Tramos GE| Aguas-Aguas Residuales</v>
      </c>
      <c r="C77" s="26" t="str">
        <f>+IFERROR(IF(RIGHT(BD_Detalles[[#This Row],[Clase]],1)="0","",VLOOKUP(BD_Detalles[[#This Row],[Clase]],'Resumen Capas'!$A$4:$C$1048576,3,0)),"COMPLETAR")</f>
        <v>Comuna</v>
      </c>
      <c r="D77" s="45" t="s">
        <v>115</v>
      </c>
      <c r="E77" s="52" t="s">
        <v>101</v>
      </c>
      <c r="F77" s="57" t="str">
        <f>+IFERROR(VLOOKUP(BD_Detalles[[#This Row],[Clase]],'Resumen Capas'!$A$4:$C$1048576,2,0),"COMPLETAR")</f>
        <v>Tramos GE| Aguas-Aguas Residuales</v>
      </c>
      <c r="G77" s="30"/>
      <c r="H77" s="33" t="str">
        <f>+LEFT(BD_Detalles[[#This Row],[Clase]],2)</f>
        <v>66</v>
      </c>
      <c r="I77" s="28" t="str">
        <f>+IFERROR(VLOOKUP(BD_Detalles[[#This Row],[idcapa]],Capas[[idcapa]:[Tipo]],3,0),"")</f>
        <v>Polígono</v>
      </c>
    </row>
    <row r="78" spans="1:9" x14ac:dyDescent="0.3">
      <c r="A78" s="25" t="s">
        <v>356</v>
      </c>
      <c r="B78" s="26" t="str">
        <f>+IFERROR(VLOOKUP(BD_Detalles[[#This Row],[Clase]],'Resumen Capas'!$A$4:$C$1048576,2,0),"COMPLETAR")</f>
        <v>Tramos GE| Electricidad-Gas-Vapor</v>
      </c>
      <c r="C78" s="26" t="str">
        <f>+IFERROR(IF(RIGHT(BD_Detalles[[#This Row],[Clase]],1)="0","",VLOOKUP(BD_Detalles[[#This Row],[Clase]],'Resumen Capas'!$A$4:$C$1048576,3,0)),"COMPLETAR")</f>
        <v>Comuna</v>
      </c>
      <c r="D78" s="45" t="s">
        <v>115</v>
      </c>
      <c r="E78" s="52" t="s">
        <v>100</v>
      </c>
      <c r="F78" s="57" t="str">
        <f>+IFERROR(VLOOKUP(BD_Detalles[[#This Row],[Clase]],'Resumen Capas'!$A$4:$C$1048576,2,0),"COMPLETAR")</f>
        <v>Tramos GE| Electricidad-Gas-Vapor</v>
      </c>
      <c r="G78" s="30"/>
      <c r="H78" s="33" t="str">
        <f>+LEFT(BD_Detalles[[#This Row],[Clase]],2)</f>
        <v>67</v>
      </c>
      <c r="I78" s="28" t="str">
        <f>+IFERROR(VLOOKUP(BD_Detalles[[#This Row],[idcapa]],Capas[[idcapa]:[Tipo]],3,0),"")</f>
        <v>Polígono</v>
      </c>
    </row>
    <row r="79" spans="1:9" x14ac:dyDescent="0.3">
      <c r="A79" s="25" t="s">
        <v>357</v>
      </c>
      <c r="B79" s="26" t="str">
        <f>+IFERROR(VLOOKUP(BD_Detalles[[#This Row],[Clase]],'Resumen Capas'!$A$4:$C$1048576,2,0),"COMPLETAR")</f>
        <v>Tramos GE| Transporte y Almacenamiento</v>
      </c>
      <c r="C79" s="26" t="str">
        <f>+IFERROR(IF(RIGHT(BD_Detalles[[#This Row],[Clase]],1)="0","",VLOOKUP(BD_Detalles[[#This Row],[Clase]],'Resumen Capas'!$A$4:$C$1048576,3,0)),"COMPLETAR")</f>
        <v>Comuna</v>
      </c>
      <c r="D79" s="45" t="s">
        <v>115</v>
      </c>
      <c r="E79" s="52" t="s">
        <v>406</v>
      </c>
      <c r="F79" s="57" t="str">
        <f>+IFERROR(VLOOKUP(BD_Detalles[[#This Row],[Clase]],'Resumen Capas'!$A$4:$C$1048576,2,0),"COMPLETAR")</f>
        <v>Tramos GE| Transporte y Almacenamiento</v>
      </c>
      <c r="G79" s="30"/>
      <c r="H79" s="33" t="str">
        <f>+LEFT(BD_Detalles[[#This Row],[Clase]],2)</f>
        <v>68</v>
      </c>
      <c r="I79" s="28" t="str">
        <f>+IFERROR(VLOOKUP(BD_Detalles[[#This Row],[idcapa]],Capas[[idcapa]:[Tipo]],3,0),"")</f>
        <v>Polígono</v>
      </c>
    </row>
    <row r="80" spans="1:9" ht="30.6" x14ac:dyDescent="0.3">
      <c r="A80" s="25" t="s">
        <v>310</v>
      </c>
      <c r="B80" s="26" t="str">
        <f>+IFERROR(VLOOKUP(BD_Detalles[[#This Row],[Clase]],'Resumen Capas'!$A$4:$C$1048576,2,0),"COMPLETAR")</f>
        <v>Ed. Secundaria</v>
      </c>
      <c r="C80" s="26" t="s">
        <v>253</v>
      </c>
      <c r="D80" s="34" t="s">
        <v>114</v>
      </c>
      <c r="E80" s="52"/>
      <c r="F80" s="57" t="str">
        <f>+IFERROR(VLOOKUP(BD_Detalles[[#This Row],[Clase]],'Resumen Capas'!$A$4:$C$1048576,2,0),"COMPLETAR")</f>
        <v>Ed. Secundaria</v>
      </c>
      <c r="G80" s="30" t="s">
        <v>408</v>
      </c>
      <c r="H80" s="33" t="str">
        <f>+LEFT(BD_Detalles[[#This Row],[Clase]],3)</f>
        <v>153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311</v>
      </c>
      <c r="B81" s="26" t="str">
        <f>+IFERROR(VLOOKUP(BD_Detalles[[#This Row],[Clase]],'Resumen Capas'!$A$4:$C$1048576,2,0),"COMPLETAR")</f>
        <v>Ed. Secundaria| Establecimiento</v>
      </c>
      <c r="C81" s="26" t="str">
        <f>+IFERROR(IF(RIGHT(BD_Detalles[[#This Row],[Clase]],1)="0","",VLOOKUP(BD_Detalles[[#This Row],[Clase]],'Resumen Capas'!$A$4:$C$1048576,3,0)),"COMPLETAR")</f>
        <v>NOM_RBD</v>
      </c>
      <c r="D81" s="45" t="s">
        <v>115</v>
      </c>
      <c r="E81" s="52" t="s">
        <v>407</v>
      </c>
      <c r="F81" s="57" t="str">
        <f>+IFERROR(VLOOKUP(BD_Detalles[[#This Row],[Clase]],'Resumen Capas'!$A$4:$C$1048576,2,0),"COMPLETAR")</f>
        <v>Ed. Secundaria| Establecimiento</v>
      </c>
      <c r="G81" s="30"/>
      <c r="H81" s="33" t="str">
        <f>+LEFT(BD_Detalles[[#This Row],[Clase]],3)</f>
        <v>153</v>
      </c>
      <c r="I81" s="28" t="str">
        <f>+IFERROR(VLOOKUP(BD_Detalles[[#This Row],[idcapa]],Capas[[idcapa]:[Tipo]],3,0),"")</f>
        <v>Puntos</v>
      </c>
    </row>
    <row r="82" spans="1:9" ht="30.6" x14ac:dyDescent="0.3">
      <c r="A82" s="25" t="s">
        <v>312</v>
      </c>
      <c r="B82" s="26" t="str">
        <f>+IFERROR(VLOOKUP(BD_Detalles[[#This Row],[Clase]],'Resumen Capas'!$A$4:$C$1048576,2,0),"COMPLETAR")</f>
        <v>Ed. Secundaria| Sostenedor</v>
      </c>
      <c r="C82" s="26" t="str">
        <f>+IFERROR(IF(RIGHT(BD_Detalles[[#This Row],[Clase]],1)="0","",VLOOKUP(BD_Detalles[[#This Row],[Clase]],'Resumen Capas'!$A$4:$C$1048576,3,0)),"COMPLETAR")</f>
        <v>TIPO_SOST</v>
      </c>
      <c r="D82" s="54" t="s">
        <v>426</v>
      </c>
      <c r="E82" s="52"/>
      <c r="F82" s="57" t="str">
        <f>+IFERROR(VLOOKUP(BD_Detalles[[#This Row],[Clase]],'Resumen Capas'!$A$4:$C$1048576,2,0),"COMPLETAR")</f>
        <v>Ed. Secundaria| Sostenedor</v>
      </c>
      <c r="G82" s="30" t="s">
        <v>409</v>
      </c>
      <c r="H82" s="33" t="str">
        <f>+LEFT(BD_Detalles[[#This Row],[Clase]],3)</f>
        <v>153</v>
      </c>
      <c r="I82" s="28" t="str">
        <f>+IFERROR(VLOOKUP(BD_Detalles[[#This Row],[idcapa]],Capas[[idcapa]:[Tipo]],3,0),"")</f>
        <v>Puntos</v>
      </c>
    </row>
    <row r="83" spans="1:9" ht="30.6" x14ac:dyDescent="0.3">
      <c r="A83" s="25" t="s">
        <v>312</v>
      </c>
      <c r="B83" s="26" t="str">
        <f>+IFERROR(VLOOKUP(BD_Detalles[[#This Row],[Clase]],'Resumen Capas'!$A$4:$C$1048576,2,0),"COMPLETAR")</f>
        <v>Ed. Secundaria| Sostenedor</v>
      </c>
      <c r="C83" s="26" t="str">
        <f>+IFERROR(IF(RIGHT(BD_Detalles[[#This Row],[Clase]],1)="0","",VLOOKUP(BD_Detalles[[#This Row],[Clase]],'Resumen Capas'!$A$4:$C$1048576,3,0)),"COMPLETAR")</f>
        <v>TIPO_SOST</v>
      </c>
      <c r="D83" s="54" t="s">
        <v>427</v>
      </c>
      <c r="E83" s="52"/>
      <c r="F83" s="57" t="str">
        <f>+IFERROR(VLOOKUP(BD_Detalles[[#This Row],[Clase]],'Resumen Capas'!$A$4:$C$1048576,2,0),"COMPLETAR")</f>
        <v>Ed. Secundaria| Sostenedor</v>
      </c>
      <c r="G83" s="30" t="s">
        <v>410</v>
      </c>
      <c r="H83" s="33" t="str">
        <f>+LEFT(BD_Detalles[[#This Row],[Clase]],3)</f>
        <v>153</v>
      </c>
      <c r="I83" s="28" t="str">
        <f>+IFERROR(VLOOKUP(BD_Detalles[[#This Row],[idcapa]],Capas[[idcapa]:[Tipo]],3,0),"")</f>
        <v>Puntos</v>
      </c>
    </row>
    <row r="84" spans="1:9" ht="30.6" x14ac:dyDescent="0.3">
      <c r="A84" s="25" t="s">
        <v>312</v>
      </c>
      <c r="B84" s="26" t="str">
        <f>+IFERROR(VLOOKUP(BD_Detalles[[#This Row],[Clase]],'Resumen Capas'!$A$4:$C$1048576,2,0),"COMPLETAR")</f>
        <v>Ed. Secundaria| Sostenedor</v>
      </c>
      <c r="C84" s="26" t="str">
        <f>+IFERROR(IF(RIGHT(BD_Detalles[[#This Row],[Clase]],1)="0","",VLOOKUP(BD_Detalles[[#This Row],[Clase]],'Resumen Capas'!$A$4:$C$1048576,3,0)),"COMPLETAR")</f>
        <v>TIPO_SOST</v>
      </c>
      <c r="D84" s="54" t="s">
        <v>428</v>
      </c>
      <c r="E84" s="52"/>
      <c r="F84" s="57" t="str">
        <f>+IFERROR(VLOOKUP(BD_Detalles[[#This Row],[Clase]],'Resumen Capas'!$A$4:$C$1048576,2,0),"COMPLETAR")</f>
        <v>Ed. Secundaria| Sostenedor</v>
      </c>
      <c r="G84" s="30" t="s">
        <v>411</v>
      </c>
      <c r="H84" s="33" t="str">
        <f>+LEFT(BD_Detalles[[#This Row],[Clase]],3)</f>
        <v>153</v>
      </c>
      <c r="I84" s="28" t="str">
        <f>+IFERROR(VLOOKUP(BD_Detalles[[#This Row],[idcapa]],Capas[[idcapa]:[Tipo]],3,0),"")</f>
        <v>Puntos</v>
      </c>
    </row>
    <row r="85" spans="1:9" ht="30.6" x14ac:dyDescent="0.3">
      <c r="A85" s="25" t="s">
        <v>313</v>
      </c>
      <c r="B85" s="26" t="str">
        <f>+IFERROR(VLOOKUP(BD_Detalles[[#This Row],[Clase]],'Resumen Capas'!$A$4:$C$1048576,2,0),"COMPLETAR")</f>
        <v>Ed. Secundaria| Dependencia</v>
      </c>
      <c r="C85" s="26" t="str">
        <f>+IFERROR(IF(RIGHT(BD_Detalles[[#This Row],[Clase]],1)="0","",VLOOKUP(BD_Detalles[[#This Row],[Clase]],'Resumen Capas'!$A$4:$C$1048576,3,0)),"COMPLETAR")</f>
        <v>TIPO_DEPEN</v>
      </c>
      <c r="D85" s="54" t="s">
        <v>421</v>
      </c>
      <c r="E85" s="52"/>
      <c r="F85" s="57" t="str">
        <f>+IFERROR(VLOOKUP(BD_Detalles[[#This Row],[Clase]],'Resumen Capas'!$A$4:$C$1048576,2,0),"COMPLETAR")</f>
        <v>Ed. Secundaria| Dependencia</v>
      </c>
      <c r="G85" s="30" t="s">
        <v>412</v>
      </c>
      <c r="H85" s="33" t="str">
        <f>+LEFT(BD_Detalles[[#This Row],[Clase]],3)</f>
        <v>153</v>
      </c>
      <c r="I85" s="28" t="str">
        <f>+IFERROR(VLOOKUP(BD_Detalles[[#This Row],[idcapa]],Capas[[idcapa]:[Tipo]],3,0),"")</f>
        <v>Puntos</v>
      </c>
    </row>
    <row r="86" spans="1:9" ht="30.6" x14ac:dyDescent="0.3">
      <c r="A86" s="25" t="s">
        <v>313</v>
      </c>
      <c r="B86" s="26" t="str">
        <f>+IFERROR(VLOOKUP(BD_Detalles[[#This Row],[Clase]],'Resumen Capas'!$A$4:$C$1048576,2,0),"COMPLETAR")</f>
        <v>Ed. Secundaria| Dependencia</v>
      </c>
      <c r="C86" s="26" t="str">
        <f>+IFERROR(IF(RIGHT(BD_Detalles[[#This Row],[Clase]],1)="0","",VLOOKUP(BD_Detalles[[#This Row],[Clase]],'Resumen Capas'!$A$4:$C$1048576,3,0)),"COMPLETAR")</f>
        <v>TIPO_DEPEN</v>
      </c>
      <c r="D86" s="54" t="s">
        <v>422</v>
      </c>
      <c r="E86" s="52"/>
      <c r="F86" s="57" t="str">
        <f>+IFERROR(VLOOKUP(BD_Detalles[[#This Row],[Clase]],'Resumen Capas'!$A$4:$C$1048576,2,0),"COMPLETAR")</f>
        <v>Ed. Secundaria| Dependencia</v>
      </c>
      <c r="G86" s="30" t="s">
        <v>413</v>
      </c>
      <c r="H86" s="33" t="str">
        <f>+LEFT(BD_Detalles[[#This Row],[Clase]],3)</f>
        <v>153</v>
      </c>
      <c r="I86" s="28" t="str">
        <f>+IFERROR(VLOOKUP(BD_Detalles[[#This Row],[idcapa]],Capas[[idcapa]:[Tipo]],3,0),"")</f>
        <v>Puntos</v>
      </c>
    </row>
    <row r="87" spans="1:9" ht="30.6" x14ac:dyDescent="0.3">
      <c r="A87" s="25" t="s">
        <v>313</v>
      </c>
      <c r="B87" s="26" t="str">
        <f>+IFERROR(VLOOKUP(BD_Detalles[[#This Row],[Clase]],'Resumen Capas'!$A$4:$C$1048576,2,0),"COMPLETAR")</f>
        <v>Ed. Secundaria| Dependencia</v>
      </c>
      <c r="C87" s="26" t="str">
        <f>+IFERROR(IF(RIGHT(BD_Detalles[[#This Row],[Clase]],1)="0","",VLOOKUP(BD_Detalles[[#This Row],[Clase]],'Resumen Capas'!$A$4:$C$1048576,3,0)),"COMPLETAR")</f>
        <v>TIPO_DEPEN</v>
      </c>
      <c r="D87" s="54" t="s">
        <v>423</v>
      </c>
      <c r="E87" s="52"/>
      <c r="F87" s="57" t="str">
        <f>+IFERROR(VLOOKUP(BD_Detalles[[#This Row],[Clase]],'Resumen Capas'!$A$4:$C$1048576,2,0),"COMPLETAR")</f>
        <v>Ed. Secundaria| Dependencia</v>
      </c>
      <c r="G87" s="30" t="s">
        <v>414</v>
      </c>
      <c r="H87" s="33" t="str">
        <f>+LEFT(BD_Detalles[[#This Row],[Clase]],3)</f>
        <v>153</v>
      </c>
      <c r="I87" s="28" t="str">
        <f>+IFERROR(VLOOKUP(BD_Detalles[[#This Row],[idcapa]],Capas[[idcapa]:[Tipo]],3,0),"")</f>
        <v>Puntos</v>
      </c>
    </row>
    <row r="88" spans="1:9" ht="30.6" x14ac:dyDescent="0.3">
      <c r="A88" s="25" t="s">
        <v>313</v>
      </c>
      <c r="B88" s="26" t="str">
        <f>+IFERROR(VLOOKUP(BD_Detalles[[#This Row],[Clase]],'Resumen Capas'!$A$4:$C$1048576,2,0),"COMPLETAR")</f>
        <v>Ed. Secundaria| Dependencia</v>
      </c>
      <c r="C88" s="26" t="str">
        <f>+IFERROR(IF(RIGHT(BD_Detalles[[#This Row],[Clase]],1)="0","",VLOOKUP(BD_Detalles[[#This Row],[Clase]],'Resumen Capas'!$A$4:$C$1048576,3,0)),"COMPLETAR")</f>
        <v>TIPO_DEPEN</v>
      </c>
      <c r="D88" s="54" t="s">
        <v>424</v>
      </c>
      <c r="E88" s="52"/>
      <c r="F88" s="57" t="str">
        <f>+IFERROR(VLOOKUP(BD_Detalles[[#This Row],[Clase]],'Resumen Capas'!$A$4:$C$1048576,2,0),"COMPLETAR")</f>
        <v>Ed. Secundaria| Dependencia</v>
      </c>
      <c r="G88" s="30" t="s">
        <v>415</v>
      </c>
      <c r="H88" s="33" t="str">
        <f>+LEFT(BD_Detalles[[#This Row],[Clase]],3)</f>
        <v>153</v>
      </c>
      <c r="I88" s="28" t="str">
        <f>+IFERROR(VLOOKUP(BD_Detalles[[#This Row],[idcapa]],Capas[[idcapa]:[Tipo]],3,0),"")</f>
        <v>Puntos</v>
      </c>
    </row>
    <row r="89" spans="1:9" ht="30.6" x14ac:dyDescent="0.3">
      <c r="A89" s="25" t="s">
        <v>313</v>
      </c>
      <c r="B89" s="26" t="str">
        <f>+IFERROR(VLOOKUP(BD_Detalles[[#This Row],[Clase]],'Resumen Capas'!$A$4:$C$1048576,2,0),"COMPLETAR")</f>
        <v>Ed. Secundaria| Dependencia</v>
      </c>
      <c r="C89" s="26" t="str">
        <f>+IFERROR(IF(RIGHT(BD_Detalles[[#This Row],[Clase]],1)="0","",VLOOKUP(BD_Detalles[[#This Row],[Clase]],'Resumen Capas'!$A$4:$C$1048576,3,0)),"COMPLETAR")</f>
        <v>TIPO_DEPEN</v>
      </c>
      <c r="D89" s="54" t="s">
        <v>425</v>
      </c>
      <c r="E89" s="52"/>
      <c r="F89" s="57" t="str">
        <f>+IFERROR(VLOOKUP(BD_Detalles[[#This Row],[Clase]],'Resumen Capas'!$A$4:$C$1048576,2,0),"COMPLETAR")</f>
        <v>Ed. Secundaria| Dependencia</v>
      </c>
      <c r="G89" s="30" t="s">
        <v>415</v>
      </c>
      <c r="H89" s="33" t="str">
        <f>+LEFT(BD_Detalles[[#This Row],[Clase]],3)</f>
        <v>153</v>
      </c>
      <c r="I89" s="28" t="str">
        <f>+IFERROR(VLOOKUP(BD_Detalles[[#This Row],[idcapa]],Capas[[idcapa]:[Tipo]],3,0),"")</f>
        <v>Puntos</v>
      </c>
    </row>
    <row r="90" spans="1:9" ht="30.6" x14ac:dyDescent="0.3">
      <c r="A90" s="25" t="s">
        <v>314</v>
      </c>
      <c r="B90" s="26" t="str">
        <f>+IFERROR(VLOOKUP(BD_Detalles[[#This Row],[Clase]],'Resumen Capas'!$A$4:$C$1048576,2,0),"COMPLETAR")</f>
        <v>Ed. Superior</v>
      </c>
      <c r="C90" s="26" t="s">
        <v>304</v>
      </c>
      <c r="D90" s="34" t="s">
        <v>114</v>
      </c>
      <c r="E90" s="52"/>
      <c r="F90" s="57" t="str">
        <f>+IFERROR(VLOOKUP(BD_Detalles[[#This Row],[Clase]],'Resumen Capas'!$A$4:$C$1048576,2,0),"COMPLETAR")</f>
        <v>Ed. Superior</v>
      </c>
      <c r="G90" s="30" t="s">
        <v>416</v>
      </c>
      <c r="H90" s="33" t="str">
        <f>+LEFT(BD_Detalles[[#This Row],[Clase]],3)</f>
        <v>154</v>
      </c>
      <c r="I90" s="28" t="str">
        <f>+IFERROR(VLOOKUP(BD_Detalles[[#This Row],[idcapa]],Capas[[idcapa]:[Tipo]],3,0),"")</f>
        <v>Puntos</v>
      </c>
    </row>
    <row r="91" spans="1:9" ht="30.6" x14ac:dyDescent="0.3">
      <c r="A91" s="25" t="s">
        <v>315</v>
      </c>
      <c r="B91" s="26" t="str">
        <f>+IFERROR(VLOOKUP(BD_Detalles[[#This Row],[Clase]],'Resumen Capas'!$A$4:$C$1048576,2,0),"COMPLETAR")</f>
        <v>Ed. Superior| Tipo Institución</v>
      </c>
      <c r="C91" s="26" t="str">
        <f>+IFERROR(IF(RIGHT(BD_Detalles[[#This Row],[Clase]],1)="0","",VLOOKUP(BD_Detalles[[#This Row],[Clase]],'Resumen Capas'!$A$4:$C$1048576,3,0)),"COMPLETAR")</f>
        <v>TIPO_INST</v>
      </c>
      <c r="D91" s="54" t="s">
        <v>429</v>
      </c>
      <c r="E91" s="52"/>
      <c r="F91" s="57" t="str">
        <f>+IFERROR(VLOOKUP(BD_Detalles[[#This Row],[Clase]],'Resumen Capas'!$A$4:$C$1048576,2,0),"COMPLETAR")</f>
        <v>Ed. Superior| Tipo Institución</v>
      </c>
      <c r="G91" s="30" t="s">
        <v>418</v>
      </c>
      <c r="H91" s="33" t="str">
        <f>+LEFT(BD_Detalles[[#This Row],[Clase]],3)</f>
        <v>154</v>
      </c>
      <c r="I91" s="28" t="str">
        <f>+IFERROR(VLOOKUP(BD_Detalles[[#This Row],[idcapa]],Capas[[idcapa]:[Tipo]],3,0),"")</f>
        <v>Puntos</v>
      </c>
    </row>
    <row r="92" spans="1:9" ht="30.6" x14ac:dyDescent="0.3">
      <c r="A92" s="25" t="str">
        <f>+A91</f>
        <v>154-1</v>
      </c>
      <c r="B92" s="26" t="str">
        <f>+IFERROR(VLOOKUP(BD_Detalles[[#This Row],[Clase]],'Resumen Capas'!$A$4:$C$1048576,2,0),"COMPLETAR")</f>
        <v>Ed. Superior| Tipo Institución</v>
      </c>
      <c r="C92" s="26" t="str">
        <f>+IFERROR(IF(RIGHT(BD_Detalles[[#This Row],[Clase]],1)="0","",VLOOKUP(BD_Detalles[[#This Row],[Clase]],'Resumen Capas'!$A$4:$C$1048576,3,0)),"COMPLETAR")</f>
        <v>TIPO_INST</v>
      </c>
      <c r="D92" s="54" t="s">
        <v>430</v>
      </c>
      <c r="E92" s="52"/>
      <c r="F92" s="57" t="str">
        <f>+IFERROR(VLOOKUP(BD_Detalles[[#This Row],[Clase]],'Resumen Capas'!$A$4:$C$1048576,2,0),"COMPLETAR")</f>
        <v>Ed. Superior| Tipo Institución</v>
      </c>
      <c r="G92" s="30" t="s">
        <v>418</v>
      </c>
      <c r="H92" s="33" t="str">
        <f>+LEFT(BD_Detalles[[#This Row],[Clase]],3)</f>
        <v>154</v>
      </c>
      <c r="I92" s="28" t="str">
        <f>+IFERROR(VLOOKUP(BD_Detalles[[#This Row],[idcapa]],Capas[[idcapa]:[Tipo]],3,0),"")</f>
        <v>Puntos</v>
      </c>
    </row>
    <row r="93" spans="1:9" ht="30.6" x14ac:dyDescent="0.3">
      <c r="A93" s="25" t="str">
        <f>+A91</f>
        <v>154-1</v>
      </c>
      <c r="B93" s="26" t="str">
        <f>+IFERROR(VLOOKUP(BD_Detalles[[#This Row],[Clase]],'Resumen Capas'!$A$4:$C$1048576,2,0),"COMPLETAR")</f>
        <v>Ed. Superior| Tipo Institución</v>
      </c>
      <c r="C93" s="26" t="str">
        <f>+IFERROR(IF(RIGHT(BD_Detalles[[#This Row],[Clase]],1)="0","",VLOOKUP(BD_Detalles[[#This Row],[Clase]],'Resumen Capas'!$A$4:$C$1048576,3,0)),"COMPLETAR")</f>
        <v>TIPO_INST</v>
      </c>
      <c r="D93" s="54" t="s">
        <v>431</v>
      </c>
      <c r="E93" s="52"/>
      <c r="F93" s="57" t="str">
        <f>+IFERROR(VLOOKUP(BD_Detalles[[#This Row],[Clase]],'Resumen Capas'!$A$4:$C$1048576,2,0),"COMPLETAR")</f>
        <v>Ed. Superior| Tipo Institución</v>
      </c>
      <c r="G93" s="30" t="s">
        <v>419</v>
      </c>
      <c r="H93" s="33" t="str">
        <f>+LEFT(BD_Detalles[[#This Row],[Clase]],3)</f>
        <v>154</v>
      </c>
      <c r="I93" s="28" t="str">
        <f>+IFERROR(VLOOKUP(BD_Detalles[[#This Row],[idcapa]],Capas[[idcapa]:[Tipo]],3,0),"")</f>
        <v>Puntos</v>
      </c>
    </row>
    <row r="94" spans="1:9" ht="30.6" x14ac:dyDescent="0.3">
      <c r="A94" s="25" t="str">
        <f>+A93</f>
        <v>154-1</v>
      </c>
      <c r="B94" s="26" t="str">
        <f>+IFERROR(VLOOKUP(BD_Detalles[[#This Row],[Clase]],'Resumen Capas'!$A$4:$C$1048576,2,0),"COMPLETAR")</f>
        <v>Ed. Superior| Tipo Institución</v>
      </c>
      <c r="C94" s="26" t="str">
        <f>+IFERROR(IF(RIGHT(BD_Detalles[[#This Row],[Clase]],1)="0","",VLOOKUP(BD_Detalles[[#This Row],[Clase]],'Resumen Capas'!$A$4:$C$1048576,3,0)),"COMPLETAR")</f>
        <v>TIPO_INST</v>
      </c>
      <c r="D94" s="54" t="s">
        <v>432</v>
      </c>
      <c r="E94" s="52"/>
      <c r="F94" s="57" t="str">
        <f>+IFERROR(VLOOKUP(BD_Detalles[[#This Row],[Clase]],'Resumen Capas'!$A$4:$C$1048576,2,0),"COMPLETAR")</f>
        <v>Ed. Superior| Tipo Institución</v>
      </c>
      <c r="G94" s="30" t="s">
        <v>420</v>
      </c>
      <c r="H94" s="33" t="str">
        <f>+LEFT(BD_Detalles[[#This Row],[Clase]],3)</f>
        <v>154</v>
      </c>
      <c r="I94" s="28" t="str">
        <f>+IFERROR(VLOOKUP(BD_Detalles[[#This Row],[idcapa]],Capas[[idcapa]:[Tipo]],3,0),"")</f>
        <v>Puntos</v>
      </c>
    </row>
    <row r="95" spans="1:9" ht="30.6" x14ac:dyDescent="0.3">
      <c r="A95" s="25" t="str">
        <f>+A93</f>
        <v>154-1</v>
      </c>
      <c r="B95" s="26" t="str">
        <f>+IFERROR(VLOOKUP(BD_Detalles[[#This Row],[Clase]],'Resumen Capas'!$A$4:$C$1048576,2,0),"COMPLETAR")</f>
        <v>Ed. Superior| Tipo Institución</v>
      </c>
      <c r="C95" s="26" t="str">
        <f>+IFERROR(IF(RIGHT(BD_Detalles[[#This Row],[Clase]],1)="0","",VLOOKUP(BD_Detalles[[#This Row],[Clase]],'Resumen Capas'!$A$4:$C$1048576,3,0)),"COMPLETAR")</f>
        <v>TIPO_INST</v>
      </c>
      <c r="D95" s="54" t="s">
        <v>433</v>
      </c>
      <c r="E95" s="52"/>
      <c r="F95" s="57" t="str">
        <f>+IFERROR(VLOOKUP(BD_Detalles[[#This Row],[Clase]],'Resumen Capas'!$A$4:$C$1048576,2,0),"COMPLETAR")</f>
        <v>Ed. Superior| Tipo Institución</v>
      </c>
      <c r="G95" s="30" t="s">
        <v>437</v>
      </c>
      <c r="H95" s="33" t="str">
        <f>+LEFT(BD_Detalles[[#This Row],[Clase]],3)</f>
        <v>154</v>
      </c>
      <c r="I95" s="28" t="str">
        <f>+IFERROR(VLOOKUP(BD_Detalles[[#This Row],[idcapa]],Capas[[idcapa]:[Tipo]],3,0),"")</f>
        <v>Puntos</v>
      </c>
    </row>
    <row r="96" spans="1:9" ht="30.6" x14ac:dyDescent="0.3">
      <c r="A96" s="25" t="str">
        <f>+A93</f>
        <v>154-1</v>
      </c>
      <c r="B96" s="26" t="str">
        <f>+IFERROR(VLOOKUP(BD_Detalles[[#This Row],[Clase]],'Resumen Capas'!$A$4:$C$1048576,2,0),"COMPLETAR")</f>
        <v>Ed. Superior| Tipo Institución</v>
      </c>
      <c r="C96" s="26" t="str">
        <f>+IFERROR(IF(RIGHT(BD_Detalles[[#This Row],[Clase]],1)="0","",VLOOKUP(BD_Detalles[[#This Row],[Clase]],'Resumen Capas'!$A$4:$C$1048576,3,0)),"COMPLETAR")</f>
        <v>TIPO_INST</v>
      </c>
      <c r="D96" s="54" t="s">
        <v>434</v>
      </c>
      <c r="E96" s="52"/>
      <c r="F96" s="57" t="str">
        <f>+IFERROR(VLOOKUP(BD_Detalles[[#This Row],[Clase]],'Resumen Capas'!$A$4:$C$1048576,2,0),"COMPLETAR")</f>
        <v>Ed. Superior| Tipo Institución</v>
      </c>
      <c r="G96" s="30" t="s">
        <v>438</v>
      </c>
      <c r="H96" s="33" t="str">
        <f>+LEFT(BD_Detalles[[#This Row],[Clase]],3)</f>
        <v>154</v>
      </c>
      <c r="I96" s="28" t="str">
        <f>+IFERROR(VLOOKUP(BD_Detalles[[#This Row],[idcapa]],Capas[[idcapa]:[Tipo]],3,0),"")</f>
        <v>Puntos</v>
      </c>
    </row>
    <row r="97" spans="1:9" ht="30.6" x14ac:dyDescent="0.3">
      <c r="A97" s="25" t="str">
        <f>+A93</f>
        <v>154-1</v>
      </c>
      <c r="B97" s="26" t="str">
        <f>+IFERROR(VLOOKUP(BD_Detalles[[#This Row],[Clase]],'Resumen Capas'!$A$4:$C$1048576,2,0),"COMPLETAR")</f>
        <v>Ed. Superior| Tipo Institución</v>
      </c>
      <c r="C97" s="26" t="str">
        <f>+IFERROR(IF(RIGHT(BD_Detalles[[#This Row],[Clase]],1)="0","",VLOOKUP(BD_Detalles[[#This Row],[Clase]],'Resumen Capas'!$A$4:$C$1048576,3,0)),"COMPLETAR")</f>
        <v>TIPO_INST</v>
      </c>
      <c r="D97" s="54" t="s">
        <v>435</v>
      </c>
      <c r="E97" s="52"/>
      <c r="F97" s="57" t="str">
        <f>+IFERROR(VLOOKUP(BD_Detalles[[#This Row],[Clase]],'Resumen Capas'!$A$4:$C$1048576,2,0),"COMPLETAR")</f>
        <v>Ed. Superior| Tipo Institución</v>
      </c>
      <c r="G97" s="30" t="s">
        <v>439</v>
      </c>
      <c r="H97" s="33" t="str">
        <f>+LEFT(BD_Detalles[[#This Row],[Clase]],3)</f>
        <v>154</v>
      </c>
      <c r="I97" s="28" t="str">
        <f>+IFERROR(VLOOKUP(BD_Detalles[[#This Row],[idcapa]],Capas[[idcapa]:[Tipo]],3,0),"")</f>
        <v>Puntos</v>
      </c>
    </row>
    <row r="98" spans="1:9" ht="30.6" x14ac:dyDescent="0.3">
      <c r="A98" s="25" t="str">
        <f>+A93</f>
        <v>154-1</v>
      </c>
      <c r="B98" s="26" t="str">
        <f>+IFERROR(VLOOKUP(BD_Detalles[[#This Row],[Clase]],'Resumen Capas'!$A$4:$C$1048576,2,0),"COMPLETAR")</f>
        <v>Ed. Superior| Tipo Institución</v>
      </c>
      <c r="C98" s="26" t="str">
        <f>+IFERROR(IF(RIGHT(BD_Detalles[[#This Row],[Clase]],1)="0","",VLOOKUP(BD_Detalles[[#This Row],[Clase]],'Resumen Capas'!$A$4:$C$1048576,3,0)),"COMPLETAR")</f>
        <v>TIPO_INST</v>
      </c>
      <c r="D98" s="54" t="s">
        <v>436</v>
      </c>
      <c r="E98" s="52"/>
      <c r="F98" s="57" t="str">
        <f>+IFERROR(VLOOKUP(BD_Detalles[[#This Row],[Clase]],'Resumen Capas'!$A$4:$C$1048576,2,0),"COMPLETAR")</f>
        <v>Ed. Superior| Tipo Institución</v>
      </c>
      <c r="G98" s="30" t="s">
        <v>416</v>
      </c>
      <c r="H98" s="33" t="str">
        <f>+LEFT(BD_Detalles[[#This Row],[Clase]],3)</f>
        <v>154</v>
      </c>
      <c r="I98" s="28" t="str">
        <f>+IFERROR(VLOOKUP(BD_Detalles[[#This Row],[idcapa]],Capas[[idcapa]:[Tipo]],3,0),"")</f>
        <v>Puntos</v>
      </c>
    </row>
    <row r="99" spans="1:9" x14ac:dyDescent="0.3">
      <c r="A99" s="25" t="s">
        <v>316</v>
      </c>
      <c r="B99" s="26" t="str">
        <f>+IFERROR(VLOOKUP(BD_Detalles[[#This Row],[Clase]],'Resumen Capas'!$A$4:$C$1048576,2,0),"COMPLETAR")</f>
        <v>Ed. Superior| Institución</v>
      </c>
      <c r="C99" s="26" t="str">
        <f>+IFERROR(IF(RIGHT(BD_Detalles[[#This Row],[Clase]],1)="0","",VLOOKUP(BD_Detalles[[#This Row],[Clase]],'Resumen Capas'!$A$4:$C$1048576,3,0)),"COMPLETAR")</f>
        <v>NOMBRE_INS</v>
      </c>
      <c r="D99" s="45" t="s">
        <v>115</v>
      </c>
      <c r="E99" s="52" t="s">
        <v>417</v>
      </c>
      <c r="F99" s="57" t="str">
        <f>+IFERROR(VLOOKUP(BD_Detalles[[#This Row],[Clase]],'Resumen Capas'!$A$4:$C$1048576,2,0),"COMPLETAR")</f>
        <v>Ed. Superior| Institución</v>
      </c>
      <c r="G99" s="30"/>
      <c r="H99" s="33" t="str">
        <f>+LEFT(BD_Detalles[[#This Row],[Clase]],3)</f>
        <v>154</v>
      </c>
      <c r="I99" s="28" t="str">
        <f>+IFERROR(VLOOKUP(BD_Detalles[[#This Row],[idcapa]],Capas[[idcapa]:[Tipo]],3,0),"")</f>
        <v>Puntos</v>
      </c>
    </row>
  </sheetData>
  <phoneticPr fontId="4" type="noConversion"/>
  <conditionalFormatting sqref="B10:C99">
    <cfRule type="cellIs" dxfId="1192" priority="4491" operator="equal">
      <formula>"COMPLETAR"</formula>
    </cfRule>
  </conditionalFormatting>
  <conditionalFormatting sqref="B14:C14">
    <cfRule type="cellIs" dxfId="1191" priority="4479" operator="equal">
      <formula>"COMPLETAR"</formula>
    </cfRule>
  </conditionalFormatting>
  <conditionalFormatting sqref="B15:C15">
    <cfRule type="cellIs" dxfId="1190" priority="4478" operator="equal">
      <formula>"COMPLETAR"</formula>
    </cfRule>
  </conditionalFormatting>
  <conditionalFormatting sqref="B16:C16">
    <cfRule type="cellIs" dxfId="1189" priority="4477" operator="equal">
      <formula>"COMPLETAR"</formula>
    </cfRule>
  </conditionalFormatting>
  <conditionalFormatting sqref="B17:C17">
    <cfRule type="cellIs" dxfId="1188" priority="4476" operator="equal">
      <formula>"COMPLETAR"</formula>
    </cfRule>
  </conditionalFormatting>
  <conditionalFormatting sqref="B18:C26">
    <cfRule type="cellIs" dxfId="1187" priority="4475" operator="equal">
      <formula>"COMPLETAR"</formula>
    </cfRule>
  </conditionalFormatting>
  <conditionalFormatting sqref="B18:B26">
    <cfRule type="cellIs" dxfId="1186" priority="4474" operator="equal">
      <formula>"COMPLETAR"</formula>
    </cfRule>
  </conditionalFormatting>
  <conditionalFormatting sqref="B27:C27">
    <cfRule type="cellIs" dxfId="1185" priority="4395" operator="equal">
      <formula>"COMPLETAR"</formula>
    </cfRule>
  </conditionalFormatting>
  <conditionalFormatting sqref="B27:C27">
    <cfRule type="cellIs" dxfId="1184" priority="4394" operator="equal">
      <formula>"COMPLETAR"</formula>
    </cfRule>
  </conditionalFormatting>
  <conditionalFormatting sqref="B27:C27">
    <cfRule type="cellIs" dxfId="1183" priority="4393" operator="equal">
      <formula>"COMPLETAR"</formula>
    </cfRule>
  </conditionalFormatting>
  <conditionalFormatting sqref="B27:C27">
    <cfRule type="cellIs" dxfId="1182" priority="4392" operator="equal">
      <formula>"COMPLETAR"</formula>
    </cfRule>
  </conditionalFormatting>
  <conditionalFormatting sqref="B27:C27">
    <cfRule type="cellIs" dxfId="1181" priority="4391" operator="equal">
      <formula>"COMPLETAR"</formula>
    </cfRule>
  </conditionalFormatting>
  <conditionalFormatting sqref="B27:C27">
    <cfRule type="cellIs" dxfId="1180" priority="4390" operator="equal">
      <formula>"COMPLETAR"</formula>
    </cfRule>
  </conditionalFormatting>
  <conditionalFormatting sqref="B27:C27">
    <cfRule type="cellIs" dxfId="1179" priority="4389" operator="equal">
      <formula>"COMPLETAR"</formula>
    </cfRule>
  </conditionalFormatting>
  <conditionalFormatting sqref="B27:C27">
    <cfRule type="cellIs" dxfId="1178" priority="4388" operator="equal">
      <formula>"COMPLETAR"</formula>
    </cfRule>
  </conditionalFormatting>
  <conditionalFormatting sqref="B28:C28">
    <cfRule type="cellIs" dxfId="1177" priority="4387" operator="equal">
      <formula>"COMPLETAR"</formula>
    </cfRule>
  </conditionalFormatting>
  <conditionalFormatting sqref="B28:C28">
    <cfRule type="cellIs" dxfId="1176" priority="4386" operator="equal">
      <formula>"COMPLETAR"</formula>
    </cfRule>
  </conditionalFormatting>
  <conditionalFormatting sqref="B28:C28">
    <cfRule type="cellIs" dxfId="1175" priority="4385" operator="equal">
      <formula>"COMPLETAR"</formula>
    </cfRule>
  </conditionalFormatting>
  <conditionalFormatting sqref="B28:C28">
    <cfRule type="cellIs" dxfId="1174" priority="4384" operator="equal">
      <formula>"COMPLETAR"</formula>
    </cfRule>
  </conditionalFormatting>
  <conditionalFormatting sqref="B28:C28">
    <cfRule type="cellIs" dxfId="1173" priority="4383" operator="equal">
      <formula>"COMPLETAR"</formula>
    </cfRule>
  </conditionalFormatting>
  <conditionalFormatting sqref="B28:C28">
    <cfRule type="cellIs" dxfId="1172" priority="4382" operator="equal">
      <formula>"COMPLETAR"</formula>
    </cfRule>
  </conditionalFormatting>
  <conditionalFormatting sqref="B28:C28">
    <cfRule type="cellIs" dxfId="1171" priority="4381" operator="equal">
      <formula>"COMPLETAR"</formula>
    </cfRule>
  </conditionalFormatting>
  <conditionalFormatting sqref="B28:C28">
    <cfRule type="cellIs" dxfId="1170" priority="4380" operator="equal">
      <formula>"COMPLETAR"</formula>
    </cfRule>
  </conditionalFormatting>
  <conditionalFormatting sqref="B28:C28">
    <cfRule type="cellIs" dxfId="1169" priority="4379" operator="equal">
      <formula>"COMPLETAR"</formula>
    </cfRule>
  </conditionalFormatting>
  <conditionalFormatting sqref="B29:C29">
    <cfRule type="cellIs" dxfId="1168" priority="4378" operator="equal">
      <formula>"COMPLETAR"</formula>
    </cfRule>
  </conditionalFormatting>
  <conditionalFormatting sqref="B29:C29">
    <cfRule type="cellIs" dxfId="1167" priority="4377" operator="equal">
      <formula>"COMPLETAR"</formula>
    </cfRule>
  </conditionalFormatting>
  <conditionalFormatting sqref="B29:C29">
    <cfRule type="cellIs" dxfId="1166" priority="4376" operator="equal">
      <formula>"COMPLETAR"</formula>
    </cfRule>
  </conditionalFormatting>
  <conditionalFormatting sqref="B29:C29">
    <cfRule type="cellIs" dxfId="1165" priority="4375" operator="equal">
      <formula>"COMPLETAR"</formula>
    </cfRule>
  </conditionalFormatting>
  <conditionalFormatting sqref="B29:C29">
    <cfRule type="cellIs" dxfId="1164" priority="4374" operator="equal">
      <formula>"COMPLETAR"</formula>
    </cfRule>
  </conditionalFormatting>
  <conditionalFormatting sqref="B29:C29">
    <cfRule type="cellIs" dxfId="1163" priority="4373" operator="equal">
      <formula>"COMPLETAR"</formula>
    </cfRule>
  </conditionalFormatting>
  <conditionalFormatting sqref="B29:C29">
    <cfRule type="cellIs" dxfId="1162" priority="4372" operator="equal">
      <formula>"COMPLETAR"</formula>
    </cfRule>
  </conditionalFormatting>
  <conditionalFormatting sqref="B29:C29">
    <cfRule type="cellIs" dxfId="1161" priority="4371" operator="equal">
      <formula>"COMPLETAR"</formula>
    </cfRule>
  </conditionalFormatting>
  <conditionalFormatting sqref="B29:C29">
    <cfRule type="cellIs" dxfId="1160" priority="4370" operator="equal">
      <formula>"COMPLETAR"</formula>
    </cfRule>
  </conditionalFormatting>
  <conditionalFormatting sqref="B30:C30">
    <cfRule type="cellIs" dxfId="1159" priority="4369" operator="equal">
      <formula>"COMPLETAR"</formula>
    </cfRule>
  </conditionalFormatting>
  <conditionalFormatting sqref="B30:C30">
    <cfRule type="cellIs" dxfId="1158" priority="4368" operator="equal">
      <formula>"COMPLETAR"</formula>
    </cfRule>
  </conditionalFormatting>
  <conditionalFormatting sqref="B30:C30">
    <cfRule type="cellIs" dxfId="1157" priority="4367" operator="equal">
      <formula>"COMPLETAR"</formula>
    </cfRule>
  </conditionalFormatting>
  <conditionalFormatting sqref="B30:C30">
    <cfRule type="cellIs" dxfId="1156" priority="4366" operator="equal">
      <formula>"COMPLETAR"</formula>
    </cfRule>
  </conditionalFormatting>
  <conditionalFormatting sqref="B30:C30">
    <cfRule type="cellIs" dxfId="1155" priority="4365" operator="equal">
      <formula>"COMPLETAR"</formula>
    </cfRule>
  </conditionalFormatting>
  <conditionalFormatting sqref="B30:C30">
    <cfRule type="cellIs" dxfId="1154" priority="4364" operator="equal">
      <formula>"COMPLETAR"</formula>
    </cfRule>
  </conditionalFormatting>
  <conditionalFormatting sqref="B30:C30">
    <cfRule type="cellIs" dxfId="1153" priority="4363" operator="equal">
      <formula>"COMPLETAR"</formula>
    </cfRule>
  </conditionalFormatting>
  <conditionalFormatting sqref="B30:C30">
    <cfRule type="cellIs" dxfId="1152" priority="4362" operator="equal">
      <formula>"COMPLETAR"</formula>
    </cfRule>
  </conditionalFormatting>
  <conditionalFormatting sqref="B30:C30">
    <cfRule type="cellIs" dxfId="1151" priority="4361" operator="equal">
      <formula>"COMPLETAR"</formula>
    </cfRule>
  </conditionalFormatting>
  <conditionalFormatting sqref="B31:C31">
    <cfRule type="cellIs" dxfId="1150" priority="4360" operator="equal">
      <formula>"COMPLETAR"</formula>
    </cfRule>
  </conditionalFormatting>
  <conditionalFormatting sqref="B31:C31">
    <cfRule type="cellIs" dxfId="1149" priority="4359" operator="equal">
      <formula>"COMPLETAR"</formula>
    </cfRule>
  </conditionalFormatting>
  <conditionalFormatting sqref="B31:C31">
    <cfRule type="cellIs" dxfId="1148" priority="4358" operator="equal">
      <formula>"COMPLETAR"</formula>
    </cfRule>
  </conditionalFormatting>
  <conditionalFormatting sqref="B31:C31">
    <cfRule type="cellIs" dxfId="1147" priority="4357" operator="equal">
      <formula>"COMPLETAR"</formula>
    </cfRule>
  </conditionalFormatting>
  <conditionalFormatting sqref="B31:C31">
    <cfRule type="cellIs" dxfId="1146" priority="4356" operator="equal">
      <formula>"COMPLETAR"</formula>
    </cfRule>
  </conditionalFormatting>
  <conditionalFormatting sqref="B31:C31">
    <cfRule type="cellIs" dxfId="1145" priority="4355" operator="equal">
      <formula>"COMPLETAR"</formula>
    </cfRule>
  </conditionalFormatting>
  <conditionalFormatting sqref="B31:C31">
    <cfRule type="cellIs" dxfId="1144" priority="4354" operator="equal">
      <formula>"COMPLETAR"</formula>
    </cfRule>
  </conditionalFormatting>
  <conditionalFormatting sqref="B31:C31">
    <cfRule type="cellIs" dxfId="1143" priority="4353" operator="equal">
      <formula>"COMPLETAR"</formula>
    </cfRule>
  </conditionalFormatting>
  <conditionalFormatting sqref="B31:C31">
    <cfRule type="cellIs" dxfId="1142" priority="4352" operator="equal">
      <formula>"COMPLETAR"</formula>
    </cfRule>
  </conditionalFormatting>
  <conditionalFormatting sqref="B32:C32">
    <cfRule type="cellIs" dxfId="1141" priority="4351" operator="equal">
      <formula>"COMPLETAR"</formula>
    </cfRule>
  </conditionalFormatting>
  <conditionalFormatting sqref="B32:C32">
    <cfRule type="cellIs" dxfId="1140" priority="4350" operator="equal">
      <formula>"COMPLETAR"</formula>
    </cfRule>
  </conditionalFormatting>
  <conditionalFormatting sqref="B32:C32">
    <cfRule type="cellIs" dxfId="1139" priority="4349" operator="equal">
      <formula>"COMPLETAR"</formula>
    </cfRule>
  </conditionalFormatting>
  <conditionalFormatting sqref="B32:C32">
    <cfRule type="cellIs" dxfId="1138" priority="4348" operator="equal">
      <formula>"COMPLETAR"</formula>
    </cfRule>
  </conditionalFormatting>
  <conditionalFormatting sqref="B32:C32">
    <cfRule type="cellIs" dxfId="1137" priority="4347" operator="equal">
      <formula>"COMPLETAR"</formula>
    </cfRule>
  </conditionalFormatting>
  <conditionalFormatting sqref="B32:C32">
    <cfRule type="cellIs" dxfId="1136" priority="4346" operator="equal">
      <formula>"COMPLETAR"</formula>
    </cfRule>
  </conditionalFormatting>
  <conditionalFormatting sqref="B32:C32">
    <cfRule type="cellIs" dxfId="1135" priority="4345" operator="equal">
      <formula>"COMPLETAR"</formula>
    </cfRule>
  </conditionalFormatting>
  <conditionalFormatting sqref="B32:C32">
    <cfRule type="cellIs" dxfId="1134" priority="4344" operator="equal">
      <formula>"COMPLETAR"</formula>
    </cfRule>
  </conditionalFormatting>
  <conditionalFormatting sqref="B32:C32">
    <cfRule type="cellIs" dxfId="1133" priority="4343" operator="equal">
      <formula>"COMPLETAR"</formula>
    </cfRule>
  </conditionalFormatting>
  <conditionalFormatting sqref="B32:C32">
    <cfRule type="cellIs" dxfId="1132" priority="4342" operator="equal">
      <formula>"COMPLETAR"</formula>
    </cfRule>
  </conditionalFormatting>
  <conditionalFormatting sqref="B33:C38">
    <cfRule type="cellIs" dxfId="1131" priority="4341" operator="equal">
      <formula>"COMPLETAR"</formula>
    </cfRule>
  </conditionalFormatting>
  <conditionalFormatting sqref="B33:C33">
    <cfRule type="cellIs" dxfId="1130" priority="4340" operator="equal">
      <formula>"COMPLETAR"</formula>
    </cfRule>
  </conditionalFormatting>
  <conditionalFormatting sqref="B33:C33">
    <cfRule type="cellIs" dxfId="1129" priority="4339" operator="equal">
      <formula>"COMPLETAR"</formula>
    </cfRule>
  </conditionalFormatting>
  <conditionalFormatting sqref="B33:C33">
    <cfRule type="cellIs" dxfId="1128" priority="4338" operator="equal">
      <formula>"COMPLETAR"</formula>
    </cfRule>
  </conditionalFormatting>
  <conditionalFormatting sqref="B33:C33">
    <cfRule type="cellIs" dxfId="1127" priority="4337" operator="equal">
      <formula>"COMPLETAR"</formula>
    </cfRule>
  </conditionalFormatting>
  <conditionalFormatting sqref="B33:C33">
    <cfRule type="cellIs" dxfId="1126" priority="4336" operator="equal">
      <formula>"COMPLETAR"</formula>
    </cfRule>
  </conditionalFormatting>
  <conditionalFormatting sqref="B33:C33">
    <cfRule type="cellIs" dxfId="1125" priority="4335" operator="equal">
      <formula>"COMPLETAR"</formula>
    </cfRule>
  </conditionalFormatting>
  <conditionalFormatting sqref="B33:C33">
    <cfRule type="cellIs" dxfId="1124" priority="4334" operator="equal">
      <formula>"COMPLETAR"</formula>
    </cfRule>
  </conditionalFormatting>
  <conditionalFormatting sqref="B33:C33">
    <cfRule type="cellIs" dxfId="1123" priority="4333" operator="equal">
      <formula>"COMPLETAR"</formula>
    </cfRule>
  </conditionalFormatting>
  <conditionalFormatting sqref="B34:C34">
    <cfRule type="cellIs" dxfId="1122" priority="4332" operator="equal">
      <formula>"COMPLETAR"</formula>
    </cfRule>
  </conditionalFormatting>
  <conditionalFormatting sqref="B34:C34">
    <cfRule type="cellIs" dxfId="1121" priority="4331" operator="equal">
      <formula>"COMPLETAR"</formula>
    </cfRule>
  </conditionalFormatting>
  <conditionalFormatting sqref="B34:C34">
    <cfRule type="cellIs" dxfId="1120" priority="4330" operator="equal">
      <formula>"COMPLETAR"</formula>
    </cfRule>
  </conditionalFormatting>
  <conditionalFormatting sqref="B34:C34">
    <cfRule type="cellIs" dxfId="1119" priority="4329" operator="equal">
      <formula>"COMPLETAR"</formula>
    </cfRule>
  </conditionalFormatting>
  <conditionalFormatting sqref="B34:C34">
    <cfRule type="cellIs" dxfId="1118" priority="4328" operator="equal">
      <formula>"COMPLETAR"</formula>
    </cfRule>
  </conditionalFormatting>
  <conditionalFormatting sqref="B34:C34">
    <cfRule type="cellIs" dxfId="1117" priority="4327" operator="equal">
      <formula>"COMPLETAR"</formula>
    </cfRule>
  </conditionalFormatting>
  <conditionalFormatting sqref="B34:C34">
    <cfRule type="cellIs" dxfId="1116" priority="4326" operator="equal">
      <formula>"COMPLETAR"</formula>
    </cfRule>
  </conditionalFormatting>
  <conditionalFormatting sqref="B34:C34">
    <cfRule type="cellIs" dxfId="1115" priority="4325" operator="equal">
      <formula>"COMPLETAR"</formula>
    </cfRule>
  </conditionalFormatting>
  <conditionalFormatting sqref="B34:C34">
    <cfRule type="cellIs" dxfId="1114" priority="4324" operator="equal">
      <formula>"COMPLETAR"</formula>
    </cfRule>
  </conditionalFormatting>
  <conditionalFormatting sqref="B35:C35">
    <cfRule type="cellIs" dxfId="1113" priority="4323" operator="equal">
      <formula>"COMPLETAR"</formula>
    </cfRule>
  </conditionalFormatting>
  <conditionalFormatting sqref="B35:C35">
    <cfRule type="cellIs" dxfId="1112" priority="4322" operator="equal">
      <formula>"COMPLETAR"</formula>
    </cfRule>
  </conditionalFormatting>
  <conditionalFormatting sqref="B35:C35">
    <cfRule type="cellIs" dxfId="1111" priority="4321" operator="equal">
      <formula>"COMPLETAR"</formula>
    </cfRule>
  </conditionalFormatting>
  <conditionalFormatting sqref="B35:C35">
    <cfRule type="cellIs" dxfId="1110" priority="4320" operator="equal">
      <formula>"COMPLETAR"</formula>
    </cfRule>
  </conditionalFormatting>
  <conditionalFormatting sqref="B35:C35">
    <cfRule type="cellIs" dxfId="1109" priority="4319" operator="equal">
      <formula>"COMPLETAR"</formula>
    </cfRule>
  </conditionalFormatting>
  <conditionalFormatting sqref="B35:C35">
    <cfRule type="cellIs" dxfId="1108" priority="4318" operator="equal">
      <formula>"COMPLETAR"</formula>
    </cfRule>
  </conditionalFormatting>
  <conditionalFormatting sqref="B35:C35">
    <cfRule type="cellIs" dxfId="1107" priority="4317" operator="equal">
      <formula>"COMPLETAR"</formula>
    </cfRule>
  </conditionalFormatting>
  <conditionalFormatting sqref="B35:C35">
    <cfRule type="cellIs" dxfId="1106" priority="4316" operator="equal">
      <formula>"COMPLETAR"</formula>
    </cfRule>
  </conditionalFormatting>
  <conditionalFormatting sqref="B35:C35">
    <cfRule type="cellIs" dxfId="1105" priority="4315" operator="equal">
      <formula>"COMPLETAR"</formula>
    </cfRule>
  </conditionalFormatting>
  <conditionalFormatting sqref="B36:C36">
    <cfRule type="cellIs" dxfId="1104" priority="4314" operator="equal">
      <formula>"COMPLETAR"</formula>
    </cfRule>
  </conditionalFormatting>
  <conditionalFormatting sqref="B36:C36">
    <cfRule type="cellIs" dxfId="1103" priority="4313" operator="equal">
      <formula>"COMPLETAR"</formula>
    </cfRule>
  </conditionalFormatting>
  <conditionalFormatting sqref="B36:C36">
    <cfRule type="cellIs" dxfId="1102" priority="4312" operator="equal">
      <formula>"COMPLETAR"</formula>
    </cfRule>
  </conditionalFormatting>
  <conditionalFormatting sqref="B36:C36">
    <cfRule type="cellIs" dxfId="1101" priority="4311" operator="equal">
      <formula>"COMPLETAR"</formula>
    </cfRule>
  </conditionalFormatting>
  <conditionalFormatting sqref="B36:C36">
    <cfRule type="cellIs" dxfId="1100" priority="4310" operator="equal">
      <formula>"COMPLETAR"</formula>
    </cfRule>
  </conditionalFormatting>
  <conditionalFormatting sqref="B36:C36">
    <cfRule type="cellIs" dxfId="1099" priority="4309" operator="equal">
      <formula>"COMPLETAR"</formula>
    </cfRule>
  </conditionalFormatting>
  <conditionalFormatting sqref="B36:C36">
    <cfRule type="cellIs" dxfId="1098" priority="4308" operator="equal">
      <formula>"COMPLETAR"</formula>
    </cfRule>
  </conditionalFormatting>
  <conditionalFormatting sqref="B36:C36">
    <cfRule type="cellIs" dxfId="1097" priority="4307" operator="equal">
      <formula>"COMPLETAR"</formula>
    </cfRule>
  </conditionalFormatting>
  <conditionalFormatting sqref="B36:C36">
    <cfRule type="cellIs" dxfId="1096" priority="4306" operator="equal">
      <formula>"COMPLETAR"</formula>
    </cfRule>
  </conditionalFormatting>
  <conditionalFormatting sqref="B37:C37">
    <cfRule type="cellIs" dxfId="1095" priority="4305" operator="equal">
      <formula>"COMPLETAR"</formula>
    </cfRule>
  </conditionalFormatting>
  <conditionalFormatting sqref="B37:C37">
    <cfRule type="cellIs" dxfId="1094" priority="4304" operator="equal">
      <formula>"COMPLETAR"</formula>
    </cfRule>
  </conditionalFormatting>
  <conditionalFormatting sqref="B37:C37">
    <cfRule type="cellIs" dxfId="1093" priority="4303" operator="equal">
      <formula>"COMPLETAR"</formula>
    </cfRule>
  </conditionalFormatting>
  <conditionalFormatting sqref="B37:C37">
    <cfRule type="cellIs" dxfId="1092" priority="4302" operator="equal">
      <formula>"COMPLETAR"</formula>
    </cfRule>
  </conditionalFormatting>
  <conditionalFormatting sqref="B37:C37">
    <cfRule type="cellIs" dxfId="1091" priority="4301" operator="equal">
      <formula>"COMPLETAR"</formula>
    </cfRule>
  </conditionalFormatting>
  <conditionalFormatting sqref="B37:C37">
    <cfRule type="cellIs" dxfId="1090" priority="4300" operator="equal">
      <formula>"COMPLETAR"</formula>
    </cfRule>
  </conditionalFormatting>
  <conditionalFormatting sqref="B37:C37">
    <cfRule type="cellIs" dxfId="1089" priority="4299" operator="equal">
      <formula>"COMPLETAR"</formula>
    </cfRule>
  </conditionalFormatting>
  <conditionalFormatting sqref="B37:C37">
    <cfRule type="cellIs" dxfId="1088" priority="4298" operator="equal">
      <formula>"COMPLETAR"</formula>
    </cfRule>
  </conditionalFormatting>
  <conditionalFormatting sqref="B37:C37">
    <cfRule type="cellIs" dxfId="1087" priority="4297" operator="equal">
      <formula>"COMPLETAR"</formula>
    </cfRule>
  </conditionalFormatting>
  <conditionalFormatting sqref="B38:C38">
    <cfRule type="cellIs" dxfId="1086" priority="4296" operator="equal">
      <formula>"COMPLETAR"</formula>
    </cfRule>
  </conditionalFormatting>
  <conditionalFormatting sqref="B38:C38">
    <cfRule type="cellIs" dxfId="1085" priority="4295" operator="equal">
      <formula>"COMPLETAR"</formula>
    </cfRule>
  </conditionalFormatting>
  <conditionalFormatting sqref="B38:C38">
    <cfRule type="cellIs" dxfId="1084" priority="4294" operator="equal">
      <formula>"COMPLETAR"</formula>
    </cfRule>
  </conditionalFormatting>
  <conditionalFormatting sqref="B38:C38">
    <cfRule type="cellIs" dxfId="1083" priority="4293" operator="equal">
      <formula>"COMPLETAR"</formula>
    </cfRule>
  </conditionalFormatting>
  <conditionalFormatting sqref="B38:C38">
    <cfRule type="cellIs" dxfId="1082" priority="4292" operator="equal">
      <formula>"COMPLETAR"</formula>
    </cfRule>
  </conditionalFormatting>
  <conditionalFormatting sqref="B38:C38">
    <cfRule type="cellIs" dxfId="1081" priority="4291" operator="equal">
      <formula>"COMPLETAR"</formula>
    </cfRule>
  </conditionalFormatting>
  <conditionalFormatting sqref="B38:C38">
    <cfRule type="cellIs" dxfId="1080" priority="4290" operator="equal">
      <formula>"COMPLETAR"</formula>
    </cfRule>
  </conditionalFormatting>
  <conditionalFormatting sqref="B38:C38">
    <cfRule type="cellIs" dxfId="1079" priority="4289" operator="equal">
      <formula>"COMPLETAR"</formula>
    </cfRule>
  </conditionalFormatting>
  <conditionalFormatting sqref="B38:C38">
    <cfRule type="cellIs" dxfId="1078" priority="4288" operator="equal">
      <formula>"COMPLETAR"</formula>
    </cfRule>
  </conditionalFormatting>
  <conditionalFormatting sqref="B38:C38">
    <cfRule type="cellIs" dxfId="1077" priority="4287" operator="equal">
      <formula>"COMPLETAR"</formula>
    </cfRule>
  </conditionalFormatting>
  <conditionalFormatting sqref="B39:C39">
    <cfRule type="cellIs" dxfId="1076" priority="3428" operator="equal">
      <formula>"COMPLETAR"</formula>
    </cfRule>
  </conditionalFormatting>
  <conditionalFormatting sqref="B39:C39">
    <cfRule type="cellIs" dxfId="1075" priority="3427" operator="equal">
      <formula>"COMPLETAR"</formula>
    </cfRule>
  </conditionalFormatting>
  <conditionalFormatting sqref="B39:C39">
    <cfRule type="cellIs" dxfId="1074" priority="3426" operator="equal">
      <formula>"COMPLETAR"</formula>
    </cfRule>
  </conditionalFormatting>
  <conditionalFormatting sqref="B39:C39">
    <cfRule type="cellIs" dxfId="1073" priority="3425" operator="equal">
      <formula>"COMPLETAR"</formula>
    </cfRule>
  </conditionalFormatting>
  <conditionalFormatting sqref="B39:C39">
    <cfRule type="cellIs" dxfId="1072" priority="3424" operator="equal">
      <formula>"COMPLETAR"</formula>
    </cfRule>
  </conditionalFormatting>
  <conditionalFormatting sqref="B39:C39">
    <cfRule type="cellIs" dxfId="1071" priority="3423" operator="equal">
      <formula>"COMPLETAR"</formula>
    </cfRule>
  </conditionalFormatting>
  <conditionalFormatting sqref="B39:C39">
    <cfRule type="cellIs" dxfId="1070" priority="3422" operator="equal">
      <formula>"COMPLETAR"</formula>
    </cfRule>
  </conditionalFormatting>
  <conditionalFormatting sqref="B39:C39">
    <cfRule type="cellIs" dxfId="1069" priority="3421" operator="equal">
      <formula>"COMPLETAR"</formula>
    </cfRule>
  </conditionalFormatting>
  <conditionalFormatting sqref="B39:C39">
    <cfRule type="cellIs" dxfId="1068" priority="3420" operator="equal">
      <formula>"COMPLETAR"</formula>
    </cfRule>
  </conditionalFormatting>
  <conditionalFormatting sqref="B39:C39">
    <cfRule type="cellIs" dxfId="1067" priority="3419" operator="equal">
      <formula>"COMPLETAR"</formula>
    </cfRule>
  </conditionalFormatting>
  <conditionalFormatting sqref="B39:C39">
    <cfRule type="cellIs" dxfId="1066" priority="3418" operator="equal">
      <formula>"COMPLETAR"</formula>
    </cfRule>
  </conditionalFormatting>
  <conditionalFormatting sqref="B39:C39">
    <cfRule type="cellIs" dxfId="1065" priority="3417" operator="equal">
      <formula>"COMPLETAR"</formula>
    </cfRule>
  </conditionalFormatting>
  <conditionalFormatting sqref="B39:C39">
    <cfRule type="cellIs" dxfId="1064" priority="3416" operator="equal">
      <formula>"COMPLETAR"</formula>
    </cfRule>
  </conditionalFormatting>
  <conditionalFormatting sqref="B39:C39">
    <cfRule type="cellIs" dxfId="1063" priority="3415" operator="equal">
      <formula>"COMPLETAR"</formula>
    </cfRule>
  </conditionalFormatting>
  <conditionalFormatting sqref="B39:C39">
    <cfRule type="cellIs" dxfId="1062" priority="3414" operator="equal">
      <formula>"COMPLETAR"</formula>
    </cfRule>
  </conditionalFormatting>
  <conditionalFormatting sqref="B40:C40">
    <cfRule type="cellIs" dxfId="1061" priority="3413" operator="equal">
      <formula>"COMPLETAR"</formula>
    </cfRule>
  </conditionalFormatting>
  <conditionalFormatting sqref="B40:C40">
    <cfRule type="cellIs" dxfId="1060" priority="3412" operator="equal">
      <formula>"COMPLETAR"</formula>
    </cfRule>
  </conditionalFormatting>
  <conditionalFormatting sqref="B40:C40">
    <cfRule type="cellIs" dxfId="1059" priority="3411" operator="equal">
      <formula>"COMPLETAR"</formula>
    </cfRule>
  </conditionalFormatting>
  <conditionalFormatting sqref="B40:C40">
    <cfRule type="cellIs" dxfId="1058" priority="3410" operator="equal">
      <formula>"COMPLETAR"</formula>
    </cfRule>
  </conditionalFormatting>
  <conditionalFormatting sqref="B40:C40">
    <cfRule type="cellIs" dxfId="1057" priority="3409" operator="equal">
      <formula>"COMPLETAR"</formula>
    </cfRule>
  </conditionalFormatting>
  <conditionalFormatting sqref="B40:C40">
    <cfRule type="cellIs" dxfId="1056" priority="3408" operator="equal">
      <formula>"COMPLETAR"</formula>
    </cfRule>
  </conditionalFormatting>
  <conditionalFormatting sqref="B40:C40">
    <cfRule type="cellIs" dxfId="1055" priority="3407" operator="equal">
      <formula>"COMPLETAR"</formula>
    </cfRule>
  </conditionalFormatting>
  <conditionalFormatting sqref="B40:C40">
    <cfRule type="cellIs" dxfId="1054" priority="3406" operator="equal">
      <formula>"COMPLETAR"</formula>
    </cfRule>
  </conditionalFormatting>
  <conditionalFormatting sqref="B40:C40">
    <cfRule type="cellIs" dxfId="1053" priority="3405" operator="equal">
      <formula>"COMPLETAR"</formula>
    </cfRule>
  </conditionalFormatting>
  <conditionalFormatting sqref="B40:C40">
    <cfRule type="cellIs" dxfId="1052" priority="3404" operator="equal">
      <formula>"COMPLETAR"</formula>
    </cfRule>
  </conditionalFormatting>
  <conditionalFormatting sqref="B40:C40">
    <cfRule type="cellIs" dxfId="1051" priority="3403" operator="equal">
      <formula>"COMPLETAR"</formula>
    </cfRule>
  </conditionalFormatting>
  <conditionalFormatting sqref="B40:C40">
    <cfRule type="cellIs" dxfId="1050" priority="3402" operator="equal">
      <formula>"COMPLETAR"</formula>
    </cfRule>
  </conditionalFormatting>
  <conditionalFormatting sqref="B40:C40">
    <cfRule type="cellIs" dxfId="1049" priority="3401" operator="equal">
      <formula>"COMPLETAR"</formula>
    </cfRule>
  </conditionalFormatting>
  <conditionalFormatting sqref="B40:C40">
    <cfRule type="cellIs" dxfId="1048" priority="3400" operator="equal">
      <formula>"COMPLETAR"</formula>
    </cfRule>
  </conditionalFormatting>
  <conditionalFormatting sqref="B40:C40">
    <cfRule type="cellIs" dxfId="1047" priority="3399" operator="equal">
      <formula>"COMPLETAR"</formula>
    </cfRule>
  </conditionalFormatting>
  <conditionalFormatting sqref="B40:C40">
    <cfRule type="cellIs" dxfId="1046" priority="3398" operator="equal">
      <formula>"COMPLETAR"</formula>
    </cfRule>
  </conditionalFormatting>
  <conditionalFormatting sqref="B41:C41">
    <cfRule type="cellIs" dxfId="1045" priority="3397" operator="equal">
      <formula>"COMPLETAR"</formula>
    </cfRule>
  </conditionalFormatting>
  <conditionalFormatting sqref="B41:C41">
    <cfRule type="cellIs" dxfId="1044" priority="3396" operator="equal">
      <formula>"COMPLETAR"</formula>
    </cfRule>
  </conditionalFormatting>
  <conditionalFormatting sqref="B41:C41">
    <cfRule type="cellIs" dxfId="1043" priority="3395" operator="equal">
      <formula>"COMPLETAR"</formula>
    </cfRule>
  </conditionalFormatting>
  <conditionalFormatting sqref="B41:C41">
    <cfRule type="cellIs" dxfId="1042" priority="3394" operator="equal">
      <formula>"COMPLETAR"</formula>
    </cfRule>
  </conditionalFormatting>
  <conditionalFormatting sqref="B41:C41">
    <cfRule type="cellIs" dxfId="1041" priority="3393" operator="equal">
      <formula>"COMPLETAR"</formula>
    </cfRule>
  </conditionalFormatting>
  <conditionalFormatting sqref="B41:C41">
    <cfRule type="cellIs" dxfId="1040" priority="3392" operator="equal">
      <formula>"COMPLETAR"</formula>
    </cfRule>
  </conditionalFormatting>
  <conditionalFormatting sqref="B41:C41">
    <cfRule type="cellIs" dxfId="1039" priority="3391" operator="equal">
      <formula>"COMPLETAR"</formula>
    </cfRule>
  </conditionalFormatting>
  <conditionalFormatting sqref="B41:C41">
    <cfRule type="cellIs" dxfId="1038" priority="3390" operator="equal">
      <formula>"COMPLETAR"</formula>
    </cfRule>
  </conditionalFormatting>
  <conditionalFormatting sqref="B41:C41">
    <cfRule type="cellIs" dxfId="1037" priority="3389" operator="equal">
      <formula>"COMPLETAR"</formula>
    </cfRule>
  </conditionalFormatting>
  <conditionalFormatting sqref="B41:C41">
    <cfRule type="cellIs" dxfId="1036" priority="3388" operator="equal">
      <formula>"COMPLETAR"</formula>
    </cfRule>
  </conditionalFormatting>
  <conditionalFormatting sqref="B41:C41">
    <cfRule type="cellIs" dxfId="1035" priority="3387" operator="equal">
      <formula>"COMPLETAR"</formula>
    </cfRule>
  </conditionalFormatting>
  <conditionalFormatting sqref="B41:C41">
    <cfRule type="cellIs" dxfId="1034" priority="3386" operator="equal">
      <formula>"COMPLETAR"</formula>
    </cfRule>
  </conditionalFormatting>
  <conditionalFormatting sqref="B41:C41">
    <cfRule type="cellIs" dxfId="1033" priority="3385" operator="equal">
      <formula>"COMPLETAR"</formula>
    </cfRule>
  </conditionalFormatting>
  <conditionalFormatting sqref="B41:C41">
    <cfRule type="cellIs" dxfId="1032" priority="3384" operator="equal">
      <formula>"COMPLETAR"</formula>
    </cfRule>
  </conditionalFormatting>
  <conditionalFormatting sqref="B41:C41">
    <cfRule type="cellIs" dxfId="1031" priority="3383" operator="equal">
      <formula>"COMPLETAR"</formula>
    </cfRule>
  </conditionalFormatting>
  <conditionalFormatting sqref="B41:C41">
    <cfRule type="cellIs" dxfId="1030" priority="3382" operator="equal">
      <formula>"COMPLETAR"</formula>
    </cfRule>
  </conditionalFormatting>
  <conditionalFormatting sqref="B41:C41">
    <cfRule type="cellIs" dxfId="1029" priority="3381" operator="equal">
      <formula>"COMPLETAR"</formula>
    </cfRule>
  </conditionalFormatting>
  <conditionalFormatting sqref="B42:C42">
    <cfRule type="cellIs" dxfId="1028" priority="3380" operator="equal">
      <formula>"COMPLETAR"</formula>
    </cfRule>
  </conditionalFormatting>
  <conditionalFormatting sqref="B42:C42">
    <cfRule type="cellIs" dxfId="1027" priority="3379" operator="equal">
      <formula>"COMPLETAR"</formula>
    </cfRule>
  </conditionalFormatting>
  <conditionalFormatting sqref="B42:C42">
    <cfRule type="cellIs" dxfId="1026" priority="3378" operator="equal">
      <formula>"COMPLETAR"</formula>
    </cfRule>
  </conditionalFormatting>
  <conditionalFormatting sqref="B42:C42">
    <cfRule type="cellIs" dxfId="1025" priority="3377" operator="equal">
      <formula>"COMPLETAR"</formula>
    </cfRule>
  </conditionalFormatting>
  <conditionalFormatting sqref="B42:C42">
    <cfRule type="cellIs" dxfId="1024" priority="3376" operator="equal">
      <formula>"COMPLETAR"</formula>
    </cfRule>
  </conditionalFormatting>
  <conditionalFormatting sqref="B42:C42">
    <cfRule type="cellIs" dxfId="1023" priority="3375" operator="equal">
      <formula>"COMPLETAR"</formula>
    </cfRule>
  </conditionalFormatting>
  <conditionalFormatting sqref="B42:C42">
    <cfRule type="cellIs" dxfId="1022" priority="3374" operator="equal">
      <formula>"COMPLETAR"</formula>
    </cfRule>
  </conditionalFormatting>
  <conditionalFormatting sqref="B42:C42">
    <cfRule type="cellIs" dxfId="1021" priority="3373" operator="equal">
      <formula>"COMPLETAR"</formula>
    </cfRule>
  </conditionalFormatting>
  <conditionalFormatting sqref="B42:C42">
    <cfRule type="cellIs" dxfId="1020" priority="3372" operator="equal">
      <formula>"COMPLETAR"</formula>
    </cfRule>
  </conditionalFormatting>
  <conditionalFormatting sqref="B42:C42">
    <cfRule type="cellIs" dxfId="1019" priority="3371" operator="equal">
      <formula>"COMPLETAR"</formula>
    </cfRule>
  </conditionalFormatting>
  <conditionalFormatting sqref="B42:C42">
    <cfRule type="cellIs" dxfId="1018" priority="3370" operator="equal">
      <formula>"COMPLETAR"</formula>
    </cfRule>
  </conditionalFormatting>
  <conditionalFormatting sqref="B42:C42">
    <cfRule type="cellIs" dxfId="1017" priority="3369" operator="equal">
      <formula>"COMPLETAR"</formula>
    </cfRule>
  </conditionalFormatting>
  <conditionalFormatting sqref="B42:C42">
    <cfRule type="cellIs" dxfId="1016" priority="3368" operator="equal">
      <formula>"COMPLETAR"</formula>
    </cfRule>
  </conditionalFormatting>
  <conditionalFormatting sqref="B42:C42">
    <cfRule type="cellIs" dxfId="1015" priority="3367" operator="equal">
      <formula>"COMPLETAR"</formula>
    </cfRule>
  </conditionalFormatting>
  <conditionalFormatting sqref="B42:C42">
    <cfRule type="cellIs" dxfId="1014" priority="3366" operator="equal">
      <formula>"COMPLETAR"</formula>
    </cfRule>
  </conditionalFormatting>
  <conditionalFormatting sqref="B42:C42">
    <cfRule type="cellIs" dxfId="1013" priority="3365" operator="equal">
      <formula>"COMPLETAR"</formula>
    </cfRule>
  </conditionalFormatting>
  <conditionalFormatting sqref="B42:C42">
    <cfRule type="cellIs" dxfId="1012" priority="3364" operator="equal">
      <formula>"COMPLETAR"</formula>
    </cfRule>
  </conditionalFormatting>
  <conditionalFormatting sqref="B43:C43">
    <cfRule type="cellIs" dxfId="1011" priority="3363" operator="equal">
      <formula>"COMPLETAR"</formula>
    </cfRule>
  </conditionalFormatting>
  <conditionalFormatting sqref="B43:C43">
    <cfRule type="cellIs" dxfId="1010" priority="3362" operator="equal">
      <formula>"COMPLETAR"</formula>
    </cfRule>
  </conditionalFormatting>
  <conditionalFormatting sqref="B43:C43">
    <cfRule type="cellIs" dxfId="1009" priority="3361" operator="equal">
      <formula>"COMPLETAR"</formula>
    </cfRule>
  </conditionalFormatting>
  <conditionalFormatting sqref="B43:C43">
    <cfRule type="cellIs" dxfId="1008" priority="3360" operator="equal">
      <formula>"COMPLETAR"</formula>
    </cfRule>
  </conditionalFormatting>
  <conditionalFormatting sqref="B43:C43">
    <cfRule type="cellIs" dxfId="1007" priority="3359" operator="equal">
      <formula>"COMPLETAR"</formula>
    </cfRule>
  </conditionalFormatting>
  <conditionalFormatting sqref="B43:C43">
    <cfRule type="cellIs" dxfId="1006" priority="3358" operator="equal">
      <formula>"COMPLETAR"</formula>
    </cfRule>
  </conditionalFormatting>
  <conditionalFormatting sqref="B43:C43">
    <cfRule type="cellIs" dxfId="1005" priority="3357" operator="equal">
      <formula>"COMPLETAR"</formula>
    </cfRule>
  </conditionalFormatting>
  <conditionalFormatting sqref="B43:C43">
    <cfRule type="cellIs" dxfId="1004" priority="3356" operator="equal">
      <formula>"COMPLETAR"</formula>
    </cfRule>
  </conditionalFormatting>
  <conditionalFormatting sqref="B43:C43">
    <cfRule type="cellIs" dxfId="1003" priority="3355" operator="equal">
      <formula>"COMPLETAR"</formula>
    </cfRule>
  </conditionalFormatting>
  <conditionalFormatting sqref="B43:C43">
    <cfRule type="cellIs" dxfId="1002" priority="3354" operator="equal">
      <formula>"COMPLETAR"</formula>
    </cfRule>
  </conditionalFormatting>
  <conditionalFormatting sqref="B43:C43">
    <cfRule type="cellIs" dxfId="1001" priority="3353" operator="equal">
      <formula>"COMPLETAR"</formula>
    </cfRule>
  </conditionalFormatting>
  <conditionalFormatting sqref="B43:C43">
    <cfRule type="cellIs" dxfId="1000" priority="3352" operator="equal">
      <formula>"COMPLETAR"</formula>
    </cfRule>
  </conditionalFormatting>
  <conditionalFormatting sqref="B43:C43">
    <cfRule type="cellIs" dxfId="999" priority="3351" operator="equal">
      <formula>"COMPLETAR"</formula>
    </cfRule>
  </conditionalFormatting>
  <conditionalFormatting sqref="B43:C43">
    <cfRule type="cellIs" dxfId="998" priority="3350" operator="equal">
      <formula>"COMPLETAR"</formula>
    </cfRule>
  </conditionalFormatting>
  <conditionalFormatting sqref="B43:C43">
    <cfRule type="cellIs" dxfId="997" priority="3349" operator="equal">
      <formula>"COMPLETAR"</formula>
    </cfRule>
  </conditionalFormatting>
  <conditionalFormatting sqref="B43:C43">
    <cfRule type="cellIs" dxfId="996" priority="3348" operator="equal">
      <formula>"COMPLETAR"</formula>
    </cfRule>
  </conditionalFormatting>
  <conditionalFormatting sqref="B43:C43">
    <cfRule type="cellIs" dxfId="995" priority="3347" operator="equal">
      <formula>"COMPLETAR"</formula>
    </cfRule>
  </conditionalFormatting>
  <conditionalFormatting sqref="B44:C47">
    <cfRule type="cellIs" dxfId="994" priority="3346" operator="equal">
      <formula>"COMPLETAR"</formula>
    </cfRule>
  </conditionalFormatting>
  <conditionalFormatting sqref="B44:C44">
    <cfRule type="cellIs" dxfId="993" priority="3345" operator="equal">
      <formula>"COMPLETAR"</formula>
    </cfRule>
  </conditionalFormatting>
  <conditionalFormatting sqref="B44:C44">
    <cfRule type="cellIs" dxfId="992" priority="3344" operator="equal">
      <formula>"COMPLETAR"</formula>
    </cfRule>
  </conditionalFormatting>
  <conditionalFormatting sqref="B44:C44">
    <cfRule type="cellIs" dxfId="991" priority="3343" operator="equal">
      <formula>"COMPLETAR"</formula>
    </cfRule>
  </conditionalFormatting>
  <conditionalFormatting sqref="B44:C44">
    <cfRule type="cellIs" dxfId="990" priority="3342" operator="equal">
      <formula>"COMPLETAR"</formula>
    </cfRule>
  </conditionalFormatting>
  <conditionalFormatting sqref="B44:C44">
    <cfRule type="cellIs" dxfId="989" priority="3341" operator="equal">
      <formula>"COMPLETAR"</formula>
    </cfRule>
  </conditionalFormatting>
  <conditionalFormatting sqref="B44:C44">
    <cfRule type="cellIs" dxfId="988" priority="3340" operator="equal">
      <formula>"COMPLETAR"</formula>
    </cfRule>
  </conditionalFormatting>
  <conditionalFormatting sqref="B44:C44">
    <cfRule type="cellIs" dxfId="987" priority="3339" operator="equal">
      <formula>"COMPLETAR"</formula>
    </cfRule>
  </conditionalFormatting>
  <conditionalFormatting sqref="B44:C44">
    <cfRule type="cellIs" dxfId="986" priority="3338" operator="equal">
      <formula>"COMPLETAR"</formula>
    </cfRule>
  </conditionalFormatting>
  <conditionalFormatting sqref="B44:C44">
    <cfRule type="cellIs" dxfId="985" priority="3337" operator="equal">
      <formula>"COMPLETAR"</formula>
    </cfRule>
  </conditionalFormatting>
  <conditionalFormatting sqref="B44:C44">
    <cfRule type="cellIs" dxfId="984" priority="3336" operator="equal">
      <formula>"COMPLETAR"</formula>
    </cfRule>
  </conditionalFormatting>
  <conditionalFormatting sqref="B44:C44">
    <cfRule type="cellIs" dxfId="983" priority="3335" operator="equal">
      <formula>"COMPLETAR"</formula>
    </cfRule>
  </conditionalFormatting>
  <conditionalFormatting sqref="B44:C44">
    <cfRule type="cellIs" dxfId="982" priority="3334" operator="equal">
      <formula>"COMPLETAR"</formula>
    </cfRule>
  </conditionalFormatting>
  <conditionalFormatting sqref="B44:C44">
    <cfRule type="cellIs" dxfId="981" priority="3333" operator="equal">
      <formula>"COMPLETAR"</formula>
    </cfRule>
  </conditionalFormatting>
  <conditionalFormatting sqref="B44:C44">
    <cfRule type="cellIs" dxfId="980" priority="3332" operator="equal">
      <formula>"COMPLETAR"</formula>
    </cfRule>
  </conditionalFormatting>
  <conditionalFormatting sqref="B44:C44">
    <cfRule type="cellIs" dxfId="979" priority="3331" operator="equal">
      <formula>"COMPLETAR"</formula>
    </cfRule>
  </conditionalFormatting>
  <conditionalFormatting sqref="B44:C44">
    <cfRule type="cellIs" dxfId="978" priority="3330" operator="equal">
      <formula>"COMPLETAR"</formula>
    </cfRule>
  </conditionalFormatting>
  <conditionalFormatting sqref="B45:C45">
    <cfRule type="cellIs" dxfId="977" priority="3329" operator="equal">
      <formula>"COMPLETAR"</formula>
    </cfRule>
  </conditionalFormatting>
  <conditionalFormatting sqref="B45:C45">
    <cfRule type="cellIs" dxfId="976" priority="3328" operator="equal">
      <formula>"COMPLETAR"</formula>
    </cfRule>
  </conditionalFormatting>
  <conditionalFormatting sqref="B45:C45">
    <cfRule type="cellIs" dxfId="975" priority="3327" operator="equal">
      <formula>"COMPLETAR"</formula>
    </cfRule>
  </conditionalFormatting>
  <conditionalFormatting sqref="B45:C45">
    <cfRule type="cellIs" dxfId="974" priority="3326" operator="equal">
      <formula>"COMPLETAR"</formula>
    </cfRule>
  </conditionalFormatting>
  <conditionalFormatting sqref="B45:C45">
    <cfRule type="cellIs" dxfId="973" priority="3325" operator="equal">
      <formula>"COMPLETAR"</formula>
    </cfRule>
  </conditionalFormatting>
  <conditionalFormatting sqref="B45:C45">
    <cfRule type="cellIs" dxfId="972" priority="3324" operator="equal">
      <formula>"COMPLETAR"</formula>
    </cfRule>
  </conditionalFormatting>
  <conditionalFormatting sqref="B45:C45">
    <cfRule type="cellIs" dxfId="971" priority="3323" operator="equal">
      <formula>"COMPLETAR"</formula>
    </cfRule>
  </conditionalFormatting>
  <conditionalFormatting sqref="B45:C45">
    <cfRule type="cellIs" dxfId="970" priority="3322" operator="equal">
      <formula>"COMPLETAR"</formula>
    </cfRule>
  </conditionalFormatting>
  <conditionalFormatting sqref="B45:C45">
    <cfRule type="cellIs" dxfId="969" priority="3321" operator="equal">
      <formula>"COMPLETAR"</formula>
    </cfRule>
  </conditionalFormatting>
  <conditionalFormatting sqref="B45:C45">
    <cfRule type="cellIs" dxfId="968" priority="3320" operator="equal">
      <formula>"COMPLETAR"</formula>
    </cfRule>
  </conditionalFormatting>
  <conditionalFormatting sqref="B45:C45">
    <cfRule type="cellIs" dxfId="967" priority="3319" operator="equal">
      <formula>"COMPLETAR"</formula>
    </cfRule>
  </conditionalFormatting>
  <conditionalFormatting sqref="B45:C45">
    <cfRule type="cellIs" dxfId="966" priority="3318" operator="equal">
      <formula>"COMPLETAR"</formula>
    </cfRule>
  </conditionalFormatting>
  <conditionalFormatting sqref="B45:C45">
    <cfRule type="cellIs" dxfId="965" priority="3317" operator="equal">
      <formula>"COMPLETAR"</formula>
    </cfRule>
  </conditionalFormatting>
  <conditionalFormatting sqref="B45:C45">
    <cfRule type="cellIs" dxfId="964" priority="3316" operator="equal">
      <formula>"COMPLETAR"</formula>
    </cfRule>
  </conditionalFormatting>
  <conditionalFormatting sqref="B45:C45">
    <cfRule type="cellIs" dxfId="963" priority="3315" operator="equal">
      <formula>"COMPLETAR"</formula>
    </cfRule>
  </conditionalFormatting>
  <conditionalFormatting sqref="B45:C45">
    <cfRule type="cellIs" dxfId="962" priority="3314" operator="equal">
      <formula>"COMPLETAR"</formula>
    </cfRule>
  </conditionalFormatting>
  <conditionalFormatting sqref="B45:C45">
    <cfRule type="cellIs" dxfId="961" priority="3313" operator="equal">
      <formula>"COMPLETAR"</formula>
    </cfRule>
  </conditionalFormatting>
  <conditionalFormatting sqref="B46:C46">
    <cfRule type="cellIs" dxfId="960" priority="3312" operator="equal">
      <formula>"COMPLETAR"</formula>
    </cfRule>
  </conditionalFormatting>
  <conditionalFormatting sqref="B46:C46">
    <cfRule type="cellIs" dxfId="959" priority="3311" operator="equal">
      <formula>"COMPLETAR"</formula>
    </cfRule>
  </conditionalFormatting>
  <conditionalFormatting sqref="B46:C46">
    <cfRule type="cellIs" dxfId="958" priority="3310" operator="equal">
      <formula>"COMPLETAR"</formula>
    </cfRule>
  </conditionalFormatting>
  <conditionalFormatting sqref="B46:C46">
    <cfRule type="cellIs" dxfId="957" priority="3309" operator="equal">
      <formula>"COMPLETAR"</formula>
    </cfRule>
  </conditionalFormatting>
  <conditionalFormatting sqref="B46:C46">
    <cfRule type="cellIs" dxfId="956" priority="3308" operator="equal">
      <formula>"COMPLETAR"</formula>
    </cfRule>
  </conditionalFormatting>
  <conditionalFormatting sqref="B46:C46">
    <cfRule type="cellIs" dxfId="955" priority="3307" operator="equal">
      <formula>"COMPLETAR"</formula>
    </cfRule>
  </conditionalFormatting>
  <conditionalFormatting sqref="B46:C46">
    <cfRule type="cellIs" dxfId="954" priority="3306" operator="equal">
      <formula>"COMPLETAR"</formula>
    </cfRule>
  </conditionalFormatting>
  <conditionalFormatting sqref="B46:C46">
    <cfRule type="cellIs" dxfId="953" priority="3305" operator="equal">
      <formula>"COMPLETAR"</formula>
    </cfRule>
  </conditionalFormatting>
  <conditionalFormatting sqref="B46:C46">
    <cfRule type="cellIs" dxfId="952" priority="3304" operator="equal">
      <formula>"COMPLETAR"</formula>
    </cfRule>
  </conditionalFormatting>
  <conditionalFormatting sqref="B46:C46">
    <cfRule type="cellIs" dxfId="951" priority="3303" operator="equal">
      <formula>"COMPLETAR"</formula>
    </cfRule>
  </conditionalFormatting>
  <conditionalFormatting sqref="B46:C46">
    <cfRule type="cellIs" dxfId="950" priority="3302" operator="equal">
      <formula>"COMPLETAR"</formula>
    </cfRule>
  </conditionalFormatting>
  <conditionalFormatting sqref="B46:C46">
    <cfRule type="cellIs" dxfId="949" priority="3301" operator="equal">
      <formula>"COMPLETAR"</formula>
    </cfRule>
  </conditionalFormatting>
  <conditionalFormatting sqref="B46:C46">
    <cfRule type="cellIs" dxfId="948" priority="3300" operator="equal">
      <formula>"COMPLETAR"</formula>
    </cfRule>
  </conditionalFormatting>
  <conditionalFormatting sqref="B46:C46">
    <cfRule type="cellIs" dxfId="947" priority="3299" operator="equal">
      <formula>"COMPLETAR"</formula>
    </cfRule>
  </conditionalFormatting>
  <conditionalFormatting sqref="B46:C46">
    <cfRule type="cellIs" dxfId="946" priority="3298" operator="equal">
      <formula>"COMPLETAR"</formula>
    </cfRule>
  </conditionalFormatting>
  <conditionalFormatting sqref="B46:C46">
    <cfRule type="cellIs" dxfId="945" priority="3297" operator="equal">
      <formula>"COMPLETAR"</formula>
    </cfRule>
  </conditionalFormatting>
  <conditionalFormatting sqref="B46:C46">
    <cfRule type="cellIs" dxfId="944" priority="3296" operator="equal">
      <formula>"COMPLETAR"</formula>
    </cfRule>
  </conditionalFormatting>
  <conditionalFormatting sqref="B47:C47">
    <cfRule type="cellIs" dxfId="943" priority="3295" operator="equal">
      <formula>"COMPLETAR"</formula>
    </cfRule>
  </conditionalFormatting>
  <conditionalFormatting sqref="B47:C47">
    <cfRule type="cellIs" dxfId="942" priority="3294" operator="equal">
      <formula>"COMPLETAR"</formula>
    </cfRule>
  </conditionalFormatting>
  <conditionalFormatting sqref="B47:C47">
    <cfRule type="cellIs" dxfId="941" priority="3293" operator="equal">
      <formula>"COMPLETAR"</formula>
    </cfRule>
  </conditionalFormatting>
  <conditionalFormatting sqref="B47:C47">
    <cfRule type="cellIs" dxfId="940" priority="3292" operator="equal">
      <formula>"COMPLETAR"</formula>
    </cfRule>
  </conditionalFormatting>
  <conditionalFormatting sqref="B47:C47">
    <cfRule type="cellIs" dxfId="939" priority="3291" operator="equal">
      <formula>"COMPLETAR"</formula>
    </cfRule>
  </conditionalFormatting>
  <conditionalFormatting sqref="B47:C47">
    <cfRule type="cellIs" dxfId="938" priority="3290" operator="equal">
      <formula>"COMPLETAR"</formula>
    </cfRule>
  </conditionalFormatting>
  <conditionalFormatting sqref="B47:C47">
    <cfRule type="cellIs" dxfId="937" priority="3289" operator="equal">
      <formula>"COMPLETAR"</formula>
    </cfRule>
  </conditionalFormatting>
  <conditionalFormatting sqref="B47:C47">
    <cfRule type="cellIs" dxfId="936" priority="3288" operator="equal">
      <formula>"COMPLETAR"</formula>
    </cfRule>
  </conditionalFormatting>
  <conditionalFormatting sqref="B47:C47">
    <cfRule type="cellIs" dxfId="935" priority="3287" operator="equal">
      <formula>"COMPLETAR"</formula>
    </cfRule>
  </conditionalFormatting>
  <conditionalFormatting sqref="B47:C47">
    <cfRule type="cellIs" dxfId="934" priority="3286" operator="equal">
      <formula>"COMPLETAR"</formula>
    </cfRule>
  </conditionalFormatting>
  <conditionalFormatting sqref="B47:C47">
    <cfRule type="cellIs" dxfId="933" priority="3285" operator="equal">
      <formula>"COMPLETAR"</formula>
    </cfRule>
  </conditionalFormatting>
  <conditionalFormatting sqref="B47:C47">
    <cfRule type="cellIs" dxfId="932" priority="3284" operator="equal">
      <formula>"COMPLETAR"</formula>
    </cfRule>
  </conditionalFormatting>
  <conditionalFormatting sqref="B47:C47">
    <cfRule type="cellIs" dxfId="931" priority="3283" operator="equal">
      <formula>"COMPLETAR"</formula>
    </cfRule>
  </conditionalFormatting>
  <conditionalFormatting sqref="B47:C47">
    <cfRule type="cellIs" dxfId="930" priority="3282" operator="equal">
      <formula>"COMPLETAR"</formula>
    </cfRule>
  </conditionalFormatting>
  <conditionalFormatting sqref="B47:C47">
    <cfRule type="cellIs" dxfId="929" priority="3281" operator="equal">
      <formula>"COMPLETAR"</formula>
    </cfRule>
  </conditionalFormatting>
  <conditionalFormatting sqref="B47:C47">
    <cfRule type="cellIs" dxfId="928" priority="3280" operator="equal">
      <formula>"COMPLETAR"</formula>
    </cfRule>
  </conditionalFormatting>
  <conditionalFormatting sqref="B47:C47">
    <cfRule type="cellIs" dxfId="927" priority="3279" operator="equal">
      <formula>"COMPLETAR"</formula>
    </cfRule>
  </conditionalFormatting>
  <conditionalFormatting sqref="B48:C51">
    <cfRule type="cellIs" dxfId="926" priority="3278" operator="equal">
      <formula>"COMPLETAR"</formula>
    </cfRule>
  </conditionalFormatting>
  <conditionalFormatting sqref="B48:C48">
    <cfRule type="cellIs" dxfId="925" priority="3277" operator="equal">
      <formula>"COMPLETAR"</formula>
    </cfRule>
  </conditionalFormatting>
  <conditionalFormatting sqref="B48:C48">
    <cfRule type="cellIs" dxfId="924" priority="3276" operator="equal">
      <formula>"COMPLETAR"</formula>
    </cfRule>
  </conditionalFormatting>
  <conditionalFormatting sqref="B48:C48">
    <cfRule type="cellIs" dxfId="923" priority="3275" operator="equal">
      <formula>"COMPLETAR"</formula>
    </cfRule>
  </conditionalFormatting>
  <conditionalFormatting sqref="B48:C48">
    <cfRule type="cellIs" dxfId="922" priority="3274" operator="equal">
      <formula>"COMPLETAR"</formula>
    </cfRule>
  </conditionalFormatting>
  <conditionalFormatting sqref="B48:C48">
    <cfRule type="cellIs" dxfId="921" priority="3273" operator="equal">
      <formula>"COMPLETAR"</formula>
    </cfRule>
  </conditionalFormatting>
  <conditionalFormatting sqref="B48:C48">
    <cfRule type="cellIs" dxfId="920" priority="3272" operator="equal">
      <formula>"COMPLETAR"</formula>
    </cfRule>
  </conditionalFormatting>
  <conditionalFormatting sqref="B48:C48">
    <cfRule type="cellIs" dxfId="919" priority="3271" operator="equal">
      <formula>"COMPLETAR"</formula>
    </cfRule>
  </conditionalFormatting>
  <conditionalFormatting sqref="B48:C48">
    <cfRule type="cellIs" dxfId="918" priority="3270" operator="equal">
      <formula>"COMPLETAR"</formula>
    </cfRule>
  </conditionalFormatting>
  <conditionalFormatting sqref="B48:C48">
    <cfRule type="cellIs" dxfId="917" priority="3269" operator="equal">
      <formula>"COMPLETAR"</formula>
    </cfRule>
  </conditionalFormatting>
  <conditionalFormatting sqref="B48:C48">
    <cfRule type="cellIs" dxfId="916" priority="3268" operator="equal">
      <formula>"COMPLETAR"</formula>
    </cfRule>
  </conditionalFormatting>
  <conditionalFormatting sqref="B48:C48">
    <cfRule type="cellIs" dxfId="915" priority="3267" operator="equal">
      <formula>"COMPLETAR"</formula>
    </cfRule>
  </conditionalFormatting>
  <conditionalFormatting sqref="B48:C48">
    <cfRule type="cellIs" dxfId="914" priority="3266" operator="equal">
      <formula>"COMPLETAR"</formula>
    </cfRule>
  </conditionalFormatting>
  <conditionalFormatting sqref="B48:C48">
    <cfRule type="cellIs" dxfId="913" priority="3265" operator="equal">
      <formula>"COMPLETAR"</formula>
    </cfRule>
  </conditionalFormatting>
  <conditionalFormatting sqref="B48:C48">
    <cfRule type="cellIs" dxfId="912" priority="3264" operator="equal">
      <formula>"COMPLETAR"</formula>
    </cfRule>
  </conditionalFormatting>
  <conditionalFormatting sqref="B48:C48">
    <cfRule type="cellIs" dxfId="911" priority="3263" operator="equal">
      <formula>"COMPLETAR"</formula>
    </cfRule>
  </conditionalFormatting>
  <conditionalFormatting sqref="B48:C48">
    <cfRule type="cellIs" dxfId="910" priority="3262" operator="equal">
      <formula>"COMPLETAR"</formula>
    </cfRule>
  </conditionalFormatting>
  <conditionalFormatting sqref="B49:C49">
    <cfRule type="cellIs" dxfId="909" priority="3261" operator="equal">
      <formula>"COMPLETAR"</formula>
    </cfRule>
  </conditionalFormatting>
  <conditionalFormatting sqref="B49:C49">
    <cfRule type="cellIs" dxfId="908" priority="3260" operator="equal">
      <formula>"COMPLETAR"</formula>
    </cfRule>
  </conditionalFormatting>
  <conditionalFormatting sqref="B49:C49">
    <cfRule type="cellIs" dxfId="907" priority="3259" operator="equal">
      <formula>"COMPLETAR"</formula>
    </cfRule>
  </conditionalFormatting>
  <conditionalFormatting sqref="B49:C49">
    <cfRule type="cellIs" dxfId="906" priority="3258" operator="equal">
      <formula>"COMPLETAR"</formula>
    </cfRule>
  </conditionalFormatting>
  <conditionalFormatting sqref="B49:C49">
    <cfRule type="cellIs" dxfId="905" priority="3257" operator="equal">
      <formula>"COMPLETAR"</formula>
    </cfRule>
  </conditionalFormatting>
  <conditionalFormatting sqref="B49:C49">
    <cfRule type="cellIs" dxfId="904" priority="3256" operator="equal">
      <formula>"COMPLETAR"</formula>
    </cfRule>
  </conditionalFormatting>
  <conditionalFormatting sqref="B49:C49">
    <cfRule type="cellIs" dxfId="903" priority="3255" operator="equal">
      <formula>"COMPLETAR"</formula>
    </cfRule>
  </conditionalFormatting>
  <conditionalFormatting sqref="B49:C49">
    <cfRule type="cellIs" dxfId="902" priority="3254" operator="equal">
      <formula>"COMPLETAR"</formula>
    </cfRule>
  </conditionalFormatting>
  <conditionalFormatting sqref="B49:C49">
    <cfRule type="cellIs" dxfId="901" priority="3253" operator="equal">
      <formula>"COMPLETAR"</formula>
    </cfRule>
  </conditionalFormatting>
  <conditionalFormatting sqref="B49:C49">
    <cfRule type="cellIs" dxfId="900" priority="3252" operator="equal">
      <formula>"COMPLETAR"</formula>
    </cfRule>
  </conditionalFormatting>
  <conditionalFormatting sqref="B49:C49">
    <cfRule type="cellIs" dxfId="899" priority="3251" operator="equal">
      <formula>"COMPLETAR"</formula>
    </cfRule>
  </conditionalFormatting>
  <conditionalFormatting sqref="B49:C49">
    <cfRule type="cellIs" dxfId="898" priority="3250" operator="equal">
      <formula>"COMPLETAR"</formula>
    </cfRule>
  </conditionalFormatting>
  <conditionalFormatting sqref="B49:C49">
    <cfRule type="cellIs" dxfId="897" priority="3249" operator="equal">
      <formula>"COMPLETAR"</formula>
    </cfRule>
  </conditionalFormatting>
  <conditionalFormatting sqref="B49:C49">
    <cfRule type="cellIs" dxfId="896" priority="3248" operator="equal">
      <formula>"COMPLETAR"</formula>
    </cfRule>
  </conditionalFormatting>
  <conditionalFormatting sqref="B49:C49">
    <cfRule type="cellIs" dxfId="895" priority="3247" operator="equal">
      <formula>"COMPLETAR"</formula>
    </cfRule>
  </conditionalFormatting>
  <conditionalFormatting sqref="B49:C49">
    <cfRule type="cellIs" dxfId="894" priority="3246" operator="equal">
      <formula>"COMPLETAR"</formula>
    </cfRule>
  </conditionalFormatting>
  <conditionalFormatting sqref="B49:C49">
    <cfRule type="cellIs" dxfId="893" priority="3245" operator="equal">
      <formula>"COMPLETAR"</formula>
    </cfRule>
  </conditionalFormatting>
  <conditionalFormatting sqref="B50:C50">
    <cfRule type="cellIs" dxfId="892" priority="3244" operator="equal">
      <formula>"COMPLETAR"</formula>
    </cfRule>
  </conditionalFormatting>
  <conditionalFormatting sqref="B50:C50">
    <cfRule type="cellIs" dxfId="891" priority="3243" operator="equal">
      <formula>"COMPLETAR"</formula>
    </cfRule>
  </conditionalFormatting>
  <conditionalFormatting sqref="B50:C50">
    <cfRule type="cellIs" dxfId="890" priority="3242" operator="equal">
      <formula>"COMPLETAR"</formula>
    </cfRule>
  </conditionalFormatting>
  <conditionalFormatting sqref="B50:C50">
    <cfRule type="cellIs" dxfId="889" priority="3241" operator="equal">
      <formula>"COMPLETAR"</formula>
    </cfRule>
  </conditionalFormatting>
  <conditionalFormatting sqref="B50:C50">
    <cfRule type="cellIs" dxfId="888" priority="3240" operator="equal">
      <formula>"COMPLETAR"</formula>
    </cfRule>
  </conditionalFormatting>
  <conditionalFormatting sqref="B50:C50">
    <cfRule type="cellIs" dxfId="887" priority="3239" operator="equal">
      <formula>"COMPLETAR"</formula>
    </cfRule>
  </conditionalFormatting>
  <conditionalFormatting sqref="B50:C50">
    <cfRule type="cellIs" dxfId="886" priority="3238" operator="equal">
      <formula>"COMPLETAR"</formula>
    </cfRule>
  </conditionalFormatting>
  <conditionalFormatting sqref="B50:C50">
    <cfRule type="cellIs" dxfId="885" priority="3237" operator="equal">
      <formula>"COMPLETAR"</formula>
    </cfRule>
  </conditionalFormatting>
  <conditionalFormatting sqref="B50:C50">
    <cfRule type="cellIs" dxfId="884" priority="3236" operator="equal">
      <formula>"COMPLETAR"</formula>
    </cfRule>
  </conditionalFormatting>
  <conditionalFormatting sqref="B50:C50">
    <cfRule type="cellIs" dxfId="883" priority="3235" operator="equal">
      <formula>"COMPLETAR"</formula>
    </cfRule>
  </conditionalFormatting>
  <conditionalFormatting sqref="B50:C50">
    <cfRule type="cellIs" dxfId="882" priority="3234" operator="equal">
      <formula>"COMPLETAR"</formula>
    </cfRule>
  </conditionalFormatting>
  <conditionalFormatting sqref="B50:C50">
    <cfRule type="cellIs" dxfId="881" priority="3233" operator="equal">
      <formula>"COMPLETAR"</formula>
    </cfRule>
  </conditionalFormatting>
  <conditionalFormatting sqref="B50:C50">
    <cfRule type="cellIs" dxfId="880" priority="3232" operator="equal">
      <formula>"COMPLETAR"</formula>
    </cfRule>
  </conditionalFormatting>
  <conditionalFormatting sqref="B50:C50">
    <cfRule type="cellIs" dxfId="879" priority="3231" operator="equal">
      <formula>"COMPLETAR"</formula>
    </cfRule>
  </conditionalFormatting>
  <conditionalFormatting sqref="B50:C50">
    <cfRule type="cellIs" dxfId="878" priority="3230" operator="equal">
      <formula>"COMPLETAR"</formula>
    </cfRule>
  </conditionalFormatting>
  <conditionalFormatting sqref="B50:C50">
    <cfRule type="cellIs" dxfId="877" priority="3229" operator="equal">
      <formula>"COMPLETAR"</formula>
    </cfRule>
  </conditionalFormatting>
  <conditionalFormatting sqref="B50:C50">
    <cfRule type="cellIs" dxfId="876" priority="3228" operator="equal">
      <formula>"COMPLETAR"</formula>
    </cfRule>
  </conditionalFormatting>
  <conditionalFormatting sqref="B51:C51">
    <cfRule type="cellIs" dxfId="875" priority="3227" operator="equal">
      <formula>"COMPLETAR"</formula>
    </cfRule>
  </conditionalFormatting>
  <conditionalFormatting sqref="B51:C51">
    <cfRule type="cellIs" dxfId="874" priority="3226" operator="equal">
      <formula>"COMPLETAR"</formula>
    </cfRule>
  </conditionalFormatting>
  <conditionalFormatting sqref="B51:C51">
    <cfRule type="cellIs" dxfId="873" priority="3225" operator="equal">
      <formula>"COMPLETAR"</formula>
    </cfRule>
  </conditionalFormatting>
  <conditionalFormatting sqref="B51:C51">
    <cfRule type="cellIs" dxfId="872" priority="3224" operator="equal">
      <formula>"COMPLETAR"</formula>
    </cfRule>
  </conditionalFormatting>
  <conditionalFormatting sqref="B51:C51">
    <cfRule type="cellIs" dxfId="871" priority="3223" operator="equal">
      <formula>"COMPLETAR"</formula>
    </cfRule>
  </conditionalFormatting>
  <conditionalFormatting sqref="B51:C51">
    <cfRule type="cellIs" dxfId="870" priority="3222" operator="equal">
      <formula>"COMPLETAR"</formula>
    </cfRule>
  </conditionalFormatting>
  <conditionalFormatting sqref="B51:C51">
    <cfRule type="cellIs" dxfId="869" priority="3221" operator="equal">
      <formula>"COMPLETAR"</formula>
    </cfRule>
  </conditionalFormatting>
  <conditionalFormatting sqref="B51:C51">
    <cfRule type="cellIs" dxfId="868" priority="3220" operator="equal">
      <formula>"COMPLETAR"</formula>
    </cfRule>
  </conditionalFormatting>
  <conditionalFormatting sqref="B51:C51">
    <cfRule type="cellIs" dxfId="867" priority="3219" operator="equal">
      <formula>"COMPLETAR"</formula>
    </cfRule>
  </conditionalFormatting>
  <conditionalFormatting sqref="B51:C51">
    <cfRule type="cellIs" dxfId="866" priority="3218" operator="equal">
      <formula>"COMPLETAR"</formula>
    </cfRule>
  </conditionalFormatting>
  <conditionalFormatting sqref="B51:C51">
    <cfRule type="cellIs" dxfId="865" priority="3217" operator="equal">
      <formula>"COMPLETAR"</formula>
    </cfRule>
  </conditionalFormatting>
  <conditionalFormatting sqref="B51:C51">
    <cfRule type="cellIs" dxfId="864" priority="3216" operator="equal">
      <formula>"COMPLETAR"</formula>
    </cfRule>
  </conditionalFormatting>
  <conditionalFormatting sqref="B51:C51">
    <cfRule type="cellIs" dxfId="863" priority="3215" operator="equal">
      <formula>"COMPLETAR"</formula>
    </cfRule>
  </conditionalFormatting>
  <conditionalFormatting sqref="B51:C51">
    <cfRule type="cellIs" dxfId="862" priority="3214" operator="equal">
      <formula>"COMPLETAR"</formula>
    </cfRule>
  </conditionalFormatting>
  <conditionalFormatting sqref="B51:C51">
    <cfRule type="cellIs" dxfId="861" priority="3213" operator="equal">
      <formula>"COMPLETAR"</formula>
    </cfRule>
  </conditionalFormatting>
  <conditionalFormatting sqref="B51:C51">
    <cfRule type="cellIs" dxfId="860" priority="3212" operator="equal">
      <formula>"COMPLETAR"</formula>
    </cfRule>
  </conditionalFormatting>
  <conditionalFormatting sqref="B51:C51">
    <cfRule type="cellIs" dxfId="859" priority="3211" operator="equal">
      <formula>"COMPLETAR"</formula>
    </cfRule>
  </conditionalFormatting>
  <conditionalFormatting sqref="B52:C55">
    <cfRule type="cellIs" dxfId="858" priority="3210" operator="equal">
      <formula>"COMPLETAR"</formula>
    </cfRule>
  </conditionalFormatting>
  <conditionalFormatting sqref="B52:C52">
    <cfRule type="cellIs" dxfId="857" priority="3209" operator="equal">
      <formula>"COMPLETAR"</formula>
    </cfRule>
  </conditionalFormatting>
  <conditionalFormatting sqref="B52:C52">
    <cfRule type="cellIs" dxfId="856" priority="3208" operator="equal">
      <formula>"COMPLETAR"</formula>
    </cfRule>
  </conditionalFormatting>
  <conditionalFormatting sqref="B52:C52">
    <cfRule type="cellIs" dxfId="855" priority="3207" operator="equal">
      <formula>"COMPLETAR"</formula>
    </cfRule>
  </conditionalFormatting>
  <conditionalFormatting sqref="B52:C52">
    <cfRule type="cellIs" dxfId="854" priority="3206" operator="equal">
      <formula>"COMPLETAR"</formula>
    </cfRule>
  </conditionalFormatting>
  <conditionalFormatting sqref="B52:C52">
    <cfRule type="cellIs" dxfId="853" priority="3205" operator="equal">
      <formula>"COMPLETAR"</formula>
    </cfRule>
  </conditionalFormatting>
  <conditionalFormatting sqref="B52:C52">
    <cfRule type="cellIs" dxfId="852" priority="3204" operator="equal">
      <formula>"COMPLETAR"</formula>
    </cfRule>
  </conditionalFormatting>
  <conditionalFormatting sqref="B52:C52">
    <cfRule type="cellIs" dxfId="851" priority="3203" operator="equal">
      <formula>"COMPLETAR"</formula>
    </cfRule>
  </conditionalFormatting>
  <conditionalFormatting sqref="B52:C52">
    <cfRule type="cellIs" dxfId="850" priority="3202" operator="equal">
      <formula>"COMPLETAR"</formula>
    </cfRule>
  </conditionalFormatting>
  <conditionalFormatting sqref="B52:C52">
    <cfRule type="cellIs" dxfId="849" priority="3201" operator="equal">
      <formula>"COMPLETAR"</formula>
    </cfRule>
  </conditionalFormatting>
  <conditionalFormatting sqref="B52:C52">
    <cfRule type="cellIs" dxfId="848" priority="3200" operator="equal">
      <formula>"COMPLETAR"</formula>
    </cfRule>
  </conditionalFormatting>
  <conditionalFormatting sqref="B52:C52">
    <cfRule type="cellIs" dxfId="847" priority="3199" operator="equal">
      <formula>"COMPLETAR"</formula>
    </cfRule>
  </conditionalFormatting>
  <conditionalFormatting sqref="B52:C52">
    <cfRule type="cellIs" dxfId="846" priority="3198" operator="equal">
      <formula>"COMPLETAR"</formula>
    </cfRule>
  </conditionalFormatting>
  <conditionalFormatting sqref="B52:C52">
    <cfRule type="cellIs" dxfId="845" priority="3197" operator="equal">
      <formula>"COMPLETAR"</formula>
    </cfRule>
  </conditionalFormatting>
  <conditionalFormatting sqref="B52:C52">
    <cfRule type="cellIs" dxfId="844" priority="3196" operator="equal">
      <formula>"COMPLETAR"</formula>
    </cfRule>
  </conditionalFormatting>
  <conditionalFormatting sqref="B52:C52">
    <cfRule type="cellIs" dxfId="843" priority="3195" operator="equal">
      <formula>"COMPLETAR"</formula>
    </cfRule>
  </conditionalFormatting>
  <conditionalFormatting sqref="B52:C52">
    <cfRule type="cellIs" dxfId="842" priority="3194" operator="equal">
      <formula>"COMPLETAR"</formula>
    </cfRule>
  </conditionalFormatting>
  <conditionalFormatting sqref="B53:C53">
    <cfRule type="cellIs" dxfId="841" priority="3193" operator="equal">
      <formula>"COMPLETAR"</formula>
    </cfRule>
  </conditionalFormatting>
  <conditionalFormatting sqref="B53:C53">
    <cfRule type="cellIs" dxfId="840" priority="3192" operator="equal">
      <formula>"COMPLETAR"</formula>
    </cfRule>
  </conditionalFormatting>
  <conditionalFormatting sqref="B53:C53">
    <cfRule type="cellIs" dxfId="839" priority="3191" operator="equal">
      <formula>"COMPLETAR"</formula>
    </cfRule>
  </conditionalFormatting>
  <conditionalFormatting sqref="B53:C53">
    <cfRule type="cellIs" dxfId="838" priority="3190" operator="equal">
      <formula>"COMPLETAR"</formula>
    </cfRule>
  </conditionalFormatting>
  <conditionalFormatting sqref="B53:C53">
    <cfRule type="cellIs" dxfId="837" priority="3189" operator="equal">
      <formula>"COMPLETAR"</formula>
    </cfRule>
  </conditionalFormatting>
  <conditionalFormatting sqref="B53:C53">
    <cfRule type="cellIs" dxfId="836" priority="3188" operator="equal">
      <formula>"COMPLETAR"</formula>
    </cfRule>
  </conditionalFormatting>
  <conditionalFormatting sqref="B53:C53">
    <cfRule type="cellIs" dxfId="835" priority="3187" operator="equal">
      <formula>"COMPLETAR"</formula>
    </cfRule>
  </conditionalFormatting>
  <conditionalFormatting sqref="B53:C53">
    <cfRule type="cellIs" dxfId="834" priority="3186" operator="equal">
      <formula>"COMPLETAR"</formula>
    </cfRule>
  </conditionalFormatting>
  <conditionalFormatting sqref="B53:C53">
    <cfRule type="cellIs" dxfId="833" priority="3185" operator="equal">
      <formula>"COMPLETAR"</formula>
    </cfRule>
  </conditionalFormatting>
  <conditionalFormatting sqref="B53:C53">
    <cfRule type="cellIs" dxfId="832" priority="3184" operator="equal">
      <formula>"COMPLETAR"</formula>
    </cfRule>
  </conditionalFormatting>
  <conditionalFormatting sqref="B53:C53">
    <cfRule type="cellIs" dxfId="831" priority="3183" operator="equal">
      <formula>"COMPLETAR"</formula>
    </cfRule>
  </conditionalFormatting>
  <conditionalFormatting sqref="B53:C53">
    <cfRule type="cellIs" dxfId="830" priority="3182" operator="equal">
      <formula>"COMPLETAR"</formula>
    </cfRule>
  </conditionalFormatting>
  <conditionalFormatting sqref="B53:C53">
    <cfRule type="cellIs" dxfId="829" priority="3181" operator="equal">
      <formula>"COMPLETAR"</formula>
    </cfRule>
  </conditionalFormatting>
  <conditionalFormatting sqref="B53:C53">
    <cfRule type="cellIs" dxfId="828" priority="3180" operator="equal">
      <formula>"COMPLETAR"</formula>
    </cfRule>
  </conditionalFormatting>
  <conditionalFormatting sqref="B53:C53">
    <cfRule type="cellIs" dxfId="827" priority="3179" operator="equal">
      <formula>"COMPLETAR"</formula>
    </cfRule>
  </conditionalFormatting>
  <conditionalFormatting sqref="B53:C53">
    <cfRule type="cellIs" dxfId="826" priority="3178" operator="equal">
      <formula>"COMPLETAR"</formula>
    </cfRule>
  </conditionalFormatting>
  <conditionalFormatting sqref="B53:C53">
    <cfRule type="cellIs" dxfId="825" priority="3177" operator="equal">
      <formula>"COMPLETAR"</formula>
    </cfRule>
  </conditionalFormatting>
  <conditionalFormatting sqref="B54:C54">
    <cfRule type="cellIs" dxfId="824" priority="3176" operator="equal">
      <formula>"COMPLETAR"</formula>
    </cfRule>
  </conditionalFormatting>
  <conditionalFormatting sqref="B54:C54">
    <cfRule type="cellIs" dxfId="823" priority="3175" operator="equal">
      <formula>"COMPLETAR"</formula>
    </cfRule>
  </conditionalFormatting>
  <conditionalFormatting sqref="B54:C54">
    <cfRule type="cellIs" dxfId="822" priority="3174" operator="equal">
      <formula>"COMPLETAR"</formula>
    </cfRule>
  </conditionalFormatting>
  <conditionalFormatting sqref="B54:C54">
    <cfRule type="cellIs" dxfId="821" priority="3173" operator="equal">
      <formula>"COMPLETAR"</formula>
    </cfRule>
  </conditionalFormatting>
  <conditionalFormatting sqref="B54:C54">
    <cfRule type="cellIs" dxfId="820" priority="3172" operator="equal">
      <formula>"COMPLETAR"</formula>
    </cfRule>
  </conditionalFormatting>
  <conditionalFormatting sqref="B54:C54">
    <cfRule type="cellIs" dxfId="819" priority="3171" operator="equal">
      <formula>"COMPLETAR"</formula>
    </cfRule>
  </conditionalFormatting>
  <conditionalFormatting sqref="B54:C54">
    <cfRule type="cellIs" dxfId="818" priority="3170" operator="equal">
      <formula>"COMPLETAR"</formula>
    </cfRule>
  </conditionalFormatting>
  <conditionalFormatting sqref="B54:C54">
    <cfRule type="cellIs" dxfId="817" priority="3169" operator="equal">
      <formula>"COMPLETAR"</formula>
    </cfRule>
  </conditionalFormatting>
  <conditionalFormatting sqref="B54:C54">
    <cfRule type="cellIs" dxfId="816" priority="3168" operator="equal">
      <formula>"COMPLETAR"</formula>
    </cfRule>
  </conditionalFormatting>
  <conditionalFormatting sqref="B54:C54">
    <cfRule type="cellIs" dxfId="815" priority="3167" operator="equal">
      <formula>"COMPLETAR"</formula>
    </cfRule>
  </conditionalFormatting>
  <conditionalFormatting sqref="B54:C54">
    <cfRule type="cellIs" dxfId="814" priority="3166" operator="equal">
      <formula>"COMPLETAR"</formula>
    </cfRule>
  </conditionalFormatting>
  <conditionalFormatting sqref="B54:C54">
    <cfRule type="cellIs" dxfId="813" priority="3165" operator="equal">
      <formula>"COMPLETAR"</formula>
    </cfRule>
  </conditionalFormatting>
  <conditionalFormatting sqref="B54:C54">
    <cfRule type="cellIs" dxfId="812" priority="3164" operator="equal">
      <formula>"COMPLETAR"</formula>
    </cfRule>
  </conditionalFormatting>
  <conditionalFormatting sqref="B54:C54">
    <cfRule type="cellIs" dxfId="811" priority="3163" operator="equal">
      <formula>"COMPLETAR"</formula>
    </cfRule>
  </conditionalFormatting>
  <conditionalFormatting sqref="B54:C54">
    <cfRule type="cellIs" dxfId="810" priority="3162" operator="equal">
      <formula>"COMPLETAR"</formula>
    </cfRule>
  </conditionalFormatting>
  <conditionalFormatting sqref="B54:C54">
    <cfRule type="cellIs" dxfId="809" priority="3161" operator="equal">
      <formula>"COMPLETAR"</formula>
    </cfRule>
  </conditionalFormatting>
  <conditionalFormatting sqref="B54:C54">
    <cfRule type="cellIs" dxfId="808" priority="3160" operator="equal">
      <formula>"COMPLETAR"</formula>
    </cfRule>
  </conditionalFormatting>
  <conditionalFormatting sqref="B55:C55">
    <cfRule type="cellIs" dxfId="807" priority="3159" operator="equal">
      <formula>"COMPLETAR"</formula>
    </cfRule>
  </conditionalFormatting>
  <conditionalFormatting sqref="B55:C55">
    <cfRule type="cellIs" dxfId="806" priority="3158" operator="equal">
      <formula>"COMPLETAR"</formula>
    </cfRule>
  </conditionalFormatting>
  <conditionalFormatting sqref="B55:C55">
    <cfRule type="cellIs" dxfId="805" priority="3157" operator="equal">
      <formula>"COMPLETAR"</formula>
    </cfRule>
  </conditionalFormatting>
  <conditionalFormatting sqref="B55:C55">
    <cfRule type="cellIs" dxfId="804" priority="3156" operator="equal">
      <formula>"COMPLETAR"</formula>
    </cfRule>
  </conditionalFormatting>
  <conditionalFormatting sqref="B55:C55">
    <cfRule type="cellIs" dxfId="803" priority="3155" operator="equal">
      <formula>"COMPLETAR"</formula>
    </cfRule>
  </conditionalFormatting>
  <conditionalFormatting sqref="B55:C55">
    <cfRule type="cellIs" dxfId="802" priority="3154" operator="equal">
      <formula>"COMPLETAR"</formula>
    </cfRule>
  </conditionalFormatting>
  <conditionalFormatting sqref="B55:C55">
    <cfRule type="cellIs" dxfId="801" priority="3153" operator="equal">
      <formula>"COMPLETAR"</formula>
    </cfRule>
  </conditionalFormatting>
  <conditionalFormatting sqref="B55:C55">
    <cfRule type="cellIs" dxfId="800" priority="3152" operator="equal">
      <formula>"COMPLETAR"</formula>
    </cfRule>
  </conditionalFormatting>
  <conditionalFormatting sqref="B55:C55">
    <cfRule type="cellIs" dxfId="799" priority="3151" operator="equal">
      <formula>"COMPLETAR"</formula>
    </cfRule>
  </conditionalFormatting>
  <conditionalFormatting sqref="B55:C55">
    <cfRule type="cellIs" dxfId="798" priority="3150" operator="equal">
      <formula>"COMPLETAR"</formula>
    </cfRule>
  </conditionalFormatting>
  <conditionalFormatting sqref="B55:C55">
    <cfRule type="cellIs" dxfId="797" priority="3149" operator="equal">
      <formula>"COMPLETAR"</formula>
    </cfRule>
  </conditionalFormatting>
  <conditionalFormatting sqref="B55:C55">
    <cfRule type="cellIs" dxfId="796" priority="3148" operator="equal">
      <formula>"COMPLETAR"</formula>
    </cfRule>
  </conditionalFormatting>
  <conditionalFormatting sqref="B55:C55">
    <cfRule type="cellIs" dxfId="795" priority="3147" operator="equal">
      <formula>"COMPLETAR"</formula>
    </cfRule>
  </conditionalFormatting>
  <conditionalFormatting sqref="B55:C55">
    <cfRule type="cellIs" dxfId="794" priority="3146" operator="equal">
      <formula>"COMPLETAR"</formula>
    </cfRule>
  </conditionalFormatting>
  <conditionalFormatting sqref="B55:C55">
    <cfRule type="cellIs" dxfId="793" priority="3145" operator="equal">
      <formula>"COMPLETAR"</formula>
    </cfRule>
  </conditionalFormatting>
  <conditionalFormatting sqref="B55:C55">
    <cfRule type="cellIs" dxfId="792" priority="3144" operator="equal">
      <formula>"COMPLETAR"</formula>
    </cfRule>
  </conditionalFormatting>
  <conditionalFormatting sqref="B55:C55">
    <cfRule type="cellIs" dxfId="791" priority="3143" operator="equal">
      <formula>"COMPLETAR"</formula>
    </cfRule>
  </conditionalFormatting>
  <conditionalFormatting sqref="B56:C56">
    <cfRule type="cellIs" dxfId="790" priority="3142" operator="equal">
      <formula>"COMPLETAR"</formula>
    </cfRule>
  </conditionalFormatting>
  <conditionalFormatting sqref="B56:C56">
    <cfRule type="cellIs" dxfId="789" priority="3141" operator="equal">
      <formula>"COMPLETAR"</formula>
    </cfRule>
  </conditionalFormatting>
  <conditionalFormatting sqref="B56:C56">
    <cfRule type="cellIs" dxfId="788" priority="3140" operator="equal">
      <formula>"COMPLETAR"</formula>
    </cfRule>
  </conditionalFormatting>
  <conditionalFormatting sqref="B56:C56">
    <cfRule type="cellIs" dxfId="787" priority="3139" operator="equal">
      <formula>"COMPLETAR"</formula>
    </cfRule>
  </conditionalFormatting>
  <conditionalFormatting sqref="B56:C56">
    <cfRule type="cellIs" dxfId="786" priority="3138" operator="equal">
      <formula>"COMPLETAR"</formula>
    </cfRule>
  </conditionalFormatting>
  <conditionalFormatting sqref="B56:C56">
    <cfRule type="cellIs" dxfId="785" priority="3137" operator="equal">
      <formula>"COMPLETAR"</formula>
    </cfRule>
  </conditionalFormatting>
  <conditionalFormatting sqref="B56:C56">
    <cfRule type="cellIs" dxfId="784" priority="3136" operator="equal">
      <formula>"COMPLETAR"</formula>
    </cfRule>
  </conditionalFormatting>
  <conditionalFormatting sqref="B56:C56">
    <cfRule type="cellIs" dxfId="783" priority="3135" operator="equal">
      <formula>"COMPLETAR"</formula>
    </cfRule>
  </conditionalFormatting>
  <conditionalFormatting sqref="B56:C56">
    <cfRule type="cellIs" dxfId="782" priority="3134" operator="equal">
      <formula>"COMPLETAR"</formula>
    </cfRule>
  </conditionalFormatting>
  <conditionalFormatting sqref="B56:C56">
    <cfRule type="cellIs" dxfId="781" priority="3133" operator="equal">
      <formula>"COMPLETAR"</formula>
    </cfRule>
  </conditionalFormatting>
  <conditionalFormatting sqref="B56:C56">
    <cfRule type="cellIs" dxfId="780" priority="3132" operator="equal">
      <formula>"COMPLETAR"</formula>
    </cfRule>
  </conditionalFormatting>
  <conditionalFormatting sqref="B56:C56">
    <cfRule type="cellIs" dxfId="779" priority="3131" operator="equal">
      <formula>"COMPLETAR"</formula>
    </cfRule>
  </conditionalFormatting>
  <conditionalFormatting sqref="B56:C56">
    <cfRule type="cellIs" dxfId="778" priority="3130" operator="equal">
      <formula>"COMPLETAR"</formula>
    </cfRule>
  </conditionalFormatting>
  <conditionalFormatting sqref="B56:C56">
    <cfRule type="cellIs" dxfId="777" priority="3129" operator="equal">
      <formula>"COMPLETAR"</formula>
    </cfRule>
  </conditionalFormatting>
  <conditionalFormatting sqref="B56:C56">
    <cfRule type="cellIs" dxfId="776" priority="3128" operator="equal">
      <formula>"COMPLETAR"</formula>
    </cfRule>
  </conditionalFormatting>
  <conditionalFormatting sqref="B56:C56">
    <cfRule type="cellIs" dxfId="775" priority="3127" operator="equal">
      <formula>"COMPLETAR"</formula>
    </cfRule>
  </conditionalFormatting>
  <conditionalFormatting sqref="B56:C56">
    <cfRule type="cellIs" dxfId="774" priority="3126" operator="equal">
      <formula>"COMPLETAR"</formula>
    </cfRule>
  </conditionalFormatting>
  <conditionalFormatting sqref="B56:C56">
    <cfRule type="cellIs" dxfId="773" priority="3125" operator="equal">
      <formula>"COMPLETAR"</formula>
    </cfRule>
  </conditionalFormatting>
  <conditionalFormatting sqref="B56:C56">
    <cfRule type="cellIs" dxfId="772" priority="3124" operator="equal">
      <formula>"COMPLETAR"</formula>
    </cfRule>
  </conditionalFormatting>
  <conditionalFormatting sqref="B57:C57">
    <cfRule type="cellIs" dxfId="771" priority="3123" operator="equal">
      <formula>"COMPLETAR"</formula>
    </cfRule>
  </conditionalFormatting>
  <conditionalFormatting sqref="B57:C57">
    <cfRule type="cellIs" dxfId="770" priority="3122" operator="equal">
      <formula>"COMPLETAR"</formula>
    </cfRule>
  </conditionalFormatting>
  <conditionalFormatting sqref="B57:C57">
    <cfRule type="cellIs" dxfId="769" priority="3121" operator="equal">
      <formula>"COMPLETAR"</formula>
    </cfRule>
  </conditionalFormatting>
  <conditionalFormatting sqref="B57:C57">
    <cfRule type="cellIs" dxfId="768" priority="3120" operator="equal">
      <formula>"COMPLETAR"</formula>
    </cfRule>
  </conditionalFormatting>
  <conditionalFormatting sqref="B57:C57">
    <cfRule type="cellIs" dxfId="767" priority="3119" operator="equal">
      <formula>"COMPLETAR"</formula>
    </cfRule>
  </conditionalFormatting>
  <conditionalFormatting sqref="B57:C57">
    <cfRule type="cellIs" dxfId="766" priority="3118" operator="equal">
      <formula>"COMPLETAR"</formula>
    </cfRule>
  </conditionalFormatting>
  <conditionalFormatting sqref="B57:C57">
    <cfRule type="cellIs" dxfId="765" priority="3117" operator="equal">
      <formula>"COMPLETAR"</formula>
    </cfRule>
  </conditionalFormatting>
  <conditionalFormatting sqref="B57:C57">
    <cfRule type="cellIs" dxfId="764" priority="3116" operator="equal">
      <formula>"COMPLETAR"</formula>
    </cfRule>
  </conditionalFormatting>
  <conditionalFormatting sqref="B57:C57">
    <cfRule type="cellIs" dxfId="763" priority="3115" operator="equal">
      <formula>"COMPLETAR"</formula>
    </cfRule>
  </conditionalFormatting>
  <conditionalFormatting sqref="B57:C57">
    <cfRule type="cellIs" dxfId="762" priority="3114" operator="equal">
      <formula>"COMPLETAR"</formula>
    </cfRule>
  </conditionalFormatting>
  <conditionalFormatting sqref="B57:C57">
    <cfRule type="cellIs" dxfId="761" priority="3113" operator="equal">
      <formula>"COMPLETAR"</formula>
    </cfRule>
  </conditionalFormatting>
  <conditionalFormatting sqref="B57:C57">
    <cfRule type="cellIs" dxfId="760" priority="3112" operator="equal">
      <formula>"COMPLETAR"</formula>
    </cfRule>
  </conditionalFormatting>
  <conditionalFormatting sqref="B57:C57">
    <cfRule type="cellIs" dxfId="759" priority="3111" operator="equal">
      <formula>"COMPLETAR"</formula>
    </cfRule>
  </conditionalFormatting>
  <conditionalFormatting sqref="B57:C57">
    <cfRule type="cellIs" dxfId="758" priority="3110" operator="equal">
      <formula>"COMPLETAR"</formula>
    </cfRule>
  </conditionalFormatting>
  <conditionalFormatting sqref="B57:C57">
    <cfRule type="cellIs" dxfId="757" priority="3109" operator="equal">
      <formula>"COMPLETAR"</formula>
    </cfRule>
  </conditionalFormatting>
  <conditionalFormatting sqref="B57:C57">
    <cfRule type="cellIs" dxfId="756" priority="3108" operator="equal">
      <formula>"COMPLETAR"</formula>
    </cfRule>
  </conditionalFormatting>
  <conditionalFormatting sqref="B57:C57">
    <cfRule type="cellIs" dxfId="755" priority="3107" operator="equal">
      <formula>"COMPLETAR"</formula>
    </cfRule>
  </conditionalFormatting>
  <conditionalFormatting sqref="B57:C57">
    <cfRule type="cellIs" dxfId="754" priority="3106" operator="equal">
      <formula>"COMPLETAR"</formula>
    </cfRule>
  </conditionalFormatting>
  <conditionalFormatting sqref="B57:C57">
    <cfRule type="cellIs" dxfId="753" priority="3105" operator="equal">
      <formula>"COMPLETAR"</formula>
    </cfRule>
  </conditionalFormatting>
  <conditionalFormatting sqref="B58:C58">
    <cfRule type="cellIs" dxfId="752" priority="3104" operator="equal">
      <formula>"COMPLETAR"</formula>
    </cfRule>
  </conditionalFormatting>
  <conditionalFormatting sqref="B58:C58">
    <cfRule type="cellIs" dxfId="751" priority="3103" operator="equal">
      <formula>"COMPLETAR"</formula>
    </cfRule>
  </conditionalFormatting>
  <conditionalFormatting sqref="B58:C58">
    <cfRule type="cellIs" dxfId="750" priority="3102" operator="equal">
      <formula>"COMPLETAR"</formula>
    </cfRule>
  </conditionalFormatting>
  <conditionalFormatting sqref="B58:C58">
    <cfRule type="cellIs" dxfId="749" priority="3101" operator="equal">
      <formula>"COMPLETAR"</formula>
    </cfRule>
  </conditionalFormatting>
  <conditionalFormatting sqref="B58:C58">
    <cfRule type="cellIs" dxfId="748" priority="3100" operator="equal">
      <formula>"COMPLETAR"</formula>
    </cfRule>
  </conditionalFormatting>
  <conditionalFormatting sqref="B58:C58">
    <cfRule type="cellIs" dxfId="747" priority="3099" operator="equal">
      <formula>"COMPLETAR"</formula>
    </cfRule>
  </conditionalFormatting>
  <conditionalFormatting sqref="B58:C58">
    <cfRule type="cellIs" dxfId="746" priority="3098" operator="equal">
      <formula>"COMPLETAR"</formula>
    </cfRule>
  </conditionalFormatting>
  <conditionalFormatting sqref="B58:C58">
    <cfRule type="cellIs" dxfId="745" priority="3097" operator="equal">
      <formula>"COMPLETAR"</formula>
    </cfRule>
  </conditionalFormatting>
  <conditionalFormatting sqref="B58:C58">
    <cfRule type="cellIs" dxfId="744" priority="3096" operator="equal">
      <formula>"COMPLETAR"</formula>
    </cfRule>
  </conditionalFormatting>
  <conditionalFormatting sqref="B58:C58">
    <cfRule type="cellIs" dxfId="743" priority="3095" operator="equal">
      <formula>"COMPLETAR"</formula>
    </cfRule>
  </conditionalFormatting>
  <conditionalFormatting sqref="B58:C58">
    <cfRule type="cellIs" dxfId="742" priority="3094" operator="equal">
      <formula>"COMPLETAR"</formula>
    </cfRule>
  </conditionalFormatting>
  <conditionalFormatting sqref="B58:C58">
    <cfRule type="cellIs" dxfId="741" priority="3093" operator="equal">
      <formula>"COMPLETAR"</formula>
    </cfRule>
  </conditionalFormatting>
  <conditionalFormatting sqref="B58:C58">
    <cfRule type="cellIs" dxfId="740" priority="3092" operator="equal">
      <formula>"COMPLETAR"</formula>
    </cfRule>
  </conditionalFormatting>
  <conditionalFormatting sqref="B58:C58">
    <cfRule type="cellIs" dxfId="739" priority="3091" operator="equal">
      <formula>"COMPLETAR"</formula>
    </cfRule>
  </conditionalFormatting>
  <conditionalFormatting sqref="B58:C58">
    <cfRule type="cellIs" dxfId="738" priority="3090" operator="equal">
      <formula>"COMPLETAR"</formula>
    </cfRule>
  </conditionalFormatting>
  <conditionalFormatting sqref="B58:C58">
    <cfRule type="cellIs" dxfId="737" priority="3089" operator="equal">
      <formula>"COMPLETAR"</formula>
    </cfRule>
  </conditionalFormatting>
  <conditionalFormatting sqref="B58:C58">
    <cfRule type="cellIs" dxfId="736" priority="3088" operator="equal">
      <formula>"COMPLETAR"</formula>
    </cfRule>
  </conditionalFormatting>
  <conditionalFormatting sqref="B58:C58">
    <cfRule type="cellIs" dxfId="735" priority="3087" operator="equal">
      <formula>"COMPLETAR"</formula>
    </cfRule>
  </conditionalFormatting>
  <conditionalFormatting sqref="B58:C58">
    <cfRule type="cellIs" dxfId="734" priority="3086" operator="equal">
      <formula>"COMPLETAR"</formula>
    </cfRule>
  </conditionalFormatting>
  <conditionalFormatting sqref="B59:C59">
    <cfRule type="cellIs" dxfId="733" priority="3085" operator="equal">
      <formula>"COMPLETAR"</formula>
    </cfRule>
  </conditionalFormatting>
  <conditionalFormatting sqref="B59:C59">
    <cfRule type="cellIs" dxfId="732" priority="3084" operator="equal">
      <formula>"COMPLETAR"</formula>
    </cfRule>
  </conditionalFormatting>
  <conditionalFormatting sqref="B59:C59">
    <cfRule type="cellIs" dxfId="731" priority="3083" operator="equal">
      <formula>"COMPLETAR"</formula>
    </cfRule>
  </conditionalFormatting>
  <conditionalFormatting sqref="B59:C59">
    <cfRule type="cellIs" dxfId="730" priority="3082" operator="equal">
      <formula>"COMPLETAR"</formula>
    </cfRule>
  </conditionalFormatting>
  <conditionalFormatting sqref="B59:C59">
    <cfRule type="cellIs" dxfId="729" priority="3081" operator="equal">
      <formula>"COMPLETAR"</formula>
    </cfRule>
  </conditionalFormatting>
  <conditionalFormatting sqref="B59:C59">
    <cfRule type="cellIs" dxfId="728" priority="3080" operator="equal">
      <formula>"COMPLETAR"</formula>
    </cfRule>
  </conditionalFormatting>
  <conditionalFormatting sqref="B59:C59">
    <cfRule type="cellIs" dxfId="727" priority="3079" operator="equal">
      <formula>"COMPLETAR"</formula>
    </cfRule>
  </conditionalFormatting>
  <conditionalFormatting sqref="B59:C59">
    <cfRule type="cellIs" dxfId="726" priority="3078" operator="equal">
      <formula>"COMPLETAR"</formula>
    </cfRule>
  </conditionalFormatting>
  <conditionalFormatting sqref="B59:C59">
    <cfRule type="cellIs" dxfId="725" priority="3077" operator="equal">
      <formula>"COMPLETAR"</formula>
    </cfRule>
  </conditionalFormatting>
  <conditionalFormatting sqref="B59:C59">
    <cfRule type="cellIs" dxfId="724" priority="3076" operator="equal">
      <formula>"COMPLETAR"</formula>
    </cfRule>
  </conditionalFormatting>
  <conditionalFormatting sqref="B59:C59">
    <cfRule type="cellIs" dxfId="723" priority="3075" operator="equal">
      <formula>"COMPLETAR"</formula>
    </cfRule>
  </conditionalFormatting>
  <conditionalFormatting sqref="B59:C59">
    <cfRule type="cellIs" dxfId="722" priority="3074" operator="equal">
      <formula>"COMPLETAR"</formula>
    </cfRule>
  </conditionalFormatting>
  <conditionalFormatting sqref="B59:C59">
    <cfRule type="cellIs" dxfId="721" priority="3073" operator="equal">
      <formula>"COMPLETAR"</formula>
    </cfRule>
  </conditionalFormatting>
  <conditionalFormatting sqref="B59:C59">
    <cfRule type="cellIs" dxfId="720" priority="3072" operator="equal">
      <formula>"COMPLETAR"</formula>
    </cfRule>
  </conditionalFormatting>
  <conditionalFormatting sqref="B59:C59">
    <cfRule type="cellIs" dxfId="719" priority="3071" operator="equal">
      <formula>"COMPLETAR"</formula>
    </cfRule>
  </conditionalFormatting>
  <conditionalFormatting sqref="B59:C59">
    <cfRule type="cellIs" dxfId="718" priority="3070" operator="equal">
      <formula>"COMPLETAR"</formula>
    </cfRule>
  </conditionalFormatting>
  <conditionalFormatting sqref="B59:C59">
    <cfRule type="cellIs" dxfId="717" priority="3069" operator="equal">
      <formula>"COMPLETAR"</formula>
    </cfRule>
  </conditionalFormatting>
  <conditionalFormatting sqref="B59:C59">
    <cfRule type="cellIs" dxfId="716" priority="3068" operator="equal">
      <formula>"COMPLETAR"</formula>
    </cfRule>
  </conditionalFormatting>
  <conditionalFormatting sqref="B59:C59">
    <cfRule type="cellIs" dxfId="715" priority="3067" operator="equal">
      <formula>"COMPLETAR"</formula>
    </cfRule>
  </conditionalFormatting>
  <conditionalFormatting sqref="B60:C60">
    <cfRule type="cellIs" dxfId="714" priority="3066" operator="equal">
      <formula>"COMPLETAR"</formula>
    </cfRule>
  </conditionalFormatting>
  <conditionalFormatting sqref="B60:C60">
    <cfRule type="cellIs" dxfId="713" priority="3065" operator="equal">
      <formula>"COMPLETAR"</formula>
    </cfRule>
  </conditionalFormatting>
  <conditionalFormatting sqref="B60:C60">
    <cfRule type="cellIs" dxfId="712" priority="3064" operator="equal">
      <formula>"COMPLETAR"</formula>
    </cfRule>
  </conditionalFormatting>
  <conditionalFormatting sqref="B60:C60">
    <cfRule type="cellIs" dxfId="711" priority="3063" operator="equal">
      <formula>"COMPLETAR"</formula>
    </cfRule>
  </conditionalFormatting>
  <conditionalFormatting sqref="B60:C60">
    <cfRule type="cellIs" dxfId="710" priority="3062" operator="equal">
      <formula>"COMPLETAR"</formula>
    </cfRule>
  </conditionalFormatting>
  <conditionalFormatting sqref="B60:C60">
    <cfRule type="cellIs" dxfId="709" priority="3061" operator="equal">
      <formula>"COMPLETAR"</formula>
    </cfRule>
  </conditionalFormatting>
  <conditionalFormatting sqref="B60:C60">
    <cfRule type="cellIs" dxfId="708" priority="3060" operator="equal">
      <formula>"COMPLETAR"</formula>
    </cfRule>
  </conditionalFormatting>
  <conditionalFormatting sqref="B60:C60">
    <cfRule type="cellIs" dxfId="707" priority="3059" operator="equal">
      <formula>"COMPLETAR"</formula>
    </cfRule>
  </conditionalFormatting>
  <conditionalFormatting sqref="B60:C60">
    <cfRule type="cellIs" dxfId="706" priority="3058" operator="equal">
      <formula>"COMPLETAR"</formula>
    </cfRule>
  </conditionalFormatting>
  <conditionalFormatting sqref="B60:C60">
    <cfRule type="cellIs" dxfId="705" priority="3057" operator="equal">
      <formula>"COMPLETAR"</formula>
    </cfRule>
  </conditionalFormatting>
  <conditionalFormatting sqref="B60:C60">
    <cfRule type="cellIs" dxfId="704" priority="3056" operator="equal">
      <formula>"COMPLETAR"</formula>
    </cfRule>
  </conditionalFormatting>
  <conditionalFormatting sqref="B60:C60">
    <cfRule type="cellIs" dxfId="703" priority="3055" operator="equal">
      <formula>"COMPLETAR"</formula>
    </cfRule>
  </conditionalFormatting>
  <conditionalFormatting sqref="B60:C60">
    <cfRule type="cellIs" dxfId="702" priority="3054" operator="equal">
      <formula>"COMPLETAR"</formula>
    </cfRule>
  </conditionalFormatting>
  <conditionalFormatting sqref="B60:C60">
    <cfRule type="cellIs" dxfId="701" priority="3053" operator="equal">
      <formula>"COMPLETAR"</formula>
    </cfRule>
  </conditionalFormatting>
  <conditionalFormatting sqref="B60:C60">
    <cfRule type="cellIs" dxfId="700" priority="3052" operator="equal">
      <formula>"COMPLETAR"</formula>
    </cfRule>
  </conditionalFormatting>
  <conditionalFormatting sqref="B60:C60">
    <cfRule type="cellIs" dxfId="699" priority="3051" operator="equal">
      <formula>"COMPLETAR"</formula>
    </cfRule>
  </conditionalFormatting>
  <conditionalFormatting sqref="B60:C60">
    <cfRule type="cellIs" dxfId="698" priority="3050" operator="equal">
      <formula>"COMPLETAR"</formula>
    </cfRule>
  </conditionalFormatting>
  <conditionalFormatting sqref="B60:C60">
    <cfRule type="cellIs" dxfId="697" priority="3049" operator="equal">
      <formula>"COMPLETAR"</formula>
    </cfRule>
  </conditionalFormatting>
  <conditionalFormatting sqref="B60:C60">
    <cfRule type="cellIs" dxfId="696" priority="3048" operator="equal">
      <formula>"COMPLETAR"</formula>
    </cfRule>
  </conditionalFormatting>
  <conditionalFormatting sqref="B61:C61">
    <cfRule type="cellIs" dxfId="695" priority="3047" operator="equal">
      <formula>"COMPLETAR"</formula>
    </cfRule>
  </conditionalFormatting>
  <conditionalFormatting sqref="B61:C61">
    <cfRule type="cellIs" dxfId="694" priority="3046" operator="equal">
      <formula>"COMPLETAR"</formula>
    </cfRule>
  </conditionalFormatting>
  <conditionalFormatting sqref="B61:C61">
    <cfRule type="cellIs" dxfId="693" priority="3045" operator="equal">
      <formula>"COMPLETAR"</formula>
    </cfRule>
  </conditionalFormatting>
  <conditionalFormatting sqref="B61:C61">
    <cfRule type="cellIs" dxfId="692" priority="3044" operator="equal">
      <formula>"COMPLETAR"</formula>
    </cfRule>
  </conditionalFormatting>
  <conditionalFormatting sqref="B61:C61">
    <cfRule type="cellIs" dxfId="691" priority="3043" operator="equal">
      <formula>"COMPLETAR"</formula>
    </cfRule>
  </conditionalFormatting>
  <conditionalFormatting sqref="B61:C61">
    <cfRule type="cellIs" dxfId="690" priority="3042" operator="equal">
      <formula>"COMPLETAR"</formula>
    </cfRule>
  </conditionalFormatting>
  <conditionalFormatting sqref="B61:C61">
    <cfRule type="cellIs" dxfId="689" priority="3041" operator="equal">
      <formula>"COMPLETAR"</formula>
    </cfRule>
  </conditionalFormatting>
  <conditionalFormatting sqref="B61:C61">
    <cfRule type="cellIs" dxfId="688" priority="3040" operator="equal">
      <formula>"COMPLETAR"</formula>
    </cfRule>
  </conditionalFormatting>
  <conditionalFormatting sqref="B61:C61">
    <cfRule type="cellIs" dxfId="687" priority="3039" operator="equal">
      <formula>"COMPLETAR"</formula>
    </cfRule>
  </conditionalFormatting>
  <conditionalFormatting sqref="B61:C61">
    <cfRule type="cellIs" dxfId="686" priority="3038" operator="equal">
      <formula>"COMPLETAR"</formula>
    </cfRule>
  </conditionalFormatting>
  <conditionalFormatting sqref="B61:C61">
    <cfRule type="cellIs" dxfId="685" priority="3037" operator="equal">
      <formula>"COMPLETAR"</formula>
    </cfRule>
  </conditionalFormatting>
  <conditionalFormatting sqref="B61:C61">
    <cfRule type="cellIs" dxfId="684" priority="3036" operator="equal">
      <formula>"COMPLETAR"</formula>
    </cfRule>
  </conditionalFormatting>
  <conditionalFormatting sqref="B61:C61">
    <cfRule type="cellIs" dxfId="683" priority="3035" operator="equal">
      <formula>"COMPLETAR"</formula>
    </cfRule>
  </conditionalFormatting>
  <conditionalFormatting sqref="B61:C61">
    <cfRule type="cellIs" dxfId="682" priority="3034" operator="equal">
      <formula>"COMPLETAR"</formula>
    </cfRule>
  </conditionalFormatting>
  <conditionalFormatting sqref="B61:C61">
    <cfRule type="cellIs" dxfId="681" priority="3033" operator="equal">
      <formula>"COMPLETAR"</formula>
    </cfRule>
  </conditionalFormatting>
  <conditionalFormatting sqref="B61:C61">
    <cfRule type="cellIs" dxfId="680" priority="3032" operator="equal">
      <formula>"COMPLETAR"</formula>
    </cfRule>
  </conditionalFormatting>
  <conditionalFormatting sqref="B61:C61">
    <cfRule type="cellIs" dxfId="679" priority="3031" operator="equal">
      <formula>"COMPLETAR"</formula>
    </cfRule>
  </conditionalFormatting>
  <conditionalFormatting sqref="B61:C61">
    <cfRule type="cellIs" dxfId="678" priority="3030" operator="equal">
      <formula>"COMPLETAR"</formula>
    </cfRule>
  </conditionalFormatting>
  <conditionalFormatting sqref="B61:C61">
    <cfRule type="cellIs" dxfId="677" priority="3029" operator="equal">
      <formula>"COMPLETAR"</formula>
    </cfRule>
  </conditionalFormatting>
  <conditionalFormatting sqref="B61:C61">
    <cfRule type="cellIs" dxfId="676" priority="3028" operator="equal">
      <formula>"COMPLETAR"</formula>
    </cfRule>
  </conditionalFormatting>
  <conditionalFormatting sqref="B62:C62">
    <cfRule type="cellIs" dxfId="675" priority="3027" operator="equal">
      <formula>"COMPLETAR"</formula>
    </cfRule>
  </conditionalFormatting>
  <conditionalFormatting sqref="B62:C62">
    <cfRule type="cellIs" dxfId="674" priority="3026" operator="equal">
      <formula>"COMPLETAR"</formula>
    </cfRule>
  </conditionalFormatting>
  <conditionalFormatting sqref="B62:C62">
    <cfRule type="cellIs" dxfId="673" priority="3025" operator="equal">
      <formula>"COMPLETAR"</formula>
    </cfRule>
  </conditionalFormatting>
  <conditionalFormatting sqref="B62:C62">
    <cfRule type="cellIs" dxfId="672" priority="3024" operator="equal">
      <formula>"COMPLETAR"</formula>
    </cfRule>
  </conditionalFormatting>
  <conditionalFormatting sqref="B62:C62">
    <cfRule type="cellIs" dxfId="671" priority="3023" operator="equal">
      <formula>"COMPLETAR"</formula>
    </cfRule>
  </conditionalFormatting>
  <conditionalFormatting sqref="B62:C62">
    <cfRule type="cellIs" dxfId="670" priority="3022" operator="equal">
      <formula>"COMPLETAR"</formula>
    </cfRule>
  </conditionalFormatting>
  <conditionalFormatting sqref="B62:C62">
    <cfRule type="cellIs" dxfId="669" priority="3021" operator="equal">
      <formula>"COMPLETAR"</formula>
    </cfRule>
  </conditionalFormatting>
  <conditionalFormatting sqref="B62:C62">
    <cfRule type="cellIs" dxfId="668" priority="3020" operator="equal">
      <formula>"COMPLETAR"</formula>
    </cfRule>
  </conditionalFormatting>
  <conditionalFormatting sqref="B62:C62">
    <cfRule type="cellIs" dxfId="667" priority="3019" operator="equal">
      <formula>"COMPLETAR"</formula>
    </cfRule>
  </conditionalFormatting>
  <conditionalFormatting sqref="B62:C62">
    <cfRule type="cellIs" dxfId="666" priority="3018" operator="equal">
      <formula>"COMPLETAR"</formula>
    </cfRule>
  </conditionalFormatting>
  <conditionalFormatting sqref="B62:C62">
    <cfRule type="cellIs" dxfId="665" priority="3017" operator="equal">
      <formula>"COMPLETAR"</formula>
    </cfRule>
  </conditionalFormatting>
  <conditionalFormatting sqref="B62:C62">
    <cfRule type="cellIs" dxfId="664" priority="3016" operator="equal">
      <formula>"COMPLETAR"</formula>
    </cfRule>
  </conditionalFormatting>
  <conditionalFormatting sqref="B62:C62">
    <cfRule type="cellIs" dxfId="663" priority="3015" operator="equal">
      <formula>"COMPLETAR"</formula>
    </cfRule>
  </conditionalFormatting>
  <conditionalFormatting sqref="B62:C62">
    <cfRule type="cellIs" dxfId="662" priority="3014" operator="equal">
      <formula>"COMPLETAR"</formula>
    </cfRule>
  </conditionalFormatting>
  <conditionalFormatting sqref="B62:C62">
    <cfRule type="cellIs" dxfId="661" priority="3013" operator="equal">
      <formula>"COMPLETAR"</formula>
    </cfRule>
  </conditionalFormatting>
  <conditionalFormatting sqref="B62:C62">
    <cfRule type="cellIs" dxfId="660" priority="3012" operator="equal">
      <formula>"COMPLETAR"</formula>
    </cfRule>
  </conditionalFormatting>
  <conditionalFormatting sqref="B62:C62">
    <cfRule type="cellIs" dxfId="659" priority="3011" operator="equal">
      <formula>"COMPLETAR"</formula>
    </cfRule>
  </conditionalFormatting>
  <conditionalFormatting sqref="B62:C62">
    <cfRule type="cellIs" dxfId="658" priority="3010" operator="equal">
      <formula>"COMPLETAR"</formula>
    </cfRule>
  </conditionalFormatting>
  <conditionalFormatting sqref="B62:C62">
    <cfRule type="cellIs" dxfId="657" priority="3009" operator="equal">
      <formula>"COMPLETAR"</formula>
    </cfRule>
  </conditionalFormatting>
  <conditionalFormatting sqref="B62:C62">
    <cfRule type="cellIs" dxfId="656" priority="3008" operator="equal">
      <formula>"COMPLETAR"</formula>
    </cfRule>
  </conditionalFormatting>
  <conditionalFormatting sqref="B62:C62">
    <cfRule type="cellIs" dxfId="655" priority="3007" operator="equal">
      <formula>"COMPLETAR"</formula>
    </cfRule>
  </conditionalFormatting>
  <conditionalFormatting sqref="B63:C63">
    <cfRule type="cellIs" dxfId="654" priority="3006" operator="equal">
      <formula>"COMPLETAR"</formula>
    </cfRule>
  </conditionalFormatting>
  <conditionalFormatting sqref="B63:C63">
    <cfRule type="cellIs" dxfId="653" priority="3005" operator="equal">
      <formula>"COMPLETAR"</formula>
    </cfRule>
  </conditionalFormatting>
  <conditionalFormatting sqref="B63:C63">
    <cfRule type="cellIs" dxfId="652" priority="3004" operator="equal">
      <formula>"COMPLETAR"</formula>
    </cfRule>
  </conditionalFormatting>
  <conditionalFormatting sqref="B63:C63">
    <cfRule type="cellIs" dxfId="651" priority="3003" operator="equal">
      <formula>"COMPLETAR"</formula>
    </cfRule>
  </conditionalFormatting>
  <conditionalFormatting sqref="B63:C63">
    <cfRule type="cellIs" dxfId="650" priority="3002" operator="equal">
      <formula>"COMPLETAR"</formula>
    </cfRule>
  </conditionalFormatting>
  <conditionalFormatting sqref="B63:C63">
    <cfRule type="cellIs" dxfId="649" priority="3001" operator="equal">
      <formula>"COMPLETAR"</formula>
    </cfRule>
  </conditionalFormatting>
  <conditionalFormatting sqref="B63:C63">
    <cfRule type="cellIs" dxfId="648" priority="3000" operator="equal">
      <formula>"COMPLETAR"</formula>
    </cfRule>
  </conditionalFormatting>
  <conditionalFormatting sqref="B63:C63">
    <cfRule type="cellIs" dxfId="647" priority="2999" operator="equal">
      <formula>"COMPLETAR"</formula>
    </cfRule>
  </conditionalFormatting>
  <conditionalFormatting sqref="B63:C63">
    <cfRule type="cellIs" dxfId="646" priority="2998" operator="equal">
      <formula>"COMPLETAR"</formula>
    </cfRule>
  </conditionalFormatting>
  <conditionalFormatting sqref="B63:C63">
    <cfRule type="cellIs" dxfId="645" priority="2997" operator="equal">
      <formula>"COMPLETAR"</formula>
    </cfRule>
  </conditionalFormatting>
  <conditionalFormatting sqref="B63:C63">
    <cfRule type="cellIs" dxfId="644" priority="2996" operator="equal">
      <formula>"COMPLETAR"</formula>
    </cfRule>
  </conditionalFormatting>
  <conditionalFormatting sqref="B63:C63">
    <cfRule type="cellIs" dxfId="643" priority="2995" operator="equal">
      <formula>"COMPLETAR"</formula>
    </cfRule>
  </conditionalFormatting>
  <conditionalFormatting sqref="B63:C63">
    <cfRule type="cellIs" dxfId="642" priority="2994" operator="equal">
      <formula>"COMPLETAR"</formula>
    </cfRule>
  </conditionalFormatting>
  <conditionalFormatting sqref="B63:C63">
    <cfRule type="cellIs" dxfId="641" priority="2993" operator="equal">
      <formula>"COMPLETAR"</formula>
    </cfRule>
  </conditionalFormatting>
  <conditionalFormatting sqref="B63:C63">
    <cfRule type="cellIs" dxfId="640" priority="2992" operator="equal">
      <formula>"COMPLETAR"</formula>
    </cfRule>
  </conditionalFormatting>
  <conditionalFormatting sqref="B63:C63">
    <cfRule type="cellIs" dxfId="639" priority="2991" operator="equal">
      <formula>"COMPLETAR"</formula>
    </cfRule>
  </conditionalFormatting>
  <conditionalFormatting sqref="B63:C63">
    <cfRule type="cellIs" dxfId="638" priority="2990" operator="equal">
      <formula>"COMPLETAR"</formula>
    </cfRule>
  </conditionalFormatting>
  <conditionalFormatting sqref="B63:C63">
    <cfRule type="cellIs" dxfId="637" priority="2989" operator="equal">
      <formula>"COMPLETAR"</formula>
    </cfRule>
  </conditionalFormatting>
  <conditionalFormatting sqref="B63:C63">
    <cfRule type="cellIs" dxfId="636" priority="2988" operator="equal">
      <formula>"COMPLETAR"</formula>
    </cfRule>
  </conditionalFormatting>
  <conditionalFormatting sqref="B63:C63">
    <cfRule type="cellIs" dxfId="635" priority="2987" operator="equal">
      <formula>"COMPLETAR"</formula>
    </cfRule>
  </conditionalFormatting>
  <conditionalFormatting sqref="B63:C63">
    <cfRule type="cellIs" dxfId="634" priority="2986" operator="equal">
      <formula>"COMPLETAR"</formula>
    </cfRule>
  </conditionalFormatting>
  <conditionalFormatting sqref="B64:C68">
    <cfRule type="cellIs" dxfId="633" priority="2943" operator="equal">
      <formula>"COMPLETAR"</formula>
    </cfRule>
  </conditionalFormatting>
  <conditionalFormatting sqref="B64:C64">
    <cfRule type="cellIs" dxfId="632" priority="2942" operator="equal">
      <formula>"COMPLETAR"</formula>
    </cfRule>
  </conditionalFormatting>
  <conditionalFormatting sqref="B64:C64">
    <cfRule type="cellIs" dxfId="631" priority="2941" operator="equal">
      <formula>"COMPLETAR"</formula>
    </cfRule>
  </conditionalFormatting>
  <conditionalFormatting sqref="B64:C64">
    <cfRule type="cellIs" dxfId="630" priority="2940" operator="equal">
      <formula>"COMPLETAR"</formula>
    </cfRule>
  </conditionalFormatting>
  <conditionalFormatting sqref="B64:C64">
    <cfRule type="cellIs" dxfId="629" priority="2939" operator="equal">
      <formula>"COMPLETAR"</formula>
    </cfRule>
  </conditionalFormatting>
  <conditionalFormatting sqref="B64:C64">
    <cfRule type="cellIs" dxfId="628" priority="2938" operator="equal">
      <formula>"COMPLETAR"</formula>
    </cfRule>
  </conditionalFormatting>
  <conditionalFormatting sqref="B64:C64">
    <cfRule type="cellIs" dxfId="627" priority="2937" operator="equal">
      <formula>"COMPLETAR"</formula>
    </cfRule>
  </conditionalFormatting>
  <conditionalFormatting sqref="B64:C64">
    <cfRule type="cellIs" dxfId="626" priority="2936" operator="equal">
      <formula>"COMPLETAR"</formula>
    </cfRule>
  </conditionalFormatting>
  <conditionalFormatting sqref="B64:C64">
    <cfRule type="cellIs" dxfId="625" priority="2935" operator="equal">
      <formula>"COMPLETAR"</formula>
    </cfRule>
  </conditionalFormatting>
  <conditionalFormatting sqref="B64:C64">
    <cfRule type="cellIs" dxfId="624" priority="2934" operator="equal">
      <formula>"COMPLETAR"</formula>
    </cfRule>
  </conditionalFormatting>
  <conditionalFormatting sqref="B64:C64">
    <cfRule type="cellIs" dxfId="623" priority="2933" operator="equal">
      <formula>"COMPLETAR"</formula>
    </cfRule>
  </conditionalFormatting>
  <conditionalFormatting sqref="B64:C64">
    <cfRule type="cellIs" dxfId="622" priority="2932" operator="equal">
      <formula>"COMPLETAR"</formula>
    </cfRule>
  </conditionalFormatting>
  <conditionalFormatting sqref="B64:C64">
    <cfRule type="cellIs" dxfId="621" priority="2931" operator="equal">
      <formula>"COMPLETAR"</formula>
    </cfRule>
  </conditionalFormatting>
  <conditionalFormatting sqref="B64:C64">
    <cfRule type="cellIs" dxfId="620" priority="2930" operator="equal">
      <formula>"COMPLETAR"</formula>
    </cfRule>
  </conditionalFormatting>
  <conditionalFormatting sqref="B64:C64">
    <cfRule type="cellIs" dxfId="619" priority="2929" operator="equal">
      <formula>"COMPLETAR"</formula>
    </cfRule>
  </conditionalFormatting>
  <conditionalFormatting sqref="B64:C64">
    <cfRule type="cellIs" dxfId="618" priority="2928" operator="equal">
      <formula>"COMPLETAR"</formula>
    </cfRule>
  </conditionalFormatting>
  <conditionalFormatting sqref="B64:C64">
    <cfRule type="cellIs" dxfId="617" priority="2927" operator="equal">
      <formula>"COMPLETAR"</formula>
    </cfRule>
  </conditionalFormatting>
  <conditionalFormatting sqref="B64:C64">
    <cfRule type="cellIs" dxfId="616" priority="2926" operator="equal">
      <formula>"COMPLETAR"</formula>
    </cfRule>
  </conditionalFormatting>
  <conditionalFormatting sqref="B64:C64">
    <cfRule type="cellIs" dxfId="615" priority="2925" operator="equal">
      <formula>"COMPLETAR"</formula>
    </cfRule>
  </conditionalFormatting>
  <conditionalFormatting sqref="B64:C64">
    <cfRule type="cellIs" dxfId="614" priority="2924" operator="equal">
      <formula>"COMPLETAR"</formula>
    </cfRule>
  </conditionalFormatting>
  <conditionalFormatting sqref="B64:C64">
    <cfRule type="cellIs" dxfId="613" priority="2923" operator="equal">
      <formula>"COMPLETAR"</formula>
    </cfRule>
  </conditionalFormatting>
  <conditionalFormatting sqref="B65:C65">
    <cfRule type="cellIs" dxfId="612" priority="2922" operator="equal">
      <formula>"COMPLETAR"</formula>
    </cfRule>
  </conditionalFormatting>
  <conditionalFormatting sqref="B65:C65">
    <cfRule type="cellIs" dxfId="611" priority="2921" operator="equal">
      <formula>"COMPLETAR"</formula>
    </cfRule>
  </conditionalFormatting>
  <conditionalFormatting sqref="B65:C65">
    <cfRule type="cellIs" dxfId="610" priority="2920" operator="equal">
      <formula>"COMPLETAR"</formula>
    </cfRule>
  </conditionalFormatting>
  <conditionalFormatting sqref="B65:C65">
    <cfRule type="cellIs" dxfId="609" priority="2919" operator="equal">
      <formula>"COMPLETAR"</formula>
    </cfRule>
  </conditionalFormatting>
  <conditionalFormatting sqref="B65:C65">
    <cfRule type="cellIs" dxfId="608" priority="2918" operator="equal">
      <formula>"COMPLETAR"</formula>
    </cfRule>
  </conditionalFormatting>
  <conditionalFormatting sqref="B65:C65">
    <cfRule type="cellIs" dxfId="607" priority="2917" operator="equal">
      <formula>"COMPLETAR"</formula>
    </cfRule>
  </conditionalFormatting>
  <conditionalFormatting sqref="B65:C65">
    <cfRule type="cellIs" dxfId="606" priority="2916" operator="equal">
      <formula>"COMPLETAR"</formula>
    </cfRule>
  </conditionalFormatting>
  <conditionalFormatting sqref="B65:C65">
    <cfRule type="cellIs" dxfId="605" priority="2915" operator="equal">
      <formula>"COMPLETAR"</formula>
    </cfRule>
  </conditionalFormatting>
  <conditionalFormatting sqref="B65:C65">
    <cfRule type="cellIs" dxfId="604" priority="2914" operator="equal">
      <formula>"COMPLETAR"</formula>
    </cfRule>
  </conditionalFormatting>
  <conditionalFormatting sqref="B65:C65">
    <cfRule type="cellIs" dxfId="603" priority="2913" operator="equal">
      <formula>"COMPLETAR"</formula>
    </cfRule>
  </conditionalFormatting>
  <conditionalFormatting sqref="B65:C65">
    <cfRule type="cellIs" dxfId="602" priority="2912" operator="equal">
      <formula>"COMPLETAR"</formula>
    </cfRule>
  </conditionalFormatting>
  <conditionalFormatting sqref="B65:C65">
    <cfRule type="cellIs" dxfId="601" priority="2911" operator="equal">
      <formula>"COMPLETAR"</formula>
    </cfRule>
  </conditionalFormatting>
  <conditionalFormatting sqref="B65:C65">
    <cfRule type="cellIs" dxfId="600" priority="2910" operator="equal">
      <formula>"COMPLETAR"</formula>
    </cfRule>
  </conditionalFormatting>
  <conditionalFormatting sqref="B65:C65">
    <cfRule type="cellIs" dxfId="599" priority="2909" operator="equal">
      <formula>"COMPLETAR"</formula>
    </cfRule>
  </conditionalFormatting>
  <conditionalFormatting sqref="B65:C65">
    <cfRule type="cellIs" dxfId="598" priority="2908" operator="equal">
      <formula>"COMPLETAR"</formula>
    </cfRule>
  </conditionalFormatting>
  <conditionalFormatting sqref="B65:C65">
    <cfRule type="cellIs" dxfId="597" priority="2907" operator="equal">
      <formula>"COMPLETAR"</formula>
    </cfRule>
  </conditionalFormatting>
  <conditionalFormatting sqref="B65:C65">
    <cfRule type="cellIs" dxfId="596" priority="2906" operator="equal">
      <formula>"COMPLETAR"</formula>
    </cfRule>
  </conditionalFormatting>
  <conditionalFormatting sqref="B65:C65">
    <cfRule type="cellIs" dxfId="595" priority="2905" operator="equal">
      <formula>"COMPLETAR"</formula>
    </cfRule>
  </conditionalFormatting>
  <conditionalFormatting sqref="B65:C65">
    <cfRule type="cellIs" dxfId="594" priority="2904" operator="equal">
      <formula>"COMPLETAR"</formula>
    </cfRule>
  </conditionalFormatting>
  <conditionalFormatting sqref="B65:C65">
    <cfRule type="cellIs" dxfId="593" priority="2903" operator="equal">
      <formula>"COMPLETAR"</formula>
    </cfRule>
  </conditionalFormatting>
  <conditionalFormatting sqref="B65:C65">
    <cfRule type="cellIs" dxfId="592" priority="2902" operator="equal">
      <formula>"COMPLETAR"</formula>
    </cfRule>
  </conditionalFormatting>
  <conditionalFormatting sqref="B66:C66">
    <cfRule type="cellIs" dxfId="591" priority="2901" operator="equal">
      <formula>"COMPLETAR"</formula>
    </cfRule>
  </conditionalFormatting>
  <conditionalFormatting sqref="B66:C66">
    <cfRule type="cellIs" dxfId="590" priority="2900" operator="equal">
      <formula>"COMPLETAR"</formula>
    </cfRule>
  </conditionalFormatting>
  <conditionalFormatting sqref="B66:C66">
    <cfRule type="cellIs" dxfId="589" priority="2899" operator="equal">
      <formula>"COMPLETAR"</formula>
    </cfRule>
  </conditionalFormatting>
  <conditionalFormatting sqref="B66:C66">
    <cfRule type="cellIs" dxfId="588" priority="2898" operator="equal">
      <formula>"COMPLETAR"</formula>
    </cfRule>
  </conditionalFormatting>
  <conditionalFormatting sqref="B66:C66">
    <cfRule type="cellIs" dxfId="587" priority="2897" operator="equal">
      <formula>"COMPLETAR"</formula>
    </cfRule>
  </conditionalFormatting>
  <conditionalFormatting sqref="B66:C66">
    <cfRule type="cellIs" dxfId="586" priority="2896" operator="equal">
      <formula>"COMPLETAR"</formula>
    </cfRule>
  </conditionalFormatting>
  <conditionalFormatting sqref="B66:C66">
    <cfRule type="cellIs" dxfId="585" priority="2895" operator="equal">
      <formula>"COMPLETAR"</formula>
    </cfRule>
  </conditionalFormatting>
  <conditionalFormatting sqref="B66:C66">
    <cfRule type="cellIs" dxfId="584" priority="2894" operator="equal">
      <formula>"COMPLETAR"</formula>
    </cfRule>
  </conditionalFormatting>
  <conditionalFormatting sqref="B66:C66">
    <cfRule type="cellIs" dxfId="583" priority="2893" operator="equal">
      <formula>"COMPLETAR"</formula>
    </cfRule>
  </conditionalFormatting>
  <conditionalFormatting sqref="B66:C66">
    <cfRule type="cellIs" dxfId="582" priority="2892" operator="equal">
      <formula>"COMPLETAR"</formula>
    </cfRule>
  </conditionalFormatting>
  <conditionalFormatting sqref="B66:C66">
    <cfRule type="cellIs" dxfId="581" priority="2891" operator="equal">
      <formula>"COMPLETAR"</formula>
    </cfRule>
  </conditionalFormatting>
  <conditionalFormatting sqref="B66:C66">
    <cfRule type="cellIs" dxfId="580" priority="2890" operator="equal">
      <formula>"COMPLETAR"</formula>
    </cfRule>
  </conditionalFormatting>
  <conditionalFormatting sqref="B66:C66">
    <cfRule type="cellIs" dxfId="579" priority="2889" operator="equal">
      <formula>"COMPLETAR"</formula>
    </cfRule>
  </conditionalFormatting>
  <conditionalFormatting sqref="B66:C66">
    <cfRule type="cellIs" dxfId="578" priority="2888" operator="equal">
      <formula>"COMPLETAR"</formula>
    </cfRule>
  </conditionalFormatting>
  <conditionalFormatting sqref="B66:C66">
    <cfRule type="cellIs" dxfId="577" priority="2887" operator="equal">
      <formula>"COMPLETAR"</formula>
    </cfRule>
  </conditionalFormatting>
  <conditionalFormatting sqref="B66:C66">
    <cfRule type="cellIs" dxfId="576" priority="2886" operator="equal">
      <formula>"COMPLETAR"</formula>
    </cfRule>
  </conditionalFormatting>
  <conditionalFormatting sqref="B66:C66">
    <cfRule type="cellIs" dxfId="575" priority="2885" operator="equal">
      <formula>"COMPLETAR"</formula>
    </cfRule>
  </conditionalFormatting>
  <conditionalFormatting sqref="B66:C66">
    <cfRule type="cellIs" dxfId="574" priority="2884" operator="equal">
      <formula>"COMPLETAR"</formula>
    </cfRule>
  </conditionalFormatting>
  <conditionalFormatting sqref="B66:C66">
    <cfRule type="cellIs" dxfId="573" priority="2883" operator="equal">
      <formula>"COMPLETAR"</formula>
    </cfRule>
  </conditionalFormatting>
  <conditionalFormatting sqref="B66:C66">
    <cfRule type="cellIs" dxfId="572" priority="2882" operator="equal">
      <formula>"COMPLETAR"</formula>
    </cfRule>
  </conditionalFormatting>
  <conditionalFormatting sqref="B66:C66">
    <cfRule type="cellIs" dxfId="571" priority="2881" operator="equal">
      <formula>"COMPLETAR"</formula>
    </cfRule>
  </conditionalFormatting>
  <conditionalFormatting sqref="B67:C67">
    <cfRule type="cellIs" dxfId="570" priority="2880" operator="equal">
      <formula>"COMPLETAR"</formula>
    </cfRule>
  </conditionalFormatting>
  <conditionalFormatting sqref="B67:C67">
    <cfRule type="cellIs" dxfId="569" priority="2879" operator="equal">
      <formula>"COMPLETAR"</formula>
    </cfRule>
  </conditionalFormatting>
  <conditionalFormatting sqref="B67:C67">
    <cfRule type="cellIs" dxfId="568" priority="2878" operator="equal">
      <formula>"COMPLETAR"</formula>
    </cfRule>
  </conditionalFormatting>
  <conditionalFormatting sqref="B67:C67">
    <cfRule type="cellIs" dxfId="567" priority="2877" operator="equal">
      <formula>"COMPLETAR"</formula>
    </cfRule>
  </conditionalFormatting>
  <conditionalFormatting sqref="B67:C67">
    <cfRule type="cellIs" dxfId="566" priority="2876" operator="equal">
      <formula>"COMPLETAR"</formula>
    </cfRule>
  </conditionalFormatting>
  <conditionalFormatting sqref="B67:C67">
    <cfRule type="cellIs" dxfId="565" priority="2875" operator="equal">
      <formula>"COMPLETAR"</formula>
    </cfRule>
  </conditionalFormatting>
  <conditionalFormatting sqref="B67:C67">
    <cfRule type="cellIs" dxfId="564" priority="2874" operator="equal">
      <formula>"COMPLETAR"</formula>
    </cfRule>
  </conditionalFormatting>
  <conditionalFormatting sqref="B67:C67">
    <cfRule type="cellIs" dxfId="563" priority="2873" operator="equal">
      <formula>"COMPLETAR"</formula>
    </cfRule>
  </conditionalFormatting>
  <conditionalFormatting sqref="B67:C67">
    <cfRule type="cellIs" dxfId="562" priority="2872" operator="equal">
      <formula>"COMPLETAR"</formula>
    </cfRule>
  </conditionalFormatting>
  <conditionalFormatting sqref="B67:C67">
    <cfRule type="cellIs" dxfId="561" priority="2871" operator="equal">
      <formula>"COMPLETAR"</formula>
    </cfRule>
  </conditionalFormatting>
  <conditionalFormatting sqref="B67:C67">
    <cfRule type="cellIs" dxfId="560" priority="2870" operator="equal">
      <formula>"COMPLETAR"</formula>
    </cfRule>
  </conditionalFormatting>
  <conditionalFormatting sqref="B67:C67">
    <cfRule type="cellIs" dxfId="559" priority="2869" operator="equal">
      <formula>"COMPLETAR"</formula>
    </cfRule>
  </conditionalFormatting>
  <conditionalFormatting sqref="B67:C67">
    <cfRule type="cellIs" dxfId="558" priority="2868" operator="equal">
      <formula>"COMPLETAR"</formula>
    </cfRule>
  </conditionalFormatting>
  <conditionalFormatting sqref="B67:C67">
    <cfRule type="cellIs" dxfId="557" priority="2867" operator="equal">
      <formula>"COMPLETAR"</formula>
    </cfRule>
  </conditionalFormatting>
  <conditionalFormatting sqref="B67:C67">
    <cfRule type="cellIs" dxfId="556" priority="2866" operator="equal">
      <formula>"COMPLETAR"</formula>
    </cfRule>
  </conditionalFormatting>
  <conditionalFormatting sqref="B67:C67">
    <cfRule type="cellIs" dxfId="555" priority="2865" operator="equal">
      <formula>"COMPLETAR"</formula>
    </cfRule>
  </conditionalFormatting>
  <conditionalFormatting sqref="B67:C67">
    <cfRule type="cellIs" dxfId="554" priority="2864" operator="equal">
      <formula>"COMPLETAR"</formula>
    </cfRule>
  </conditionalFormatting>
  <conditionalFormatting sqref="B67:C67">
    <cfRule type="cellIs" dxfId="553" priority="2863" operator="equal">
      <formula>"COMPLETAR"</formula>
    </cfRule>
  </conditionalFormatting>
  <conditionalFormatting sqref="B67:C67">
    <cfRule type="cellIs" dxfId="552" priority="2862" operator="equal">
      <formula>"COMPLETAR"</formula>
    </cfRule>
  </conditionalFormatting>
  <conditionalFormatting sqref="B67:C67">
    <cfRule type="cellIs" dxfId="551" priority="2861" operator="equal">
      <formula>"COMPLETAR"</formula>
    </cfRule>
  </conditionalFormatting>
  <conditionalFormatting sqref="B67:C67">
    <cfRule type="cellIs" dxfId="550" priority="2860" operator="equal">
      <formula>"COMPLETAR"</formula>
    </cfRule>
  </conditionalFormatting>
  <conditionalFormatting sqref="B68:C68">
    <cfRule type="cellIs" dxfId="549" priority="2859" operator="equal">
      <formula>"COMPLETAR"</formula>
    </cfRule>
  </conditionalFormatting>
  <conditionalFormatting sqref="B68:C68">
    <cfRule type="cellIs" dxfId="548" priority="2858" operator="equal">
      <formula>"COMPLETAR"</formula>
    </cfRule>
  </conditionalFormatting>
  <conditionalFormatting sqref="B68:C68">
    <cfRule type="cellIs" dxfId="547" priority="2857" operator="equal">
      <formula>"COMPLETAR"</formula>
    </cfRule>
  </conditionalFormatting>
  <conditionalFormatting sqref="B68:C68">
    <cfRule type="cellIs" dxfId="546" priority="2856" operator="equal">
      <formula>"COMPLETAR"</formula>
    </cfRule>
  </conditionalFormatting>
  <conditionalFormatting sqref="B68:C68">
    <cfRule type="cellIs" dxfId="545" priority="2855" operator="equal">
      <formula>"COMPLETAR"</formula>
    </cfRule>
  </conditionalFormatting>
  <conditionalFormatting sqref="B68:C68">
    <cfRule type="cellIs" dxfId="544" priority="2854" operator="equal">
      <formula>"COMPLETAR"</formula>
    </cfRule>
  </conditionalFormatting>
  <conditionalFormatting sqref="B68:C68">
    <cfRule type="cellIs" dxfId="543" priority="2853" operator="equal">
      <formula>"COMPLETAR"</formula>
    </cfRule>
  </conditionalFormatting>
  <conditionalFormatting sqref="B68:C68">
    <cfRule type="cellIs" dxfId="542" priority="2852" operator="equal">
      <formula>"COMPLETAR"</formula>
    </cfRule>
  </conditionalFormatting>
  <conditionalFormatting sqref="B68:C68">
    <cfRule type="cellIs" dxfId="541" priority="2851" operator="equal">
      <formula>"COMPLETAR"</formula>
    </cfRule>
  </conditionalFormatting>
  <conditionalFormatting sqref="B68:C68">
    <cfRule type="cellIs" dxfId="540" priority="2850" operator="equal">
      <formula>"COMPLETAR"</formula>
    </cfRule>
  </conditionalFormatting>
  <conditionalFormatting sqref="B68:C68">
    <cfRule type="cellIs" dxfId="539" priority="2849" operator="equal">
      <formula>"COMPLETAR"</formula>
    </cfRule>
  </conditionalFormatting>
  <conditionalFormatting sqref="B68:C68">
    <cfRule type="cellIs" dxfId="538" priority="2848" operator="equal">
      <formula>"COMPLETAR"</formula>
    </cfRule>
  </conditionalFormatting>
  <conditionalFormatting sqref="B68:C68">
    <cfRule type="cellIs" dxfId="537" priority="2847" operator="equal">
      <formula>"COMPLETAR"</formula>
    </cfRule>
  </conditionalFormatting>
  <conditionalFormatting sqref="B68:C68">
    <cfRule type="cellIs" dxfId="536" priority="2846" operator="equal">
      <formula>"COMPLETAR"</formula>
    </cfRule>
  </conditionalFormatting>
  <conditionalFormatting sqref="B68:C68">
    <cfRule type="cellIs" dxfId="535" priority="2845" operator="equal">
      <formula>"COMPLETAR"</formula>
    </cfRule>
  </conditionalFormatting>
  <conditionalFormatting sqref="B68:C68">
    <cfRule type="cellIs" dxfId="534" priority="2844" operator="equal">
      <formula>"COMPLETAR"</formula>
    </cfRule>
  </conditionalFormatting>
  <conditionalFormatting sqref="B68:C68">
    <cfRule type="cellIs" dxfId="533" priority="2843" operator="equal">
      <formula>"COMPLETAR"</formula>
    </cfRule>
  </conditionalFormatting>
  <conditionalFormatting sqref="B68:C68">
    <cfRule type="cellIs" dxfId="532" priority="2842" operator="equal">
      <formula>"COMPLETAR"</formula>
    </cfRule>
  </conditionalFormatting>
  <conditionalFormatting sqref="B68:C68">
    <cfRule type="cellIs" dxfId="531" priority="2841" operator="equal">
      <formula>"COMPLETAR"</formula>
    </cfRule>
  </conditionalFormatting>
  <conditionalFormatting sqref="B68:C68">
    <cfRule type="cellIs" dxfId="530" priority="2840" operator="equal">
      <formula>"COMPLETAR"</formula>
    </cfRule>
  </conditionalFormatting>
  <conditionalFormatting sqref="B68:C68">
    <cfRule type="cellIs" dxfId="529" priority="2839" operator="equal">
      <formula>"COMPLETAR"</formula>
    </cfRule>
  </conditionalFormatting>
  <conditionalFormatting sqref="B69:C73">
    <cfRule type="cellIs" dxfId="528" priority="2838" operator="equal">
      <formula>"COMPLETAR"</formula>
    </cfRule>
  </conditionalFormatting>
  <conditionalFormatting sqref="B69:C69">
    <cfRule type="cellIs" dxfId="527" priority="2837" operator="equal">
      <formula>"COMPLETAR"</formula>
    </cfRule>
  </conditionalFormatting>
  <conditionalFormatting sqref="B69:C69">
    <cfRule type="cellIs" dxfId="526" priority="2836" operator="equal">
      <formula>"COMPLETAR"</formula>
    </cfRule>
  </conditionalFormatting>
  <conditionalFormatting sqref="B69:C69">
    <cfRule type="cellIs" dxfId="525" priority="2835" operator="equal">
      <formula>"COMPLETAR"</formula>
    </cfRule>
  </conditionalFormatting>
  <conditionalFormatting sqref="B69:C69">
    <cfRule type="cellIs" dxfId="524" priority="2834" operator="equal">
      <formula>"COMPLETAR"</formula>
    </cfRule>
  </conditionalFormatting>
  <conditionalFormatting sqref="B69:C69">
    <cfRule type="cellIs" dxfId="523" priority="2833" operator="equal">
      <formula>"COMPLETAR"</formula>
    </cfRule>
  </conditionalFormatting>
  <conditionalFormatting sqref="B69:C69">
    <cfRule type="cellIs" dxfId="522" priority="2832" operator="equal">
      <formula>"COMPLETAR"</formula>
    </cfRule>
  </conditionalFormatting>
  <conditionalFormatting sqref="B69:C69">
    <cfRule type="cellIs" dxfId="521" priority="2831" operator="equal">
      <formula>"COMPLETAR"</formula>
    </cfRule>
  </conditionalFormatting>
  <conditionalFormatting sqref="B69:C69">
    <cfRule type="cellIs" dxfId="520" priority="2830" operator="equal">
      <formula>"COMPLETAR"</formula>
    </cfRule>
  </conditionalFormatting>
  <conditionalFormatting sqref="B69:C69">
    <cfRule type="cellIs" dxfId="519" priority="2829" operator="equal">
      <formula>"COMPLETAR"</formula>
    </cfRule>
  </conditionalFormatting>
  <conditionalFormatting sqref="B69:C69">
    <cfRule type="cellIs" dxfId="518" priority="2828" operator="equal">
      <formula>"COMPLETAR"</formula>
    </cfRule>
  </conditionalFormatting>
  <conditionalFormatting sqref="B69:C69">
    <cfRule type="cellIs" dxfId="517" priority="2827" operator="equal">
      <formula>"COMPLETAR"</formula>
    </cfRule>
  </conditionalFormatting>
  <conditionalFormatting sqref="B69:C69">
    <cfRule type="cellIs" dxfId="516" priority="2826" operator="equal">
      <formula>"COMPLETAR"</formula>
    </cfRule>
  </conditionalFormatting>
  <conditionalFormatting sqref="B69:C69">
    <cfRule type="cellIs" dxfId="515" priority="2825" operator="equal">
      <formula>"COMPLETAR"</formula>
    </cfRule>
  </conditionalFormatting>
  <conditionalFormatting sqref="B69:C69">
    <cfRule type="cellIs" dxfId="514" priority="2824" operator="equal">
      <formula>"COMPLETAR"</formula>
    </cfRule>
  </conditionalFormatting>
  <conditionalFormatting sqref="B69:C69">
    <cfRule type="cellIs" dxfId="513" priority="2823" operator="equal">
      <formula>"COMPLETAR"</formula>
    </cfRule>
  </conditionalFormatting>
  <conditionalFormatting sqref="B69:C69">
    <cfRule type="cellIs" dxfId="512" priority="2822" operator="equal">
      <formula>"COMPLETAR"</formula>
    </cfRule>
  </conditionalFormatting>
  <conditionalFormatting sqref="B69:C69">
    <cfRule type="cellIs" dxfId="511" priority="2821" operator="equal">
      <formula>"COMPLETAR"</formula>
    </cfRule>
  </conditionalFormatting>
  <conditionalFormatting sqref="B69:C69">
    <cfRule type="cellIs" dxfId="510" priority="2820" operator="equal">
      <formula>"COMPLETAR"</formula>
    </cfRule>
  </conditionalFormatting>
  <conditionalFormatting sqref="B69:C69">
    <cfRule type="cellIs" dxfId="509" priority="2819" operator="equal">
      <formula>"COMPLETAR"</formula>
    </cfRule>
  </conditionalFormatting>
  <conditionalFormatting sqref="B69:C69">
    <cfRule type="cellIs" dxfId="508" priority="2818" operator="equal">
      <formula>"COMPLETAR"</formula>
    </cfRule>
  </conditionalFormatting>
  <conditionalFormatting sqref="B70:C70">
    <cfRule type="cellIs" dxfId="507" priority="2817" operator="equal">
      <formula>"COMPLETAR"</formula>
    </cfRule>
  </conditionalFormatting>
  <conditionalFormatting sqref="B70:C70">
    <cfRule type="cellIs" dxfId="506" priority="2816" operator="equal">
      <formula>"COMPLETAR"</formula>
    </cfRule>
  </conditionalFormatting>
  <conditionalFormatting sqref="B70:C70">
    <cfRule type="cellIs" dxfId="505" priority="2815" operator="equal">
      <formula>"COMPLETAR"</formula>
    </cfRule>
  </conditionalFormatting>
  <conditionalFormatting sqref="B70:C70">
    <cfRule type="cellIs" dxfId="504" priority="2814" operator="equal">
      <formula>"COMPLETAR"</formula>
    </cfRule>
  </conditionalFormatting>
  <conditionalFormatting sqref="B70:C70">
    <cfRule type="cellIs" dxfId="503" priority="2813" operator="equal">
      <formula>"COMPLETAR"</formula>
    </cfRule>
  </conditionalFormatting>
  <conditionalFormatting sqref="B70:C70">
    <cfRule type="cellIs" dxfId="502" priority="2812" operator="equal">
      <formula>"COMPLETAR"</formula>
    </cfRule>
  </conditionalFormatting>
  <conditionalFormatting sqref="B70:C70">
    <cfRule type="cellIs" dxfId="501" priority="2811" operator="equal">
      <formula>"COMPLETAR"</formula>
    </cfRule>
  </conditionalFormatting>
  <conditionalFormatting sqref="B70:C70">
    <cfRule type="cellIs" dxfId="500" priority="2810" operator="equal">
      <formula>"COMPLETAR"</formula>
    </cfRule>
  </conditionalFormatting>
  <conditionalFormatting sqref="B70:C70">
    <cfRule type="cellIs" dxfId="499" priority="2809" operator="equal">
      <formula>"COMPLETAR"</formula>
    </cfRule>
  </conditionalFormatting>
  <conditionalFormatting sqref="B70:C70">
    <cfRule type="cellIs" dxfId="498" priority="2808" operator="equal">
      <formula>"COMPLETAR"</formula>
    </cfRule>
  </conditionalFormatting>
  <conditionalFormatting sqref="B70:C70">
    <cfRule type="cellIs" dxfId="497" priority="2807" operator="equal">
      <formula>"COMPLETAR"</formula>
    </cfRule>
  </conditionalFormatting>
  <conditionalFormatting sqref="B70:C70">
    <cfRule type="cellIs" dxfId="496" priority="2806" operator="equal">
      <formula>"COMPLETAR"</formula>
    </cfRule>
  </conditionalFormatting>
  <conditionalFormatting sqref="B70:C70">
    <cfRule type="cellIs" dxfId="495" priority="2805" operator="equal">
      <formula>"COMPLETAR"</formula>
    </cfRule>
  </conditionalFormatting>
  <conditionalFormatting sqref="B70:C70">
    <cfRule type="cellIs" dxfId="494" priority="2804" operator="equal">
      <formula>"COMPLETAR"</formula>
    </cfRule>
  </conditionalFormatting>
  <conditionalFormatting sqref="B70:C70">
    <cfRule type="cellIs" dxfId="493" priority="2803" operator="equal">
      <formula>"COMPLETAR"</formula>
    </cfRule>
  </conditionalFormatting>
  <conditionalFormatting sqref="B70:C70">
    <cfRule type="cellIs" dxfId="492" priority="2802" operator="equal">
      <formula>"COMPLETAR"</formula>
    </cfRule>
  </conditionalFormatting>
  <conditionalFormatting sqref="B70:C70">
    <cfRule type="cellIs" dxfId="491" priority="2801" operator="equal">
      <formula>"COMPLETAR"</formula>
    </cfRule>
  </conditionalFormatting>
  <conditionalFormatting sqref="B70:C70">
    <cfRule type="cellIs" dxfId="490" priority="2800" operator="equal">
      <formula>"COMPLETAR"</formula>
    </cfRule>
  </conditionalFormatting>
  <conditionalFormatting sqref="B70:C70">
    <cfRule type="cellIs" dxfId="489" priority="2799" operator="equal">
      <formula>"COMPLETAR"</formula>
    </cfRule>
  </conditionalFormatting>
  <conditionalFormatting sqref="B70:C70">
    <cfRule type="cellIs" dxfId="488" priority="2798" operator="equal">
      <formula>"COMPLETAR"</formula>
    </cfRule>
  </conditionalFormatting>
  <conditionalFormatting sqref="B70:C70">
    <cfRule type="cellIs" dxfId="487" priority="2797" operator="equal">
      <formula>"COMPLETAR"</formula>
    </cfRule>
  </conditionalFormatting>
  <conditionalFormatting sqref="B71:C71">
    <cfRule type="cellIs" dxfId="486" priority="2796" operator="equal">
      <formula>"COMPLETAR"</formula>
    </cfRule>
  </conditionalFormatting>
  <conditionalFormatting sqref="B71:C71">
    <cfRule type="cellIs" dxfId="485" priority="2795" operator="equal">
      <formula>"COMPLETAR"</formula>
    </cfRule>
  </conditionalFormatting>
  <conditionalFormatting sqref="B71:C71">
    <cfRule type="cellIs" dxfId="484" priority="2794" operator="equal">
      <formula>"COMPLETAR"</formula>
    </cfRule>
  </conditionalFormatting>
  <conditionalFormatting sqref="B71:C71">
    <cfRule type="cellIs" dxfId="483" priority="2793" operator="equal">
      <formula>"COMPLETAR"</formula>
    </cfRule>
  </conditionalFormatting>
  <conditionalFormatting sqref="B71:C71">
    <cfRule type="cellIs" dxfId="482" priority="2792" operator="equal">
      <formula>"COMPLETAR"</formula>
    </cfRule>
  </conditionalFormatting>
  <conditionalFormatting sqref="B71:C71">
    <cfRule type="cellIs" dxfId="481" priority="2791" operator="equal">
      <formula>"COMPLETAR"</formula>
    </cfRule>
  </conditionalFormatting>
  <conditionalFormatting sqref="B71:C71">
    <cfRule type="cellIs" dxfId="480" priority="2790" operator="equal">
      <formula>"COMPLETAR"</formula>
    </cfRule>
  </conditionalFormatting>
  <conditionalFormatting sqref="B71:C71">
    <cfRule type="cellIs" dxfId="479" priority="2789" operator="equal">
      <formula>"COMPLETAR"</formula>
    </cfRule>
  </conditionalFormatting>
  <conditionalFormatting sqref="B71:C71">
    <cfRule type="cellIs" dxfId="478" priority="2788" operator="equal">
      <formula>"COMPLETAR"</formula>
    </cfRule>
  </conditionalFormatting>
  <conditionalFormatting sqref="B71:C71">
    <cfRule type="cellIs" dxfId="477" priority="2787" operator="equal">
      <formula>"COMPLETAR"</formula>
    </cfRule>
  </conditionalFormatting>
  <conditionalFormatting sqref="B71:C71">
    <cfRule type="cellIs" dxfId="476" priority="2786" operator="equal">
      <formula>"COMPLETAR"</formula>
    </cfRule>
  </conditionalFormatting>
  <conditionalFormatting sqref="B71:C71">
    <cfRule type="cellIs" dxfId="475" priority="2785" operator="equal">
      <formula>"COMPLETAR"</formula>
    </cfRule>
  </conditionalFormatting>
  <conditionalFormatting sqref="B71:C71">
    <cfRule type="cellIs" dxfId="474" priority="2784" operator="equal">
      <formula>"COMPLETAR"</formula>
    </cfRule>
  </conditionalFormatting>
  <conditionalFormatting sqref="B71:C71">
    <cfRule type="cellIs" dxfId="473" priority="2783" operator="equal">
      <formula>"COMPLETAR"</formula>
    </cfRule>
  </conditionalFormatting>
  <conditionalFormatting sqref="B71:C71">
    <cfRule type="cellIs" dxfId="472" priority="2782" operator="equal">
      <formula>"COMPLETAR"</formula>
    </cfRule>
  </conditionalFormatting>
  <conditionalFormatting sqref="B71:C71">
    <cfRule type="cellIs" dxfId="471" priority="2781" operator="equal">
      <formula>"COMPLETAR"</formula>
    </cfRule>
  </conditionalFormatting>
  <conditionalFormatting sqref="B71:C71">
    <cfRule type="cellIs" dxfId="470" priority="2780" operator="equal">
      <formula>"COMPLETAR"</formula>
    </cfRule>
  </conditionalFormatting>
  <conditionalFormatting sqref="B71:C71">
    <cfRule type="cellIs" dxfId="469" priority="2779" operator="equal">
      <formula>"COMPLETAR"</formula>
    </cfRule>
  </conditionalFormatting>
  <conditionalFormatting sqref="B71:C71">
    <cfRule type="cellIs" dxfId="468" priority="2778" operator="equal">
      <formula>"COMPLETAR"</formula>
    </cfRule>
  </conditionalFormatting>
  <conditionalFormatting sqref="B71:C71">
    <cfRule type="cellIs" dxfId="467" priority="2777" operator="equal">
      <formula>"COMPLETAR"</formula>
    </cfRule>
  </conditionalFormatting>
  <conditionalFormatting sqref="B71:C71">
    <cfRule type="cellIs" dxfId="466" priority="2776" operator="equal">
      <formula>"COMPLETAR"</formula>
    </cfRule>
  </conditionalFormatting>
  <conditionalFormatting sqref="B72:C72">
    <cfRule type="cellIs" dxfId="465" priority="2775" operator="equal">
      <formula>"COMPLETAR"</formula>
    </cfRule>
  </conditionalFormatting>
  <conditionalFormatting sqref="B72:C72">
    <cfRule type="cellIs" dxfId="464" priority="2774" operator="equal">
      <formula>"COMPLETAR"</formula>
    </cfRule>
  </conditionalFormatting>
  <conditionalFormatting sqref="B72:C72">
    <cfRule type="cellIs" dxfId="463" priority="2773" operator="equal">
      <formula>"COMPLETAR"</formula>
    </cfRule>
  </conditionalFormatting>
  <conditionalFormatting sqref="B72:C72">
    <cfRule type="cellIs" dxfId="462" priority="2772" operator="equal">
      <formula>"COMPLETAR"</formula>
    </cfRule>
  </conditionalFormatting>
  <conditionalFormatting sqref="B72:C72">
    <cfRule type="cellIs" dxfId="461" priority="2771" operator="equal">
      <formula>"COMPLETAR"</formula>
    </cfRule>
  </conditionalFormatting>
  <conditionalFormatting sqref="B72:C72">
    <cfRule type="cellIs" dxfId="460" priority="2770" operator="equal">
      <formula>"COMPLETAR"</formula>
    </cfRule>
  </conditionalFormatting>
  <conditionalFormatting sqref="B72:C72">
    <cfRule type="cellIs" dxfId="459" priority="2769" operator="equal">
      <formula>"COMPLETAR"</formula>
    </cfRule>
  </conditionalFormatting>
  <conditionalFormatting sqref="B72:C72">
    <cfRule type="cellIs" dxfId="458" priority="2768" operator="equal">
      <formula>"COMPLETAR"</formula>
    </cfRule>
  </conditionalFormatting>
  <conditionalFormatting sqref="B72:C72">
    <cfRule type="cellIs" dxfId="457" priority="2767" operator="equal">
      <formula>"COMPLETAR"</formula>
    </cfRule>
  </conditionalFormatting>
  <conditionalFormatting sqref="B72:C72">
    <cfRule type="cellIs" dxfId="456" priority="2766" operator="equal">
      <formula>"COMPLETAR"</formula>
    </cfRule>
  </conditionalFormatting>
  <conditionalFormatting sqref="B72:C72">
    <cfRule type="cellIs" dxfId="455" priority="2765" operator="equal">
      <formula>"COMPLETAR"</formula>
    </cfRule>
  </conditionalFormatting>
  <conditionalFormatting sqref="B72:C72">
    <cfRule type="cellIs" dxfId="454" priority="2764" operator="equal">
      <formula>"COMPLETAR"</formula>
    </cfRule>
  </conditionalFormatting>
  <conditionalFormatting sqref="B72:C72">
    <cfRule type="cellIs" dxfId="453" priority="2763" operator="equal">
      <formula>"COMPLETAR"</formula>
    </cfRule>
  </conditionalFormatting>
  <conditionalFormatting sqref="B72:C72">
    <cfRule type="cellIs" dxfId="452" priority="2762" operator="equal">
      <formula>"COMPLETAR"</formula>
    </cfRule>
  </conditionalFormatting>
  <conditionalFormatting sqref="B72:C72">
    <cfRule type="cellIs" dxfId="451" priority="2761" operator="equal">
      <formula>"COMPLETAR"</formula>
    </cfRule>
  </conditionalFormatting>
  <conditionalFormatting sqref="B72:C72">
    <cfRule type="cellIs" dxfId="450" priority="2760" operator="equal">
      <formula>"COMPLETAR"</formula>
    </cfRule>
  </conditionalFormatting>
  <conditionalFormatting sqref="B72:C72">
    <cfRule type="cellIs" dxfId="449" priority="2759" operator="equal">
      <formula>"COMPLETAR"</formula>
    </cfRule>
  </conditionalFormatting>
  <conditionalFormatting sqref="B72:C72">
    <cfRule type="cellIs" dxfId="448" priority="2758" operator="equal">
      <formula>"COMPLETAR"</formula>
    </cfRule>
  </conditionalFormatting>
  <conditionalFormatting sqref="B72:C72">
    <cfRule type="cellIs" dxfId="447" priority="2757" operator="equal">
      <formula>"COMPLETAR"</formula>
    </cfRule>
  </conditionalFormatting>
  <conditionalFormatting sqref="B72:C72">
    <cfRule type="cellIs" dxfId="446" priority="2756" operator="equal">
      <formula>"COMPLETAR"</formula>
    </cfRule>
  </conditionalFormatting>
  <conditionalFormatting sqref="B72:C72">
    <cfRule type="cellIs" dxfId="445" priority="2755" operator="equal">
      <formula>"COMPLETAR"</formula>
    </cfRule>
  </conditionalFormatting>
  <conditionalFormatting sqref="B73:C73">
    <cfRule type="cellIs" dxfId="444" priority="2754" operator="equal">
      <formula>"COMPLETAR"</formula>
    </cfRule>
  </conditionalFormatting>
  <conditionalFormatting sqref="B73:C73">
    <cfRule type="cellIs" dxfId="443" priority="2753" operator="equal">
      <formula>"COMPLETAR"</formula>
    </cfRule>
  </conditionalFormatting>
  <conditionalFormatting sqref="B73:C73">
    <cfRule type="cellIs" dxfId="442" priority="2752" operator="equal">
      <formula>"COMPLETAR"</formula>
    </cfRule>
  </conditionalFormatting>
  <conditionalFormatting sqref="B73:C73">
    <cfRule type="cellIs" dxfId="441" priority="2751" operator="equal">
      <formula>"COMPLETAR"</formula>
    </cfRule>
  </conditionalFormatting>
  <conditionalFormatting sqref="B73:C73">
    <cfRule type="cellIs" dxfId="440" priority="2750" operator="equal">
      <formula>"COMPLETAR"</formula>
    </cfRule>
  </conditionalFormatting>
  <conditionalFormatting sqref="B73:C73">
    <cfRule type="cellIs" dxfId="439" priority="2749" operator="equal">
      <formula>"COMPLETAR"</formula>
    </cfRule>
  </conditionalFormatting>
  <conditionalFormatting sqref="B73:C73">
    <cfRule type="cellIs" dxfId="438" priority="2748" operator="equal">
      <formula>"COMPLETAR"</formula>
    </cfRule>
  </conditionalFormatting>
  <conditionalFormatting sqref="B73:C73">
    <cfRule type="cellIs" dxfId="437" priority="2747" operator="equal">
      <formula>"COMPLETAR"</formula>
    </cfRule>
  </conditionalFormatting>
  <conditionalFormatting sqref="B73:C73">
    <cfRule type="cellIs" dxfId="436" priority="2746" operator="equal">
      <formula>"COMPLETAR"</formula>
    </cfRule>
  </conditionalFormatting>
  <conditionalFormatting sqref="B73:C73">
    <cfRule type="cellIs" dxfId="435" priority="2745" operator="equal">
      <formula>"COMPLETAR"</formula>
    </cfRule>
  </conditionalFormatting>
  <conditionalFormatting sqref="B73:C73">
    <cfRule type="cellIs" dxfId="434" priority="2744" operator="equal">
      <formula>"COMPLETAR"</formula>
    </cfRule>
  </conditionalFormatting>
  <conditionalFormatting sqref="B73:C73">
    <cfRule type="cellIs" dxfId="433" priority="2743" operator="equal">
      <formula>"COMPLETAR"</formula>
    </cfRule>
  </conditionalFormatting>
  <conditionalFormatting sqref="B73:C73">
    <cfRule type="cellIs" dxfId="432" priority="2742" operator="equal">
      <formula>"COMPLETAR"</formula>
    </cfRule>
  </conditionalFormatting>
  <conditionalFormatting sqref="B73:C73">
    <cfRule type="cellIs" dxfId="431" priority="2741" operator="equal">
      <formula>"COMPLETAR"</formula>
    </cfRule>
  </conditionalFormatting>
  <conditionalFormatting sqref="B73:C73">
    <cfRule type="cellIs" dxfId="430" priority="2740" operator="equal">
      <formula>"COMPLETAR"</formula>
    </cfRule>
  </conditionalFormatting>
  <conditionalFormatting sqref="B73:C73">
    <cfRule type="cellIs" dxfId="429" priority="2739" operator="equal">
      <formula>"COMPLETAR"</formula>
    </cfRule>
  </conditionalFormatting>
  <conditionalFormatting sqref="B73:C73">
    <cfRule type="cellIs" dxfId="428" priority="2738" operator="equal">
      <formula>"COMPLETAR"</formula>
    </cfRule>
  </conditionalFormatting>
  <conditionalFormatting sqref="B73:C73">
    <cfRule type="cellIs" dxfId="427" priority="2737" operator="equal">
      <formula>"COMPLETAR"</formula>
    </cfRule>
  </conditionalFormatting>
  <conditionalFormatting sqref="B73:C73">
    <cfRule type="cellIs" dxfId="426" priority="2736" operator="equal">
      <formula>"COMPLETAR"</formula>
    </cfRule>
  </conditionalFormatting>
  <conditionalFormatting sqref="B73:C73">
    <cfRule type="cellIs" dxfId="425" priority="2735" operator="equal">
      <formula>"COMPLETAR"</formula>
    </cfRule>
  </conditionalFormatting>
  <conditionalFormatting sqref="B73:C73">
    <cfRule type="cellIs" dxfId="424" priority="2734" operator="equal">
      <formula>"COMPLETAR"</formula>
    </cfRule>
  </conditionalFormatting>
  <conditionalFormatting sqref="B74:C78">
    <cfRule type="cellIs" dxfId="423" priority="2733" operator="equal">
      <formula>"COMPLETAR"</formula>
    </cfRule>
  </conditionalFormatting>
  <conditionalFormatting sqref="B74:C74">
    <cfRule type="cellIs" dxfId="422" priority="2732" operator="equal">
      <formula>"COMPLETAR"</formula>
    </cfRule>
  </conditionalFormatting>
  <conditionalFormatting sqref="B74:C74">
    <cfRule type="cellIs" dxfId="421" priority="2731" operator="equal">
      <formula>"COMPLETAR"</formula>
    </cfRule>
  </conditionalFormatting>
  <conditionalFormatting sqref="B74:C74">
    <cfRule type="cellIs" dxfId="420" priority="2730" operator="equal">
      <formula>"COMPLETAR"</formula>
    </cfRule>
  </conditionalFormatting>
  <conditionalFormatting sqref="B74:C74">
    <cfRule type="cellIs" dxfId="419" priority="2729" operator="equal">
      <formula>"COMPLETAR"</formula>
    </cfRule>
  </conditionalFormatting>
  <conditionalFormatting sqref="B74:C74">
    <cfRule type="cellIs" dxfId="418" priority="2728" operator="equal">
      <formula>"COMPLETAR"</formula>
    </cfRule>
  </conditionalFormatting>
  <conditionalFormatting sqref="B74:C74">
    <cfRule type="cellIs" dxfId="417" priority="2727" operator="equal">
      <formula>"COMPLETAR"</formula>
    </cfRule>
  </conditionalFormatting>
  <conditionalFormatting sqref="B74:C74">
    <cfRule type="cellIs" dxfId="416" priority="2726" operator="equal">
      <formula>"COMPLETAR"</formula>
    </cfRule>
  </conditionalFormatting>
  <conditionalFormatting sqref="B74:C74">
    <cfRule type="cellIs" dxfId="415" priority="2725" operator="equal">
      <formula>"COMPLETAR"</formula>
    </cfRule>
  </conditionalFormatting>
  <conditionalFormatting sqref="B74:C74">
    <cfRule type="cellIs" dxfId="414" priority="2724" operator="equal">
      <formula>"COMPLETAR"</formula>
    </cfRule>
  </conditionalFormatting>
  <conditionalFormatting sqref="B74:C74">
    <cfRule type="cellIs" dxfId="413" priority="2723" operator="equal">
      <formula>"COMPLETAR"</formula>
    </cfRule>
  </conditionalFormatting>
  <conditionalFormatting sqref="B74:C74">
    <cfRule type="cellIs" dxfId="412" priority="2722" operator="equal">
      <formula>"COMPLETAR"</formula>
    </cfRule>
  </conditionalFormatting>
  <conditionalFormatting sqref="B74:C74">
    <cfRule type="cellIs" dxfId="411" priority="2721" operator="equal">
      <formula>"COMPLETAR"</formula>
    </cfRule>
  </conditionalFormatting>
  <conditionalFormatting sqref="B74:C74">
    <cfRule type="cellIs" dxfId="410" priority="2720" operator="equal">
      <formula>"COMPLETAR"</formula>
    </cfRule>
  </conditionalFormatting>
  <conditionalFormatting sqref="B74:C74">
    <cfRule type="cellIs" dxfId="409" priority="2719" operator="equal">
      <formula>"COMPLETAR"</formula>
    </cfRule>
  </conditionalFormatting>
  <conditionalFormatting sqref="B74:C74">
    <cfRule type="cellIs" dxfId="408" priority="2718" operator="equal">
      <formula>"COMPLETAR"</formula>
    </cfRule>
  </conditionalFormatting>
  <conditionalFormatting sqref="B74:C74">
    <cfRule type="cellIs" dxfId="407" priority="2717" operator="equal">
      <formula>"COMPLETAR"</formula>
    </cfRule>
  </conditionalFormatting>
  <conditionalFormatting sqref="B74:C74">
    <cfRule type="cellIs" dxfId="406" priority="2716" operator="equal">
      <formula>"COMPLETAR"</formula>
    </cfRule>
  </conditionalFormatting>
  <conditionalFormatting sqref="B74:C74">
    <cfRule type="cellIs" dxfId="405" priority="2715" operator="equal">
      <formula>"COMPLETAR"</formula>
    </cfRule>
  </conditionalFormatting>
  <conditionalFormatting sqref="B74:C74">
    <cfRule type="cellIs" dxfId="404" priority="2714" operator="equal">
      <formula>"COMPLETAR"</formula>
    </cfRule>
  </conditionalFormatting>
  <conditionalFormatting sqref="B74:C74">
    <cfRule type="cellIs" dxfId="403" priority="2713" operator="equal">
      <formula>"COMPLETAR"</formula>
    </cfRule>
  </conditionalFormatting>
  <conditionalFormatting sqref="B75:C75">
    <cfRule type="cellIs" dxfId="402" priority="2712" operator="equal">
      <formula>"COMPLETAR"</formula>
    </cfRule>
  </conditionalFormatting>
  <conditionalFormatting sqref="B75:C75">
    <cfRule type="cellIs" dxfId="401" priority="2711" operator="equal">
      <formula>"COMPLETAR"</formula>
    </cfRule>
  </conditionalFormatting>
  <conditionalFormatting sqref="B75:C75">
    <cfRule type="cellIs" dxfId="400" priority="2710" operator="equal">
      <formula>"COMPLETAR"</formula>
    </cfRule>
  </conditionalFormatting>
  <conditionalFormatting sqref="B75:C75">
    <cfRule type="cellIs" dxfId="399" priority="2709" operator="equal">
      <formula>"COMPLETAR"</formula>
    </cfRule>
  </conditionalFormatting>
  <conditionalFormatting sqref="B75:C75">
    <cfRule type="cellIs" dxfId="398" priority="2708" operator="equal">
      <formula>"COMPLETAR"</formula>
    </cfRule>
  </conditionalFormatting>
  <conditionalFormatting sqref="B75:C75">
    <cfRule type="cellIs" dxfId="397" priority="2707" operator="equal">
      <formula>"COMPLETAR"</formula>
    </cfRule>
  </conditionalFormatting>
  <conditionalFormatting sqref="B75:C75">
    <cfRule type="cellIs" dxfId="396" priority="2706" operator="equal">
      <formula>"COMPLETAR"</formula>
    </cfRule>
  </conditionalFormatting>
  <conditionalFormatting sqref="B75:C75">
    <cfRule type="cellIs" dxfId="395" priority="2705" operator="equal">
      <formula>"COMPLETAR"</formula>
    </cfRule>
  </conditionalFormatting>
  <conditionalFormatting sqref="B75:C75">
    <cfRule type="cellIs" dxfId="394" priority="2704" operator="equal">
      <formula>"COMPLETAR"</formula>
    </cfRule>
  </conditionalFormatting>
  <conditionalFormatting sqref="B75:C75">
    <cfRule type="cellIs" dxfId="393" priority="2703" operator="equal">
      <formula>"COMPLETAR"</formula>
    </cfRule>
  </conditionalFormatting>
  <conditionalFormatting sqref="B75:C75">
    <cfRule type="cellIs" dxfId="392" priority="2702" operator="equal">
      <formula>"COMPLETAR"</formula>
    </cfRule>
  </conditionalFormatting>
  <conditionalFormatting sqref="B75:C75">
    <cfRule type="cellIs" dxfId="391" priority="2701" operator="equal">
      <formula>"COMPLETAR"</formula>
    </cfRule>
  </conditionalFormatting>
  <conditionalFormatting sqref="B75:C75">
    <cfRule type="cellIs" dxfId="390" priority="2700" operator="equal">
      <formula>"COMPLETAR"</formula>
    </cfRule>
  </conditionalFormatting>
  <conditionalFormatting sqref="B75:C75">
    <cfRule type="cellIs" dxfId="389" priority="2699" operator="equal">
      <formula>"COMPLETAR"</formula>
    </cfRule>
  </conditionalFormatting>
  <conditionalFormatting sqref="B75:C75">
    <cfRule type="cellIs" dxfId="388" priority="2698" operator="equal">
      <formula>"COMPLETAR"</formula>
    </cfRule>
  </conditionalFormatting>
  <conditionalFormatting sqref="B75:C75">
    <cfRule type="cellIs" dxfId="387" priority="2697" operator="equal">
      <formula>"COMPLETAR"</formula>
    </cfRule>
  </conditionalFormatting>
  <conditionalFormatting sqref="B75:C75">
    <cfRule type="cellIs" dxfId="386" priority="2696" operator="equal">
      <formula>"COMPLETAR"</formula>
    </cfRule>
  </conditionalFormatting>
  <conditionalFormatting sqref="B75:C75">
    <cfRule type="cellIs" dxfId="385" priority="2695" operator="equal">
      <formula>"COMPLETAR"</formula>
    </cfRule>
  </conditionalFormatting>
  <conditionalFormatting sqref="B75:C75">
    <cfRule type="cellIs" dxfId="384" priority="2694" operator="equal">
      <formula>"COMPLETAR"</formula>
    </cfRule>
  </conditionalFormatting>
  <conditionalFormatting sqref="B75:C75">
    <cfRule type="cellIs" dxfId="383" priority="2693" operator="equal">
      <formula>"COMPLETAR"</formula>
    </cfRule>
  </conditionalFormatting>
  <conditionalFormatting sqref="B75:C75">
    <cfRule type="cellIs" dxfId="382" priority="2692" operator="equal">
      <formula>"COMPLETAR"</formula>
    </cfRule>
  </conditionalFormatting>
  <conditionalFormatting sqref="B76:C76">
    <cfRule type="cellIs" dxfId="381" priority="2691" operator="equal">
      <formula>"COMPLETAR"</formula>
    </cfRule>
  </conditionalFormatting>
  <conditionalFormatting sqref="B76:C76">
    <cfRule type="cellIs" dxfId="380" priority="2690" operator="equal">
      <formula>"COMPLETAR"</formula>
    </cfRule>
  </conditionalFormatting>
  <conditionalFormatting sqref="B76:C76">
    <cfRule type="cellIs" dxfId="379" priority="2689" operator="equal">
      <formula>"COMPLETAR"</formula>
    </cfRule>
  </conditionalFormatting>
  <conditionalFormatting sqref="B76:C76">
    <cfRule type="cellIs" dxfId="378" priority="2688" operator="equal">
      <formula>"COMPLETAR"</formula>
    </cfRule>
  </conditionalFormatting>
  <conditionalFormatting sqref="B76:C76">
    <cfRule type="cellIs" dxfId="377" priority="2687" operator="equal">
      <formula>"COMPLETAR"</formula>
    </cfRule>
  </conditionalFormatting>
  <conditionalFormatting sqref="B76:C76">
    <cfRule type="cellIs" dxfId="376" priority="2686" operator="equal">
      <formula>"COMPLETAR"</formula>
    </cfRule>
  </conditionalFormatting>
  <conditionalFormatting sqref="B76:C76">
    <cfRule type="cellIs" dxfId="375" priority="2685" operator="equal">
      <formula>"COMPLETAR"</formula>
    </cfRule>
  </conditionalFormatting>
  <conditionalFormatting sqref="B76:C76">
    <cfRule type="cellIs" dxfId="374" priority="2684" operator="equal">
      <formula>"COMPLETAR"</formula>
    </cfRule>
  </conditionalFormatting>
  <conditionalFormatting sqref="B76:C76">
    <cfRule type="cellIs" dxfId="373" priority="2683" operator="equal">
      <formula>"COMPLETAR"</formula>
    </cfRule>
  </conditionalFormatting>
  <conditionalFormatting sqref="B76:C76">
    <cfRule type="cellIs" dxfId="372" priority="2682" operator="equal">
      <formula>"COMPLETAR"</formula>
    </cfRule>
  </conditionalFormatting>
  <conditionalFormatting sqref="B76:C76">
    <cfRule type="cellIs" dxfId="371" priority="2681" operator="equal">
      <formula>"COMPLETAR"</formula>
    </cfRule>
  </conditionalFormatting>
  <conditionalFormatting sqref="B76:C76">
    <cfRule type="cellIs" dxfId="370" priority="2680" operator="equal">
      <formula>"COMPLETAR"</formula>
    </cfRule>
  </conditionalFormatting>
  <conditionalFormatting sqref="B76:C76">
    <cfRule type="cellIs" dxfId="369" priority="2679" operator="equal">
      <formula>"COMPLETAR"</formula>
    </cfRule>
  </conditionalFormatting>
  <conditionalFormatting sqref="B76:C76">
    <cfRule type="cellIs" dxfId="368" priority="2678" operator="equal">
      <formula>"COMPLETAR"</formula>
    </cfRule>
  </conditionalFormatting>
  <conditionalFormatting sqref="B76:C76">
    <cfRule type="cellIs" dxfId="367" priority="2677" operator="equal">
      <formula>"COMPLETAR"</formula>
    </cfRule>
  </conditionalFormatting>
  <conditionalFormatting sqref="B76:C76">
    <cfRule type="cellIs" dxfId="366" priority="2676" operator="equal">
      <formula>"COMPLETAR"</formula>
    </cfRule>
  </conditionalFormatting>
  <conditionalFormatting sqref="B76:C76">
    <cfRule type="cellIs" dxfId="365" priority="2675" operator="equal">
      <formula>"COMPLETAR"</formula>
    </cfRule>
  </conditionalFormatting>
  <conditionalFormatting sqref="B76:C76">
    <cfRule type="cellIs" dxfId="364" priority="2674" operator="equal">
      <formula>"COMPLETAR"</formula>
    </cfRule>
  </conditionalFormatting>
  <conditionalFormatting sqref="B76:C76">
    <cfRule type="cellIs" dxfId="363" priority="2673" operator="equal">
      <formula>"COMPLETAR"</formula>
    </cfRule>
  </conditionalFormatting>
  <conditionalFormatting sqref="B76:C76">
    <cfRule type="cellIs" dxfId="362" priority="2672" operator="equal">
      <formula>"COMPLETAR"</formula>
    </cfRule>
  </conditionalFormatting>
  <conditionalFormatting sqref="B76:C76">
    <cfRule type="cellIs" dxfId="361" priority="2671" operator="equal">
      <formula>"COMPLETAR"</formula>
    </cfRule>
  </conditionalFormatting>
  <conditionalFormatting sqref="B77:C77">
    <cfRule type="cellIs" dxfId="360" priority="2670" operator="equal">
      <formula>"COMPLETAR"</formula>
    </cfRule>
  </conditionalFormatting>
  <conditionalFormatting sqref="B77:C77">
    <cfRule type="cellIs" dxfId="359" priority="2669" operator="equal">
      <formula>"COMPLETAR"</formula>
    </cfRule>
  </conditionalFormatting>
  <conditionalFormatting sqref="B77:C77">
    <cfRule type="cellIs" dxfId="358" priority="2668" operator="equal">
      <formula>"COMPLETAR"</formula>
    </cfRule>
  </conditionalFormatting>
  <conditionalFormatting sqref="B77:C77">
    <cfRule type="cellIs" dxfId="357" priority="2667" operator="equal">
      <formula>"COMPLETAR"</formula>
    </cfRule>
  </conditionalFormatting>
  <conditionalFormatting sqref="B77:C77">
    <cfRule type="cellIs" dxfId="356" priority="2666" operator="equal">
      <formula>"COMPLETAR"</formula>
    </cfRule>
  </conditionalFormatting>
  <conditionalFormatting sqref="B77:C77">
    <cfRule type="cellIs" dxfId="355" priority="2665" operator="equal">
      <formula>"COMPLETAR"</formula>
    </cfRule>
  </conditionalFormatting>
  <conditionalFormatting sqref="B77:C77">
    <cfRule type="cellIs" dxfId="354" priority="2664" operator="equal">
      <formula>"COMPLETAR"</formula>
    </cfRule>
  </conditionalFormatting>
  <conditionalFormatting sqref="B77:C77">
    <cfRule type="cellIs" dxfId="353" priority="2663" operator="equal">
      <formula>"COMPLETAR"</formula>
    </cfRule>
  </conditionalFormatting>
  <conditionalFormatting sqref="B77:C77">
    <cfRule type="cellIs" dxfId="352" priority="2662" operator="equal">
      <formula>"COMPLETAR"</formula>
    </cfRule>
  </conditionalFormatting>
  <conditionalFormatting sqref="B77:C77">
    <cfRule type="cellIs" dxfId="351" priority="2661" operator="equal">
      <formula>"COMPLETAR"</formula>
    </cfRule>
  </conditionalFormatting>
  <conditionalFormatting sqref="B77:C77">
    <cfRule type="cellIs" dxfId="350" priority="2660" operator="equal">
      <formula>"COMPLETAR"</formula>
    </cfRule>
  </conditionalFormatting>
  <conditionalFormatting sqref="B77:C77">
    <cfRule type="cellIs" dxfId="349" priority="2659" operator="equal">
      <formula>"COMPLETAR"</formula>
    </cfRule>
  </conditionalFormatting>
  <conditionalFormatting sqref="B77:C77">
    <cfRule type="cellIs" dxfId="348" priority="2658" operator="equal">
      <formula>"COMPLETAR"</formula>
    </cfRule>
  </conditionalFormatting>
  <conditionalFormatting sqref="B77:C77">
    <cfRule type="cellIs" dxfId="347" priority="2657" operator="equal">
      <formula>"COMPLETAR"</formula>
    </cfRule>
  </conditionalFormatting>
  <conditionalFormatting sqref="B77:C77">
    <cfRule type="cellIs" dxfId="346" priority="2656" operator="equal">
      <formula>"COMPLETAR"</formula>
    </cfRule>
  </conditionalFormatting>
  <conditionalFormatting sqref="B77:C77">
    <cfRule type="cellIs" dxfId="345" priority="2655" operator="equal">
      <formula>"COMPLETAR"</formula>
    </cfRule>
  </conditionalFormatting>
  <conditionalFormatting sqref="B77:C77">
    <cfRule type="cellIs" dxfId="344" priority="2654" operator="equal">
      <formula>"COMPLETAR"</formula>
    </cfRule>
  </conditionalFormatting>
  <conditionalFormatting sqref="B77:C77">
    <cfRule type="cellIs" dxfId="343" priority="2653" operator="equal">
      <formula>"COMPLETAR"</formula>
    </cfRule>
  </conditionalFormatting>
  <conditionalFormatting sqref="B77:C77">
    <cfRule type="cellIs" dxfId="342" priority="2652" operator="equal">
      <formula>"COMPLETAR"</formula>
    </cfRule>
  </conditionalFormatting>
  <conditionalFormatting sqref="B77:C77">
    <cfRule type="cellIs" dxfId="341" priority="2651" operator="equal">
      <formula>"COMPLETAR"</formula>
    </cfRule>
  </conditionalFormatting>
  <conditionalFormatting sqref="B77:C77">
    <cfRule type="cellIs" dxfId="340" priority="2650" operator="equal">
      <formula>"COMPLETAR"</formula>
    </cfRule>
  </conditionalFormatting>
  <conditionalFormatting sqref="B78:C78">
    <cfRule type="cellIs" dxfId="339" priority="2649" operator="equal">
      <formula>"COMPLETAR"</formula>
    </cfRule>
  </conditionalFormatting>
  <conditionalFormatting sqref="B78:C78">
    <cfRule type="cellIs" dxfId="338" priority="2648" operator="equal">
      <formula>"COMPLETAR"</formula>
    </cfRule>
  </conditionalFormatting>
  <conditionalFormatting sqref="B78:C78">
    <cfRule type="cellIs" dxfId="337" priority="2647" operator="equal">
      <formula>"COMPLETAR"</formula>
    </cfRule>
  </conditionalFormatting>
  <conditionalFormatting sqref="B78:C78">
    <cfRule type="cellIs" dxfId="336" priority="2646" operator="equal">
      <formula>"COMPLETAR"</formula>
    </cfRule>
  </conditionalFormatting>
  <conditionalFormatting sqref="B78:C78">
    <cfRule type="cellIs" dxfId="335" priority="2645" operator="equal">
      <formula>"COMPLETAR"</formula>
    </cfRule>
  </conditionalFormatting>
  <conditionalFormatting sqref="B78:C78">
    <cfRule type="cellIs" dxfId="334" priority="2644" operator="equal">
      <formula>"COMPLETAR"</formula>
    </cfRule>
  </conditionalFormatting>
  <conditionalFormatting sqref="B78:C78">
    <cfRule type="cellIs" dxfId="333" priority="2643" operator="equal">
      <formula>"COMPLETAR"</formula>
    </cfRule>
  </conditionalFormatting>
  <conditionalFormatting sqref="B78:C78">
    <cfRule type="cellIs" dxfId="332" priority="2642" operator="equal">
      <formula>"COMPLETAR"</formula>
    </cfRule>
  </conditionalFormatting>
  <conditionalFormatting sqref="B78:C78">
    <cfRule type="cellIs" dxfId="331" priority="2641" operator="equal">
      <formula>"COMPLETAR"</formula>
    </cfRule>
  </conditionalFormatting>
  <conditionalFormatting sqref="B78:C78">
    <cfRule type="cellIs" dxfId="330" priority="2640" operator="equal">
      <formula>"COMPLETAR"</formula>
    </cfRule>
  </conditionalFormatting>
  <conditionalFormatting sqref="B78:C78">
    <cfRule type="cellIs" dxfId="329" priority="2639" operator="equal">
      <formula>"COMPLETAR"</formula>
    </cfRule>
  </conditionalFormatting>
  <conditionalFormatting sqref="B78:C78">
    <cfRule type="cellIs" dxfId="328" priority="2638" operator="equal">
      <formula>"COMPLETAR"</formula>
    </cfRule>
  </conditionalFormatting>
  <conditionalFormatting sqref="B78:C78">
    <cfRule type="cellIs" dxfId="327" priority="2637" operator="equal">
      <formula>"COMPLETAR"</formula>
    </cfRule>
  </conditionalFormatting>
  <conditionalFormatting sqref="B78:C78">
    <cfRule type="cellIs" dxfId="326" priority="2636" operator="equal">
      <formula>"COMPLETAR"</formula>
    </cfRule>
  </conditionalFormatting>
  <conditionalFormatting sqref="B78:C78">
    <cfRule type="cellIs" dxfId="325" priority="2635" operator="equal">
      <formula>"COMPLETAR"</formula>
    </cfRule>
  </conditionalFormatting>
  <conditionalFormatting sqref="B78:C78">
    <cfRule type="cellIs" dxfId="324" priority="2634" operator="equal">
      <formula>"COMPLETAR"</formula>
    </cfRule>
  </conditionalFormatting>
  <conditionalFormatting sqref="B78:C78">
    <cfRule type="cellIs" dxfId="323" priority="2633" operator="equal">
      <formula>"COMPLETAR"</formula>
    </cfRule>
  </conditionalFormatting>
  <conditionalFormatting sqref="B78:C78">
    <cfRule type="cellIs" dxfId="322" priority="2632" operator="equal">
      <formula>"COMPLETAR"</formula>
    </cfRule>
  </conditionalFormatting>
  <conditionalFormatting sqref="B78:C78">
    <cfRule type="cellIs" dxfId="321" priority="2631" operator="equal">
      <formula>"COMPLETAR"</formula>
    </cfRule>
  </conditionalFormatting>
  <conditionalFormatting sqref="B78:C78">
    <cfRule type="cellIs" dxfId="320" priority="2630" operator="equal">
      <formula>"COMPLETAR"</formula>
    </cfRule>
  </conditionalFormatting>
  <conditionalFormatting sqref="B78:C78">
    <cfRule type="cellIs" dxfId="319" priority="2629" operator="equal">
      <formula>"COMPLETAR"</formula>
    </cfRule>
  </conditionalFormatting>
  <conditionalFormatting sqref="B79:C79">
    <cfRule type="cellIs" dxfId="318" priority="2628" operator="equal">
      <formula>"COMPLETAR"</formula>
    </cfRule>
  </conditionalFormatting>
  <conditionalFormatting sqref="B79:C79">
    <cfRule type="cellIs" dxfId="317" priority="2627" operator="equal">
      <formula>"COMPLETAR"</formula>
    </cfRule>
  </conditionalFormatting>
  <conditionalFormatting sqref="B79:C79">
    <cfRule type="cellIs" dxfId="316" priority="2626" operator="equal">
      <formula>"COMPLETAR"</formula>
    </cfRule>
  </conditionalFormatting>
  <conditionalFormatting sqref="B79:C79">
    <cfRule type="cellIs" dxfId="315" priority="2625" operator="equal">
      <formula>"COMPLETAR"</formula>
    </cfRule>
  </conditionalFormatting>
  <conditionalFormatting sqref="B79:C79">
    <cfRule type="cellIs" dxfId="314" priority="2624" operator="equal">
      <formula>"COMPLETAR"</formula>
    </cfRule>
  </conditionalFormatting>
  <conditionalFormatting sqref="B79:C79">
    <cfRule type="cellIs" dxfId="313" priority="2623" operator="equal">
      <formula>"COMPLETAR"</formula>
    </cfRule>
  </conditionalFormatting>
  <conditionalFormatting sqref="B79:C79">
    <cfRule type="cellIs" dxfId="312" priority="2622" operator="equal">
      <formula>"COMPLETAR"</formula>
    </cfRule>
  </conditionalFormatting>
  <conditionalFormatting sqref="B79:C79">
    <cfRule type="cellIs" dxfId="311" priority="2621" operator="equal">
      <formula>"COMPLETAR"</formula>
    </cfRule>
  </conditionalFormatting>
  <conditionalFormatting sqref="B79:C79">
    <cfRule type="cellIs" dxfId="310" priority="2620" operator="equal">
      <formula>"COMPLETAR"</formula>
    </cfRule>
  </conditionalFormatting>
  <conditionalFormatting sqref="B79:C79">
    <cfRule type="cellIs" dxfId="309" priority="2619" operator="equal">
      <formula>"COMPLETAR"</formula>
    </cfRule>
  </conditionalFormatting>
  <conditionalFormatting sqref="B79:C79">
    <cfRule type="cellIs" dxfId="308" priority="2618" operator="equal">
      <formula>"COMPLETAR"</formula>
    </cfRule>
  </conditionalFormatting>
  <conditionalFormatting sqref="B79:C79">
    <cfRule type="cellIs" dxfId="307" priority="2617" operator="equal">
      <formula>"COMPLETAR"</formula>
    </cfRule>
  </conditionalFormatting>
  <conditionalFormatting sqref="B79:C79">
    <cfRule type="cellIs" dxfId="306" priority="2616" operator="equal">
      <formula>"COMPLETAR"</formula>
    </cfRule>
  </conditionalFormatting>
  <conditionalFormatting sqref="B79:C79">
    <cfRule type="cellIs" dxfId="305" priority="2615" operator="equal">
      <formula>"COMPLETAR"</formula>
    </cfRule>
  </conditionalFormatting>
  <conditionalFormatting sqref="B79:C79">
    <cfRule type="cellIs" dxfId="304" priority="2614" operator="equal">
      <formula>"COMPLETAR"</formula>
    </cfRule>
  </conditionalFormatting>
  <conditionalFormatting sqref="B79:C79">
    <cfRule type="cellIs" dxfId="303" priority="2613" operator="equal">
      <formula>"COMPLETAR"</formula>
    </cfRule>
  </conditionalFormatting>
  <conditionalFormatting sqref="B79:C79">
    <cfRule type="cellIs" dxfId="302" priority="2612" operator="equal">
      <formula>"COMPLETAR"</formula>
    </cfRule>
  </conditionalFormatting>
  <conditionalFormatting sqref="B79:C79">
    <cfRule type="cellIs" dxfId="301" priority="2611" operator="equal">
      <formula>"COMPLETAR"</formula>
    </cfRule>
  </conditionalFormatting>
  <conditionalFormatting sqref="B79:C79">
    <cfRule type="cellIs" dxfId="300" priority="2610" operator="equal">
      <formula>"COMPLETAR"</formula>
    </cfRule>
  </conditionalFormatting>
  <conditionalFormatting sqref="B79:C79">
    <cfRule type="cellIs" dxfId="299" priority="2609" operator="equal">
      <formula>"COMPLETAR"</formula>
    </cfRule>
  </conditionalFormatting>
  <conditionalFormatting sqref="B79:C79">
    <cfRule type="cellIs" dxfId="298" priority="2608" operator="equal">
      <formula>"COMPLETAR"</formula>
    </cfRule>
  </conditionalFormatting>
  <conditionalFormatting sqref="B79:C79">
    <cfRule type="cellIs" dxfId="297" priority="2607" operator="equal">
      <formula>"COMPLETAR"</formula>
    </cfRule>
  </conditionalFormatting>
  <conditionalFormatting sqref="B79:C79">
    <cfRule type="cellIs" dxfId="296" priority="2606" operator="equal">
      <formula>"COMPLETAR"</formula>
    </cfRule>
  </conditionalFormatting>
  <conditionalFormatting sqref="B80:C80">
    <cfRule type="cellIs" dxfId="295" priority="2605" operator="equal">
      <formula>"COMPLETAR"</formula>
    </cfRule>
  </conditionalFormatting>
  <conditionalFormatting sqref="B80:C80">
    <cfRule type="cellIs" dxfId="294" priority="2604" operator="equal">
      <formula>"COMPLETAR"</formula>
    </cfRule>
  </conditionalFormatting>
  <conditionalFormatting sqref="B80:C80">
    <cfRule type="cellIs" dxfId="293" priority="2603" operator="equal">
      <formula>"COMPLETAR"</formula>
    </cfRule>
  </conditionalFormatting>
  <conditionalFormatting sqref="B80:C80">
    <cfRule type="cellIs" dxfId="292" priority="2602" operator="equal">
      <formula>"COMPLETAR"</formula>
    </cfRule>
  </conditionalFormatting>
  <conditionalFormatting sqref="B80:C80">
    <cfRule type="cellIs" dxfId="291" priority="2601" operator="equal">
      <formula>"COMPLETAR"</formula>
    </cfRule>
  </conditionalFormatting>
  <conditionalFormatting sqref="B80:C80">
    <cfRule type="cellIs" dxfId="290" priority="2600" operator="equal">
      <formula>"COMPLETAR"</formula>
    </cfRule>
  </conditionalFormatting>
  <conditionalFormatting sqref="B80:C80">
    <cfRule type="cellIs" dxfId="289" priority="2599" operator="equal">
      <formula>"COMPLETAR"</formula>
    </cfRule>
  </conditionalFormatting>
  <conditionalFormatting sqref="B80:C80">
    <cfRule type="cellIs" dxfId="288" priority="2598" operator="equal">
      <formula>"COMPLETAR"</formula>
    </cfRule>
  </conditionalFormatting>
  <conditionalFormatting sqref="B80:C80">
    <cfRule type="cellIs" dxfId="287" priority="2597" operator="equal">
      <formula>"COMPLETAR"</formula>
    </cfRule>
  </conditionalFormatting>
  <conditionalFormatting sqref="B80:C80">
    <cfRule type="cellIs" dxfId="286" priority="2596" operator="equal">
      <formula>"COMPLETAR"</formula>
    </cfRule>
  </conditionalFormatting>
  <conditionalFormatting sqref="B80:C80">
    <cfRule type="cellIs" dxfId="285" priority="2595" operator="equal">
      <formula>"COMPLETAR"</formula>
    </cfRule>
  </conditionalFormatting>
  <conditionalFormatting sqref="B80:C80">
    <cfRule type="cellIs" dxfId="284" priority="2594" operator="equal">
      <formula>"COMPLETAR"</formula>
    </cfRule>
  </conditionalFormatting>
  <conditionalFormatting sqref="B80:C80">
    <cfRule type="cellIs" dxfId="283" priority="2593" operator="equal">
      <formula>"COMPLETAR"</formula>
    </cfRule>
  </conditionalFormatting>
  <conditionalFormatting sqref="B80:C80">
    <cfRule type="cellIs" dxfId="282" priority="2592" operator="equal">
      <formula>"COMPLETAR"</formula>
    </cfRule>
  </conditionalFormatting>
  <conditionalFormatting sqref="B80:C80">
    <cfRule type="cellIs" dxfId="281" priority="2591" operator="equal">
      <formula>"COMPLETAR"</formula>
    </cfRule>
  </conditionalFormatting>
  <conditionalFormatting sqref="B80:C80">
    <cfRule type="cellIs" dxfId="280" priority="2590" operator="equal">
      <formula>"COMPLETAR"</formula>
    </cfRule>
  </conditionalFormatting>
  <conditionalFormatting sqref="B80:C80">
    <cfRule type="cellIs" dxfId="279" priority="2589" operator="equal">
      <formula>"COMPLETAR"</formula>
    </cfRule>
  </conditionalFormatting>
  <conditionalFormatting sqref="B80:C80">
    <cfRule type="cellIs" dxfId="278" priority="2588" operator="equal">
      <formula>"COMPLETAR"</formula>
    </cfRule>
  </conditionalFormatting>
  <conditionalFormatting sqref="B80:C80">
    <cfRule type="cellIs" dxfId="277" priority="2587" operator="equal">
      <formula>"COMPLETAR"</formula>
    </cfRule>
  </conditionalFormatting>
  <conditionalFormatting sqref="B80:C80">
    <cfRule type="cellIs" dxfId="276" priority="2586" operator="equal">
      <formula>"COMPLETAR"</formula>
    </cfRule>
  </conditionalFormatting>
  <conditionalFormatting sqref="B80:C80">
    <cfRule type="cellIs" dxfId="275" priority="2585" operator="equal">
      <formula>"COMPLETAR"</formula>
    </cfRule>
  </conditionalFormatting>
  <conditionalFormatting sqref="B80:C80">
    <cfRule type="cellIs" dxfId="274" priority="2584" operator="equal">
      <formula>"COMPLETAR"</formula>
    </cfRule>
  </conditionalFormatting>
  <conditionalFormatting sqref="B80:C80">
    <cfRule type="cellIs" dxfId="273" priority="2583" operator="equal">
      <formula>"COMPLETAR"</formula>
    </cfRule>
  </conditionalFormatting>
  <conditionalFormatting sqref="B80:C80">
    <cfRule type="cellIs" dxfId="272" priority="2582" operator="equal">
      <formula>"COMPLETAR"</formula>
    </cfRule>
  </conditionalFormatting>
  <conditionalFormatting sqref="B81:C81">
    <cfRule type="cellIs" dxfId="271" priority="2581" operator="equal">
      <formula>"COMPLETAR"</formula>
    </cfRule>
  </conditionalFormatting>
  <conditionalFormatting sqref="B81:C81">
    <cfRule type="cellIs" dxfId="270" priority="2580" operator="equal">
      <formula>"COMPLETAR"</formula>
    </cfRule>
  </conditionalFormatting>
  <conditionalFormatting sqref="B81:C81">
    <cfRule type="cellIs" dxfId="269" priority="2579" operator="equal">
      <formula>"COMPLETAR"</formula>
    </cfRule>
  </conditionalFormatting>
  <conditionalFormatting sqref="B81:C81">
    <cfRule type="cellIs" dxfId="268" priority="2578" operator="equal">
      <formula>"COMPLETAR"</formula>
    </cfRule>
  </conditionalFormatting>
  <conditionalFormatting sqref="B81:C81">
    <cfRule type="cellIs" dxfId="267" priority="2577" operator="equal">
      <formula>"COMPLETAR"</formula>
    </cfRule>
  </conditionalFormatting>
  <conditionalFormatting sqref="B81:C81">
    <cfRule type="cellIs" dxfId="266" priority="2576" operator="equal">
      <formula>"COMPLETAR"</formula>
    </cfRule>
  </conditionalFormatting>
  <conditionalFormatting sqref="B81:C81">
    <cfRule type="cellIs" dxfId="265" priority="2575" operator="equal">
      <formula>"COMPLETAR"</formula>
    </cfRule>
  </conditionalFormatting>
  <conditionalFormatting sqref="B81:C81">
    <cfRule type="cellIs" dxfId="264" priority="2574" operator="equal">
      <formula>"COMPLETAR"</formula>
    </cfRule>
  </conditionalFormatting>
  <conditionalFormatting sqref="B81:C81">
    <cfRule type="cellIs" dxfId="263" priority="2573" operator="equal">
      <formula>"COMPLETAR"</formula>
    </cfRule>
  </conditionalFormatting>
  <conditionalFormatting sqref="B81:C81">
    <cfRule type="cellIs" dxfId="262" priority="2572" operator="equal">
      <formula>"COMPLETAR"</formula>
    </cfRule>
  </conditionalFormatting>
  <conditionalFormatting sqref="B81:C81">
    <cfRule type="cellIs" dxfId="261" priority="2571" operator="equal">
      <formula>"COMPLETAR"</formula>
    </cfRule>
  </conditionalFormatting>
  <conditionalFormatting sqref="B81:C81">
    <cfRule type="cellIs" dxfId="260" priority="2570" operator="equal">
      <formula>"COMPLETAR"</formula>
    </cfRule>
  </conditionalFormatting>
  <conditionalFormatting sqref="B81:C81">
    <cfRule type="cellIs" dxfId="259" priority="2569" operator="equal">
      <formula>"COMPLETAR"</formula>
    </cfRule>
  </conditionalFormatting>
  <conditionalFormatting sqref="B81:C81">
    <cfRule type="cellIs" dxfId="258" priority="2568" operator="equal">
      <formula>"COMPLETAR"</formula>
    </cfRule>
  </conditionalFormatting>
  <conditionalFormatting sqref="B81:C81">
    <cfRule type="cellIs" dxfId="257" priority="2567" operator="equal">
      <formula>"COMPLETAR"</formula>
    </cfRule>
  </conditionalFormatting>
  <conditionalFormatting sqref="B81:C81">
    <cfRule type="cellIs" dxfId="256" priority="2566" operator="equal">
      <formula>"COMPLETAR"</formula>
    </cfRule>
  </conditionalFormatting>
  <conditionalFormatting sqref="B81:C81">
    <cfRule type="cellIs" dxfId="255" priority="2565" operator="equal">
      <formula>"COMPLETAR"</formula>
    </cfRule>
  </conditionalFormatting>
  <conditionalFormatting sqref="B81:C81">
    <cfRule type="cellIs" dxfId="254" priority="2564" operator="equal">
      <formula>"COMPLETAR"</formula>
    </cfRule>
  </conditionalFormatting>
  <conditionalFormatting sqref="B81:C81">
    <cfRule type="cellIs" dxfId="253" priority="2563" operator="equal">
      <formula>"COMPLETAR"</formula>
    </cfRule>
  </conditionalFormatting>
  <conditionalFormatting sqref="B81:C81">
    <cfRule type="cellIs" dxfId="252" priority="2562" operator="equal">
      <formula>"COMPLETAR"</formula>
    </cfRule>
  </conditionalFormatting>
  <conditionalFormatting sqref="B81:C81">
    <cfRule type="cellIs" dxfId="251" priority="2561" operator="equal">
      <formula>"COMPLETAR"</formula>
    </cfRule>
  </conditionalFormatting>
  <conditionalFormatting sqref="B81:C81">
    <cfRule type="cellIs" dxfId="250" priority="2560" operator="equal">
      <formula>"COMPLETAR"</formula>
    </cfRule>
  </conditionalFormatting>
  <conditionalFormatting sqref="B81:C81">
    <cfRule type="cellIs" dxfId="249" priority="2559" operator="equal">
      <formula>"COMPLETAR"</formula>
    </cfRule>
  </conditionalFormatting>
  <conditionalFormatting sqref="B81:C81">
    <cfRule type="cellIs" dxfId="248" priority="2558" operator="equal">
      <formula>"COMPLETAR"</formula>
    </cfRule>
  </conditionalFormatting>
  <conditionalFormatting sqref="B81:C81">
    <cfRule type="cellIs" dxfId="247" priority="2557" operator="equal">
      <formula>"COMPLETAR"</formula>
    </cfRule>
  </conditionalFormatting>
  <conditionalFormatting sqref="B82:C82">
    <cfRule type="cellIs" dxfId="246" priority="2556" operator="equal">
      <formula>"COMPLETAR"</formula>
    </cfRule>
  </conditionalFormatting>
  <conditionalFormatting sqref="B82:C82">
    <cfRule type="cellIs" dxfId="245" priority="2555" operator="equal">
      <formula>"COMPLETAR"</formula>
    </cfRule>
  </conditionalFormatting>
  <conditionalFormatting sqref="B82:C82">
    <cfRule type="cellIs" dxfId="244" priority="2554" operator="equal">
      <formula>"COMPLETAR"</formula>
    </cfRule>
  </conditionalFormatting>
  <conditionalFormatting sqref="B82:C82">
    <cfRule type="cellIs" dxfId="243" priority="2553" operator="equal">
      <formula>"COMPLETAR"</formula>
    </cfRule>
  </conditionalFormatting>
  <conditionalFormatting sqref="B82:C82">
    <cfRule type="cellIs" dxfId="242" priority="2552" operator="equal">
      <formula>"COMPLETAR"</formula>
    </cfRule>
  </conditionalFormatting>
  <conditionalFormatting sqref="B82:C82">
    <cfRule type="cellIs" dxfId="241" priority="2551" operator="equal">
      <formula>"COMPLETAR"</formula>
    </cfRule>
  </conditionalFormatting>
  <conditionalFormatting sqref="B82:C82">
    <cfRule type="cellIs" dxfId="240" priority="2550" operator="equal">
      <formula>"COMPLETAR"</formula>
    </cfRule>
  </conditionalFormatting>
  <conditionalFormatting sqref="B82:C82">
    <cfRule type="cellIs" dxfId="239" priority="2549" operator="equal">
      <formula>"COMPLETAR"</formula>
    </cfRule>
  </conditionalFormatting>
  <conditionalFormatting sqref="B82:C82">
    <cfRule type="cellIs" dxfId="238" priority="2548" operator="equal">
      <formula>"COMPLETAR"</formula>
    </cfRule>
  </conditionalFormatting>
  <conditionalFormatting sqref="B82:C82">
    <cfRule type="cellIs" dxfId="237" priority="2547" operator="equal">
      <formula>"COMPLETAR"</formula>
    </cfRule>
  </conditionalFormatting>
  <conditionalFormatting sqref="B82:C82">
    <cfRule type="cellIs" dxfId="236" priority="2546" operator="equal">
      <formula>"COMPLETAR"</formula>
    </cfRule>
  </conditionalFormatting>
  <conditionalFormatting sqref="B82:C82">
    <cfRule type="cellIs" dxfId="235" priority="2545" operator="equal">
      <formula>"COMPLETAR"</formula>
    </cfRule>
  </conditionalFormatting>
  <conditionalFormatting sqref="B82:C82">
    <cfRule type="cellIs" dxfId="234" priority="2544" operator="equal">
      <formula>"COMPLETAR"</formula>
    </cfRule>
  </conditionalFormatting>
  <conditionalFormatting sqref="B82:C82">
    <cfRule type="cellIs" dxfId="233" priority="2543" operator="equal">
      <formula>"COMPLETAR"</formula>
    </cfRule>
  </conditionalFormatting>
  <conditionalFormatting sqref="B82:C82">
    <cfRule type="cellIs" dxfId="232" priority="2542" operator="equal">
      <formula>"COMPLETAR"</formula>
    </cfRule>
  </conditionalFormatting>
  <conditionalFormatting sqref="B82:C82">
    <cfRule type="cellIs" dxfId="231" priority="2541" operator="equal">
      <formula>"COMPLETAR"</formula>
    </cfRule>
  </conditionalFormatting>
  <conditionalFormatting sqref="B82:C82">
    <cfRule type="cellIs" dxfId="230" priority="2540" operator="equal">
      <formula>"COMPLETAR"</formula>
    </cfRule>
  </conditionalFormatting>
  <conditionalFormatting sqref="B82:C82">
    <cfRule type="cellIs" dxfId="229" priority="2539" operator="equal">
      <formula>"COMPLETAR"</formula>
    </cfRule>
  </conditionalFormatting>
  <conditionalFormatting sqref="B82:C82">
    <cfRule type="cellIs" dxfId="228" priority="2538" operator="equal">
      <formula>"COMPLETAR"</formula>
    </cfRule>
  </conditionalFormatting>
  <conditionalFormatting sqref="B82:C82">
    <cfRule type="cellIs" dxfId="227" priority="2537" operator="equal">
      <formula>"COMPLETAR"</formula>
    </cfRule>
  </conditionalFormatting>
  <conditionalFormatting sqref="B82:C82">
    <cfRule type="cellIs" dxfId="226" priority="2536" operator="equal">
      <formula>"COMPLETAR"</formula>
    </cfRule>
  </conditionalFormatting>
  <conditionalFormatting sqref="B82:C82">
    <cfRule type="cellIs" dxfId="225" priority="2535" operator="equal">
      <formula>"COMPLETAR"</formula>
    </cfRule>
  </conditionalFormatting>
  <conditionalFormatting sqref="B82:C82">
    <cfRule type="cellIs" dxfId="224" priority="2534" operator="equal">
      <formula>"COMPLETAR"</formula>
    </cfRule>
  </conditionalFormatting>
  <conditionalFormatting sqref="B82:C82">
    <cfRule type="cellIs" dxfId="223" priority="2533" operator="equal">
      <formula>"COMPLETAR"</formula>
    </cfRule>
  </conditionalFormatting>
  <conditionalFormatting sqref="B82:C82">
    <cfRule type="cellIs" dxfId="222" priority="2532" operator="equal">
      <formula>"COMPLETAR"</formula>
    </cfRule>
  </conditionalFormatting>
  <conditionalFormatting sqref="B82:C82">
    <cfRule type="cellIs" dxfId="221" priority="2531" operator="equal">
      <formula>"COMPLETAR"</formula>
    </cfRule>
  </conditionalFormatting>
  <conditionalFormatting sqref="B83:C83">
    <cfRule type="cellIs" dxfId="220" priority="2530" operator="equal">
      <formula>"COMPLETAR"</formula>
    </cfRule>
  </conditionalFormatting>
  <conditionalFormatting sqref="B83:C83">
    <cfRule type="cellIs" dxfId="219" priority="2529" operator="equal">
      <formula>"COMPLETAR"</formula>
    </cfRule>
  </conditionalFormatting>
  <conditionalFormatting sqref="B83:C83">
    <cfRule type="cellIs" dxfId="218" priority="2528" operator="equal">
      <formula>"COMPLETAR"</formula>
    </cfRule>
  </conditionalFormatting>
  <conditionalFormatting sqref="B83:C83">
    <cfRule type="cellIs" dxfId="217" priority="2527" operator="equal">
      <formula>"COMPLETAR"</formula>
    </cfRule>
  </conditionalFormatting>
  <conditionalFormatting sqref="B83:C83">
    <cfRule type="cellIs" dxfId="216" priority="2526" operator="equal">
      <formula>"COMPLETAR"</formula>
    </cfRule>
  </conditionalFormatting>
  <conditionalFormatting sqref="B83:C83">
    <cfRule type="cellIs" dxfId="215" priority="2525" operator="equal">
      <formula>"COMPLETAR"</formula>
    </cfRule>
  </conditionalFormatting>
  <conditionalFormatting sqref="B83:C83">
    <cfRule type="cellIs" dxfId="214" priority="2524" operator="equal">
      <formula>"COMPLETAR"</formula>
    </cfRule>
  </conditionalFormatting>
  <conditionalFormatting sqref="B83:C83">
    <cfRule type="cellIs" dxfId="213" priority="2523" operator="equal">
      <formula>"COMPLETAR"</formula>
    </cfRule>
  </conditionalFormatting>
  <conditionalFormatting sqref="B83:C83">
    <cfRule type="cellIs" dxfId="212" priority="2522" operator="equal">
      <formula>"COMPLETAR"</formula>
    </cfRule>
  </conditionalFormatting>
  <conditionalFormatting sqref="B83:C83">
    <cfRule type="cellIs" dxfId="211" priority="2521" operator="equal">
      <formula>"COMPLETAR"</formula>
    </cfRule>
  </conditionalFormatting>
  <conditionalFormatting sqref="B83:C83">
    <cfRule type="cellIs" dxfId="210" priority="2520" operator="equal">
      <formula>"COMPLETAR"</formula>
    </cfRule>
  </conditionalFormatting>
  <conditionalFormatting sqref="B83:C83">
    <cfRule type="cellIs" dxfId="209" priority="2519" operator="equal">
      <formula>"COMPLETAR"</formula>
    </cfRule>
  </conditionalFormatting>
  <conditionalFormatting sqref="B83:C83">
    <cfRule type="cellIs" dxfId="208" priority="2518" operator="equal">
      <formula>"COMPLETAR"</formula>
    </cfRule>
  </conditionalFormatting>
  <conditionalFormatting sqref="B83:C83">
    <cfRule type="cellIs" dxfId="207" priority="2517" operator="equal">
      <formula>"COMPLETAR"</formula>
    </cfRule>
  </conditionalFormatting>
  <conditionalFormatting sqref="B83:C83">
    <cfRule type="cellIs" dxfId="206" priority="2516" operator="equal">
      <formula>"COMPLETAR"</formula>
    </cfRule>
  </conditionalFormatting>
  <conditionalFormatting sqref="B83:C83">
    <cfRule type="cellIs" dxfId="205" priority="2515" operator="equal">
      <formula>"COMPLETAR"</formula>
    </cfRule>
  </conditionalFormatting>
  <conditionalFormatting sqref="B83:C83">
    <cfRule type="cellIs" dxfId="204" priority="2514" operator="equal">
      <formula>"COMPLETAR"</formula>
    </cfRule>
  </conditionalFormatting>
  <conditionalFormatting sqref="B83:C83">
    <cfRule type="cellIs" dxfId="203" priority="2513" operator="equal">
      <formula>"COMPLETAR"</formula>
    </cfRule>
  </conditionalFormatting>
  <conditionalFormatting sqref="B83:C83">
    <cfRule type="cellIs" dxfId="202" priority="2512" operator="equal">
      <formula>"COMPLETAR"</formula>
    </cfRule>
  </conditionalFormatting>
  <conditionalFormatting sqref="B83:C83">
    <cfRule type="cellIs" dxfId="201" priority="2511" operator="equal">
      <formula>"COMPLETAR"</formula>
    </cfRule>
  </conditionalFormatting>
  <conditionalFormatting sqref="B83:C83">
    <cfRule type="cellIs" dxfId="200" priority="2510" operator="equal">
      <formula>"COMPLETAR"</formula>
    </cfRule>
  </conditionalFormatting>
  <conditionalFormatting sqref="B83:C83">
    <cfRule type="cellIs" dxfId="199" priority="2509" operator="equal">
      <formula>"COMPLETAR"</formula>
    </cfRule>
  </conditionalFormatting>
  <conditionalFormatting sqref="B83:C83">
    <cfRule type="cellIs" dxfId="198" priority="2508" operator="equal">
      <formula>"COMPLETAR"</formula>
    </cfRule>
  </conditionalFormatting>
  <conditionalFormatting sqref="B83:C83">
    <cfRule type="cellIs" dxfId="197" priority="2507" operator="equal">
      <formula>"COMPLETAR"</formula>
    </cfRule>
  </conditionalFormatting>
  <conditionalFormatting sqref="B83:C83">
    <cfRule type="cellIs" dxfId="196" priority="2506" operator="equal">
      <formula>"COMPLETAR"</formula>
    </cfRule>
  </conditionalFormatting>
  <conditionalFormatting sqref="B83:C83">
    <cfRule type="cellIs" dxfId="195" priority="2505" operator="equal">
      <formula>"COMPLETAR"</formula>
    </cfRule>
  </conditionalFormatting>
  <conditionalFormatting sqref="B83:C83">
    <cfRule type="cellIs" dxfId="194" priority="2504" operator="equal">
      <formula>"COMPLETAR"</formula>
    </cfRule>
  </conditionalFormatting>
  <conditionalFormatting sqref="B84:C84 B87:C89">
    <cfRule type="cellIs" dxfId="193" priority="2503" operator="equal">
      <formula>"COMPLETAR"</formula>
    </cfRule>
  </conditionalFormatting>
  <conditionalFormatting sqref="B84:C84 B87:C89">
    <cfRule type="cellIs" dxfId="192" priority="2502" operator="equal">
      <formula>"COMPLETAR"</formula>
    </cfRule>
  </conditionalFormatting>
  <conditionalFormatting sqref="B84:C84 B87:C89">
    <cfRule type="cellIs" dxfId="191" priority="2501" operator="equal">
      <formula>"COMPLETAR"</formula>
    </cfRule>
  </conditionalFormatting>
  <conditionalFormatting sqref="B84:C84 B87:C89">
    <cfRule type="cellIs" dxfId="190" priority="2500" operator="equal">
      <formula>"COMPLETAR"</formula>
    </cfRule>
  </conditionalFormatting>
  <conditionalFormatting sqref="B84:C84 B87:C89">
    <cfRule type="cellIs" dxfId="189" priority="2499" operator="equal">
      <formula>"COMPLETAR"</formula>
    </cfRule>
  </conditionalFormatting>
  <conditionalFormatting sqref="B84:C84 B87:C89">
    <cfRule type="cellIs" dxfId="188" priority="2498" operator="equal">
      <formula>"COMPLETAR"</formula>
    </cfRule>
  </conditionalFormatting>
  <conditionalFormatting sqref="B84:C84 B87:C89">
    <cfRule type="cellIs" dxfId="187" priority="2497" operator="equal">
      <formula>"COMPLETAR"</formula>
    </cfRule>
  </conditionalFormatting>
  <conditionalFormatting sqref="B84:C84 B87:C89">
    <cfRule type="cellIs" dxfId="186" priority="2496" operator="equal">
      <formula>"COMPLETAR"</formula>
    </cfRule>
  </conditionalFormatting>
  <conditionalFormatting sqref="B84:C84 B87:C89">
    <cfRule type="cellIs" dxfId="185" priority="2495" operator="equal">
      <formula>"COMPLETAR"</formula>
    </cfRule>
  </conditionalFormatting>
  <conditionalFormatting sqref="B84:C84 B87:C89">
    <cfRule type="cellIs" dxfId="184" priority="2494" operator="equal">
      <formula>"COMPLETAR"</formula>
    </cfRule>
  </conditionalFormatting>
  <conditionalFormatting sqref="B84:C84 B87:C89">
    <cfRule type="cellIs" dxfId="183" priority="2493" operator="equal">
      <formula>"COMPLETAR"</formula>
    </cfRule>
  </conditionalFormatting>
  <conditionalFormatting sqref="B84:C84 B87:C89">
    <cfRule type="cellIs" dxfId="182" priority="2492" operator="equal">
      <formula>"COMPLETAR"</formula>
    </cfRule>
  </conditionalFormatting>
  <conditionalFormatting sqref="B84:C84 B87:C89">
    <cfRule type="cellIs" dxfId="181" priority="2491" operator="equal">
      <formula>"COMPLETAR"</formula>
    </cfRule>
  </conditionalFormatting>
  <conditionalFormatting sqref="B84:C84 B87:C89">
    <cfRule type="cellIs" dxfId="180" priority="2490" operator="equal">
      <formula>"COMPLETAR"</formula>
    </cfRule>
  </conditionalFormatting>
  <conditionalFormatting sqref="B84:C84 B87:C89">
    <cfRule type="cellIs" dxfId="179" priority="2489" operator="equal">
      <formula>"COMPLETAR"</formula>
    </cfRule>
  </conditionalFormatting>
  <conditionalFormatting sqref="B84:C84 B87:C89">
    <cfRule type="cellIs" dxfId="178" priority="2488" operator="equal">
      <formula>"COMPLETAR"</formula>
    </cfRule>
  </conditionalFormatting>
  <conditionalFormatting sqref="B84:C84 B87:C89">
    <cfRule type="cellIs" dxfId="177" priority="2487" operator="equal">
      <formula>"COMPLETAR"</formula>
    </cfRule>
  </conditionalFormatting>
  <conditionalFormatting sqref="B84:C84 B87:C89">
    <cfRule type="cellIs" dxfId="176" priority="2486" operator="equal">
      <formula>"COMPLETAR"</formula>
    </cfRule>
  </conditionalFormatting>
  <conditionalFormatting sqref="B84:C84 B87:C89">
    <cfRule type="cellIs" dxfId="175" priority="2485" operator="equal">
      <formula>"COMPLETAR"</formula>
    </cfRule>
  </conditionalFormatting>
  <conditionalFormatting sqref="B84:C84 B87:C89">
    <cfRule type="cellIs" dxfId="174" priority="2484" operator="equal">
      <formula>"COMPLETAR"</formula>
    </cfRule>
  </conditionalFormatting>
  <conditionalFormatting sqref="B84:C84 B87:C89">
    <cfRule type="cellIs" dxfId="173" priority="2483" operator="equal">
      <formula>"COMPLETAR"</formula>
    </cfRule>
  </conditionalFormatting>
  <conditionalFormatting sqref="B84:C84 B87:C89">
    <cfRule type="cellIs" dxfId="172" priority="2482" operator="equal">
      <formula>"COMPLETAR"</formula>
    </cfRule>
  </conditionalFormatting>
  <conditionalFormatting sqref="B84:C84 B87:C89">
    <cfRule type="cellIs" dxfId="171" priority="2481" operator="equal">
      <formula>"COMPLETAR"</formula>
    </cfRule>
  </conditionalFormatting>
  <conditionalFormatting sqref="B84:C84 B87:C89">
    <cfRule type="cellIs" dxfId="170" priority="2480" operator="equal">
      <formula>"COMPLETAR"</formula>
    </cfRule>
  </conditionalFormatting>
  <conditionalFormatting sqref="B84:C84 B87:C89">
    <cfRule type="cellIs" dxfId="169" priority="2479" operator="equal">
      <formula>"COMPLETAR"</formula>
    </cfRule>
  </conditionalFormatting>
  <conditionalFormatting sqref="B84:C84 B87:C89">
    <cfRule type="cellIs" dxfId="168" priority="2478" operator="equal">
      <formula>"COMPLETAR"</formula>
    </cfRule>
  </conditionalFormatting>
  <conditionalFormatting sqref="B84:C84 B87:C89">
    <cfRule type="cellIs" dxfId="167" priority="2477" operator="equal">
      <formula>"COMPLETAR"</formula>
    </cfRule>
  </conditionalFormatting>
  <conditionalFormatting sqref="B90:C99">
    <cfRule type="cellIs" dxfId="166" priority="2476" operator="equal">
      <formula>"COMPLETAR"</formula>
    </cfRule>
  </conditionalFormatting>
  <conditionalFormatting sqref="B90:C90">
    <cfRule type="cellIs" dxfId="165" priority="2475" operator="equal">
      <formula>"COMPLETAR"</formula>
    </cfRule>
  </conditionalFormatting>
  <conditionalFormatting sqref="B90:C90">
    <cfRule type="cellIs" dxfId="164" priority="2474" operator="equal">
      <formula>"COMPLETAR"</formula>
    </cfRule>
  </conditionalFormatting>
  <conditionalFormatting sqref="B90:C90">
    <cfRule type="cellIs" dxfId="163" priority="2473" operator="equal">
      <formula>"COMPLETAR"</formula>
    </cfRule>
  </conditionalFormatting>
  <conditionalFormatting sqref="B90:C90">
    <cfRule type="cellIs" dxfId="162" priority="2472" operator="equal">
      <formula>"COMPLETAR"</formula>
    </cfRule>
  </conditionalFormatting>
  <conditionalFormatting sqref="B90:C90">
    <cfRule type="cellIs" dxfId="161" priority="2471" operator="equal">
      <formula>"COMPLETAR"</formula>
    </cfRule>
  </conditionalFormatting>
  <conditionalFormatting sqref="B90:C90">
    <cfRule type="cellIs" dxfId="160" priority="2470" operator="equal">
      <formula>"COMPLETAR"</formula>
    </cfRule>
  </conditionalFormatting>
  <conditionalFormatting sqref="B90:C90">
    <cfRule type="cellIs" dxfId="159" priority="2469" operator="equal">
      <formula>"COMPLETAR"</formula>
    </cfRule>
  </conditionalFormatting>
  <conditionalFormatting sqref="B90:C90">
    <cfRule type="cellIs" dxfId="158" priority="2468" operator="equal">
      <formula>"COMPLETAR"</formula>
    </cfRule>
  </conditionalFormatting>
  <conditionalFormatting sqref="B90:C90">
    <cfRule type="cellIs" dxfId="157" priority="2467" operator="equal">
      <formula>"COMPLETAR"</formula>
    </cfRule>
  </conditionalFormatting>
  <conditionalFormatting sqref="B90:C90">
    <cfRule type="cellIs" dxfId="156" priority="2466" operator="equal">
      <formula>"COMPLETAR"</formula>
    </cfRule>
  </conditionalFormatting>
  <conditionalFormatting sqref="B90:C90">
    <cfRule type="cellIs" dxfId="155" priority="2465" operator="equal">
      <formula>"COMPLETAR"</formula>
    </cfRule>
  </conditionalFormatting>
  <conditionalFormatting sqref="B90:C90">
    <cfRule type="cellIs" dxfId="154" priority="2464" operator="equal">
      <formula>"COMPLETAR"</formula>
    </cfRule>
  </conditionalFormatting>
  <conditionalFormatting sqref="B90:C90">
    <cfRule type="cellIs" dxfId="153" priority="2463" operator="equal">
      <formula>"COMPLETAR"</formula>
    </cfRule>
  </conditionalFormatting>
  <conditionalFormatting sqref="B90:C90">
    <cfRule type="cellIs" dxfId="152" priority="2462" operator="equal">
      <formula>"COMPLETAR"</formula>
    </cfRule>
  </conditionalFormatting>
  <conditionalFormatting sqref="B90:C90">
    <cfRule type="cellIs" dxfId="151" priority="2461" operator="equal">
      <formula>"COMPLETAR"</formula>
    </cfRule>
  </conditionalFormatting>
  <conditionalFormatting sqref="B90:C90">
    <cfRule type="cellIs" dxfId="150" priority="2460" operator="equal">
      <formula>"COMPLETAR"</formula>
    </cfRule>
  </conditionalFormatting>
  <conditionalFormatting sqref="B90:C90">
    <cfRule type="cellIs" dxfId="149" priority="2459" operator="equal">
      <formula>"COMPLETAR"</formula>
    </cfRule>
  </conditionalFormatting>
  <conditionalFormatting sqref="B90:C90">
    <cfRule type="cellIs" dxfId="148" priority="2458" operator="equal">
      <formula>"COMPLETAR"</formula>
    </cfRule>
  </conditionalFormatting>
  <conditionalFormatting sqref="B90:C90">
    <cfRule type="cellIs" dxfId="147" priority="2457" operator="equal">
      <formula>"COMPLETAR"</formula>
    </cfRule>
  </conditionalFormatting>
  <conditionalFormatting sqref="B90:C90">
    <cfRule type="cellIs" dxfId="146" priority="2456" operator="equal">
      <formula>"COMPLETAR"</formula>
    </cfRule>
  </conditionalFormatting>
  <conditionalFormatting sqref="B90:C90">
    <cfRule type="cellIs" dxfId="145" priority="2455" operator="equal">
      <formula>"COMPLETAR"</formula>
    </cfRule>
  </conditionalFormatting>
  <conditionalFormatting sqref="B90:C90">
    <cfRule type="cellIs" dxfId="144" priority="2454" operator="equal">
      <formula>"COMPLETAR"</formula>
    </cfRule>
  </conditionalFormatting>
  <conditionalFormatting sqref="B90:C90">
    <cfRule type="cellIs" dxfId="143" priority="2453" operator="equal">
      <formula>"COMPLETAR"</formula>
    </cfRule>
  </conditionalFormatting>
  <conditionalFormatting sqref="B90:C90">
    <cfRule type="cellIs" dxfId="142" priority="2452" operator="equal">
      <formula>"COMPLETAR"</formula>
    </cfRule>
  </conditionalFormatting>
  <conditionalFormatting sqref="B90:C90">
    <cfRule type="cellIs" dxfId="141" priority="2451" operator="equal">
      <formula>"COMPLETAR"</formula>
    </cfRule>
  </conditionalFormatting>
  <conditionalFormatting sqref="B90:C90">
    <cfRule type="cellIs" dxfId="140" priority="2450" operator="equal">
      <formula>"COMPLETAR"</formula>
    </cfRule>
  </conditionalFormatting>
  <conditionalFormatting sqref="B91:C98">
    <cfRule type="cellIs" dxfId="139" priority="2395" operator="equal">
      <formula>"COMPLETAR"</formula>
    </cfRule>
  </conditionalFormatting>
  <conditionalFormatting sqref="B91:C98">
    <cfRule type="cellIs" dxfId="138" priority="2394" operator="equal">
      <formula>"COMPLETAR"</formula>
    </cfRule>
  </conditionalFormatting>
  <conditionalFormatting sqref="B91:C98">
    <cfRule type="cellIs" dxfId="137" priority="2393" operator="equal">
      <formula>"COMPLETAR"</formula>
    </cfRule>
  </conditionalFormatting>
  <conditionalFormatting sqref="B91:C98">
    <cfRule type="cellIs" dxfId="136" priority="2392" operator="equal">
      <formula>"COMPLETAR"</formula>
    </cfRule>
  </conditionalFormatting>
  <conditionalFormatting sqref="B91:C98">
    <cfRule type="cellIs" dxfId="135" priority="2391" operator="equal">
      <formula>"COMPLETAR"</formula>
    </cfRule>
  </conditionalFormatting>
  <conditionalFormatting sqref="B91:C98">
    <cfRule type="cellIs" dxfId="134" priority="2390" operator="equal">
      <formula>"COMPLETAR"</formula>
    </cfRule>
  </conditionalFormatting>
  <conditionalFormatting sqref="B91:C98">
    <cfRule type="cellIs" dxfId="133" priority="2389" operator="equal">
      <formula>"COMPLETAR"</formula>
    </cfRule>
  </conditionalFormatting>
  <conditionalFormatting sqref="B91:C98">
    <cfRule type="cellIs" dxfId="132" priority="2388" operator="equal">
      <formula>"COMPLETAR"</formula>
    </cfRule>
  </conditionalFormatting>
  <conditionalFormatting sqref="B91:C98">
    <cfRule type="cellIs" dxfId="131" priority="2387" operator="equal">
      <formula>"COMPLETAR"</formula>
    </cfRule>
  </conditionalFormatting>
  <conditionalFormatting sqref="B91:C98">
    <cfRule type="cellIs" dxfId="130" priority="2386" operator="equal">
      <formula>"COMPLETAR"</formula>
    </cfRule>
  </conditionalFormatting>
  <conditionalFormatting sqref="B91:C98">
    <cfRule type="cellIs" dxfId="129" priority="2385" operator="equal">
      <formula>"COMPLETAR"</formula>
    </cfRule>
  </conditionalFormatting>
  <conditionalFormatting sqref="B91:C98">
    <cfRule type="cellIs" dxfId="128" priority="2384" operator="equal">
      <formula>"COMPLETAR"</formula>
    </cfRule>
  </conditionalFormatting>
  <conditionalFormatting sqref="B91:C98">
    <cfRule type="cellIs" dxfId="127" priority="2383" operator="equal">
      <formula>"COMPLETAR"</formula>
    </cfRule>
  </conditionalFormatting>
  <conditionalFormatting sqref="B91:C98">
    <cfRule type="cellIs" dxfId="126" priority="2382" operator="equal">
      <formula>"COMPLETAR"</formula>
    </cfRule>
  </conditionalFormatting>
  <conditionalFormatting sqref="B91:C98">
    <cfRule type="cellIs" dxfId="125" priority="2381" operator="equal">
      <formula>"COMPLETAR"</formula>
    </cfRule>
  </conditionalFormatting>
  <conditionalFormatting sqref="B91:C98">
    <cfRule type="cellIs" dxfId="124" priority="2380" operator="equal">
      <formula>"COMPLETAR"</formula>
    </cfRule>
  </conditionalFormatting>
  <conditionalFormatting sqref="B91:C98">
    <cfRule type="cellIs" dxfId="123" priority="2379" operator="equal">
      <formula>"COMPLETAR"</formula>
    </cfRule>
  </conditionalFormatting>
  <conditionalFormatting sqref="B91:C98">
    <cfRule type="cellIs" dxfId="122" priority="2378" operator="equal">
      <formula>"COMPLETAR"</formula>
    </cfRule>
  </conditionalFormatting>
  <conditionalFormatting sqref="B91:C98">
    <cfRule type="cellIs" dxfId="121" priority="2377" operator="equal">
      <formula>"COMPLETAR"</formula>
    </cfRule>
  </conditionalFormatting>
  <conditionalFormatting sqref="B91:C98">
    <cfRule type="cellIs" dxfId="120" priority="2376" operator="equal">
      <formula>"COMPLETAR"</formula>
    </cfRule>
  </conditionalFormatting>
  <conditionalFormatting sqref="B91:C98">
    <cfRule type="cellIs" dxfId="119" priority="2375" operator="equal">
      <formula>"COMPLETAR"</formula>
    </cfRule>
  </conditionalFormatting>
  <conditionalFormatting sqref="B91:C98">
    <cfRule type="cellIs" dxfId="118" priority="2374" operator="equal">
      <formula>"COMPLETAR"</formula>
    </cfRule>
  </conditionalFormatting>
  <conditionalFormatting sqref="B91:C98">
    <cfRule type="cellIs" dxfId="117" priority="2373" operator="equal">
      <formula>"COMPLETAR"</formula>
    </cfRule>
  </conditionalFormatting>
  <conditionalFormatting sqref="B91:C98">
    <cfRule type="cellIs" dxfId="116" priority="2372" operator="equal">
      <formula>"COMPLETAR"</formula>
    </cfRule>
  </conditionalFormatting>
  <conditionalFormatting sqref="B91:C98">
    <cfRule type="cellIs" dxfId="115" priority="2371" operator="equal">
      <formula>"COMPLETAR"</formula>
    </cfRule>
  </conditionalFormatting>
  <conditionalFormatting sqref="B91:C98">
    <cfRule type="cellIs" dxfId="114" priority="2370" operator="equal">
      <formula>"COMPLETAR"</formula>
    </cfRule>
  </conditionalFormatting>
  <conditionalFormatting sqref="B99:C99">
    <cfRule type="cellIs" dxfId="113" priority="2369" operator="equal">
      <formula>"COMPLETAR"</formula>
    </cfRule>
  </conditionalFormatting>
  <conditionalFormatting sqref="B99:C99">
    <cfRule type="cellIs" dxfId="112" priority="2368" operator="equal">
      <formula>"COMPLETAR"</formula>
    </cfRule>
  </conditionalFormatting>
  <conditionalFormatting sqref="B99:C99">
    <cfRule type="cellIs" dxfId="111" priority="2367" operator="equal">
      <formula>"COMPLETAR"</formula>
    </cfRule>
  </conditionalFormatting>
  <conditionalFormatting sqref="B99:C99">
    <cfRule type="cellIs" dxfId="110" priority="2366" operator="equal">
      <formula>"COMPLETAR"</formula>
    </cfRule>
  </conditionalFormatting>
  <conditionalFormatting sqref="B99:C99">
    <cfRule type="cellIs" dxfId="109" priority="2365" operator="equal">
      <formula>"COMPLETAR"</formula>
    </cfRule>
  </conditionalFormatting>
  <conditionalFormatting sqref="B99:C99">
    <cfRule type="cellIs" dxfId="108" priority="2364" operator="equal">
      <formula>"COMPLETAR"</formula>
    </cfRule>
  </conditionalFormatting>
  <conditionalFormatting sqref="B99:C99">
    <cfRule type="cellIs" dxfId="107" priority="2363" operator="equal">
      <formula>"COMPLETAR"</formula>
    </cfRule>
  </conditionalFormatting>
  <conditionalFormatting sqref="B99:C99">
    <cfRule type="cellIs" dxfId="106" priority="2362" operator="equal">
      <formula>"COMPLETAR"</formula>
    </cfRule>
  </conditionalFormatting>
  <conditionalFormatting sqref="B99:C99">
    <cfRule type="cellIs" dxfId="105" priority="2361" operator="equal">
      <formula>"COMPLETAR"</formula>
    </cfRule>
  </conditionalFormatting>
  <conditionalFormatting sqref="B99:C99">
    <cfRule type="cellIs" dxfId="104" priority="2360" operator="equal">
      <formula>"COMPLETAR"</formula>
    </cfRule>
  </conditionalFormatting>
  <conditionalFormatting sqref="B99:C99">
    <cfRule type="cellIs" dxfId="103" priority="2359" operator="equal">
      <formula>"COMPLETAR"</formula>
    </cfRule>
  </conditionalFormatting>
  <conditionalFormatting sqref="B99:C99">
    <cfRule type="cellIs" dxfId="102" priority="2358" operator="equal">
      <formula>"COMPLETAR"</formula>
    </cfRule>
  </conditionalFormatting>
  <conditionalFormatting sqref="B99:C99">
    <cfRule type="cellIs" dxfId="101" priority="2357" operator="equal">
      <formula>"COMPLETAR"</formula>
    </cfRule>
  </conditionalFormatting>
  <conditionalFormatting sqref="B99:C99">
    <cfRule type="cellIs" dxfId="100" priority="2356" operator="equal">
      <formula>"COMPLETAR"</formula>
    </cfRule>
  </conditionalFormatting>
  <conditionalFormatting sqref="B99:C99">
    <cfRule type="cellIs" dxfId="99" priority="2355" operator="equal">
      <formula>"COMPLETAR"</formula>
    </cfRule>
  </conditionalFormatting>
  <conditionalFormatting sqref="B99:C99">
    <cfRule type="cellIs" dxfId="98" priority="2354" operator="equal">
      <formula>"COMPLETAR"</formula>
    </cfRule>
  </conditionalFormatting>
  <conditionalFormatting sqref="B99:C99">
    <cfRule type="cellIs" dxfId="97" priority="2353" operator="equal">
      <formula>"COMPLETAR"</formula>
    </cfRule>
  </conditionalFormatting>
  <conditionalFormatting sqref="B99:C99">
    <cfRule type="cellIs" dxfId="96" priority="2352" operator="equal">
      <formula>"COMPLETAR"</formula>
    </cfRule>
  </conditionalFormatting>
  <conditionalFormatting sqref="B99:C99">
    <cfRule type="cellIs" dxfId="95" priority="2351" operator="equal">
      <formula>"COMPLETAR"</formula>
    </cfRule>
  </conditionalFormatting>
  <conditionalFormatting sqref="B99:C99">
    <cfRule type="cellIs" dxfId="94" priority="2350" operator="equal">
      <formula>"COMPLETAR"</formula>
    </cfRule>
  </conditionalFormatting>
  <conditionalFormatting sqref="B99:C99">
    <cfRule type="cellIs" dxfId="93" priority="2349" operator="equal">
      <formula>"COMPLETAR"</formula>
    </cfRule>
  </conditionalFormatting>
  <conditionalFormatting sqref="B99:C99">
    <cfRule type="cellIs" dxfId="92" priority="2348" operator="equal">
      <formula>"COMPLETAR"</formula>
    </cfRule>
  </conditionalFormatting>
  <conditionalFormatting sqref="B99:C99">
    <cfRule type="cellIs" dxfId="91" priority="2347" operator="equal">
      <formula>"COMPLETAR"</formula>
    </cfRule>
  </conditionalFormatting>
  <conditionalFormatting sqref="B99:C99">
    <cfRule type="cellIs" dxfId="90" priority="2346" operator="equal">
      <formula>"COMPLETAR"</formula>
    </cfRule>
  </conditionalFormatting>
  <conditionalFormatting sqref="B99:C99">
    <cfRule type="cellIs" dxfId="89" priority="2345" operator="equal">
      <formula>"COMPLETAR"</formula>
    </cfRule>
  </conditionalFormatting>
  <conditionalFormatting sqref="B99:C99">
    <cfRule type="cellIs" dxfId="88" priority="2344" operator="equal">
      <formula>"COMPLETAR"</formula>
    </cfRule>
  </conditionalFormatting>
  <conditionalFormatting sqref="B85:C85">
    <cfRule type="cellIs" dxfId="87" priority="2343" operator="equal">
      <formula>"COMPLETAR"</formula>
    </cfRule>
  </conditionalFormatting>
  <conditionalFormatting sqref="B85:C85">
    <cfRule type="cellIs" dxfId="86" priority="2342" operator="equal">
      <formula>"COMPLETAR"</formula>
    </cfRule>
  </conditionalFormatting>
  <conditionalFormatting sqref="B85:C85">
    <cfRule type="cellIs" dxfId="85" priority="2341" operator="equal">
      <formula>"COMPLETAR"</formula>
    </cfRule>
  </conditionalFormatting>
  <conditionalFormatting sqref="B85:C85">
    <cfRule type="cellIs" dxfId="84" priority="2340" operator="equal">
      <formula>"COMPLETAR"</formula>
    </cfRule>
  </conditionalFormatting>
  <conditionalFormatting sqref="B85:C85">
    <cfRule type="cellIs" dxfId="83" priority="2339" operator="equal">
      <formula>"COMPLETAR"</formula>
    </cfRule>
  </conditionalFormatting>
  <conditionalFormatting sqref="B85:C85">
    <cfRule type="cellIs" dxfId="82" priority="2338" operator="equal">
      <formula>"COMPLETAR"</formula>
    </cfRule>
  </conditionalFormatting>
  <conditionalFormatting sqref="B85:C85">
    <cfRule type="cellIs" dxfId="81" priority="2337" operator="equal">
      <formula>"COMPLETAR"</formula>
    </cfRule>
  </conditionalFormatting>
  <conditionalFormatting sqref="B85:C85">
    <cfRule type="cellIs" dxfId="80" priority="2336" operator="equal">
      <formula>"COMPLETAR"</formula>
    </cfRule>
  </conditionalFormatting>
  <conditionalFormatting sqref="B85:C85">
    <cfRule type="cellIs" dxfId="79" priority="2335" operator="equal">
      <formula>"COMPLETAR"</formula>
    </cfRule>
  </conditionalFormatting>
  <conditionalFormatting sqref="B85:C85">
    <cfRule type="cellIs" dxfId="78" priority="2334" operator="equal">
      <formula>"COMPLETAR"</formula>
    </cfRule>
  </conditionalFormatting>
  <conditionalFormatting sqref="B85:C85">
    <cfRule type="cellIs" dxfId="77" priority="2333" operator="equal">
      <formula>"COMPLETAR"</formula>
    </cfRule>
  </conditionalFormatting>
  <conditionalFormatting sqref="B85:C85">
    <cfRule type="cellIs" dxfId="76" priority="2332" operator="equal">
      <formula>"COMPLETAR"</formula>
    </cfRule>
  </conditionalFormatting>
  <conditionalFormatting sqref="B85:C85">
    <cfRule type="cellIs" dxfId="75" priority="2331" operator="equal">
      <formula>"COMPLETAR"</formula>
    </cfRule>
  </conditionalFormatting>
  <conditionalFormatting sqref="B85:C85">
    <cfRule type="cellIs" dxfId="74" priority="2330" operator="equal">
      <formula>"COMPLETAR"</formula>
    </cfRule>
  </conditionalFormatting>
  <conditionalFormatting sqref="B85:C85">
    <cfRule type="cellIs" dxfId="73" priority="2329" operator="equal">
      <formula>"COMPLETAR"</formula>
    </cfRule>
  </conditionalFormatting>
  <conditionalFormatting sqref="B85:C85">
    <cfRule type="cellIs" dxfId="72" priority="2328" operator="equal">
      <formula>"COMPLETAR"</formula>
    </cfRule>
  </conditionalFormatting>
  <conditionalFormatting sqref="B85:C85">
    <cfRule type="cellIs" dxfId="71" priority="2327" operator="equal">
      <formula>"COMPLETAR"</formula>
    </cfRule>
  </conditionalFormatting>
  <conditionalFormatting sqref="B85:C85">
    <cfRule type="cellIs" dxfId="70" priority="2326" operator="equal">
      <formula>"COMPLETAR"</formula>
    </cfRule>
  </conditionalFormatting>
  <conditionalFormatting sqref="B85:C85">
    <cfRule type="cellIs" dxfId="69" priority="2325" operator="equal">
      <formula>"COMPLETAR"</formula>
    </cfRule>
  </conditionalFormatting>
  <conditionalFormatting sqref="B85:C85">
    <cfRule type="cellIs" dxfId="68" priority="2324" operator="equal">
      <formula>"COMPLETAR"</formula>
    </cfRule>
  </conditionalFormatting>
  <conditionalFormatting sqref="B85:C85">
    <cfRule type="cellIs" dxfId="67" priority="2323" operator="equal">
      <formula>"COMPLETAR"</formula>
    </cfRule>
  </conditionalFormatting>
  <conditionalFormatting sqref="B85:C85">
    <cfRule type="cellIs" dxfId="66" priority="2322" operator="equal">
      <formula>"COMPLETAR"</formula>
    </cfRule>
  </conditionalFormatting>
  <conditionalFormatting sqref="B85:C85">
    <cfRule type="cellIs" dxfId="65" priority="2321" operator="equal">
      <formula>"COMPLETAR"</formula>
    </cfRule>
  </conditionalFormatting>
  <conditionalFormatting sqref="B85:C85">
    <cfRule type="cellIs" dxfId="64" priority="2320" operator="equal">
      <formula>"COMPLETAR"</formula>
    </cfRule>
  </conditionalFormatting>
  <conditionalFormatting sqref="B85:C85">
    <cfRule type="cellIs" dxfId="63" priority="2319" operator="equal">
      <formula>"COMPLETAR"</formula>
    </cfRule>
  </conditionalFormatting>
  <conditionalFormatting sqref="B85:C85">
    <cfRule type="cellIs" dxfId="62" priority="2318" operator="equal">
      <formula>"COMPLETAR"</formula>
    </cfRule>
  </conditionalFormatting>
  <conditionalFormatting sqref="B86:C86">
    <cfRule type="cellIs" dxfId="61" priority="2317" operator="equal">
      <formula>"COMPLETAR"</formula>
    </cfRule>
  </conditionalFormatting>
  <conditionalFormatting sqref="B86:C86">
    <cfRule type="cellIs" dxfId="60" priority="2316" operator="equal">
      <formula>"COMPLETAR"</formula>
    </cfRule>
  </conditionalFormatting>
  <conditionalFormatting sqref="B86:C86">
    <cfRule type="cellIs" dxfId="59" priority="2315" operator="equal">
      <formula>"COMPLETAR"</formula>
    </cfRule>
  </conditionalFormatting>
  <conditionalFormatting sqref="B86:C86">
    <cfRule type="cellIs" dxfId="58" priority="2314" operator="equal">
      <formula>"COMPLETAR"</formula>
    </cfRule>
  </conditionalFormatting>
  <conditionalFormatting sqref="B86:C86">
    <cfRule type="cellIs" dxfId="57" priority="2313" operator="equal">
      <formula>"COMPLETAR"</formula>
    </cfRule>
  </conditionalFormatting>
  <conditionalFormatting sqref="B86:C86">
    <cfRule type="cellIs" dxfId="56" priority="2312" operator="equal">
      <formula>"COMPLETAR"</formula>
    </cfRule>
  </conditionalFormatting>
  <conditionalFormatting sqref="B86:C86">
    <cfRule type="cellIs" dxfId="55" priority="2311" operator="equal">
      <formula>"COMPLETAR"</formula>
    </cfRule>
  </conditionalFormatting>
  <conditionalFormatting sqref="B86:C86">
    <cfRule type="cellIs" dxfId="54" priority="2310" operator="equal">
      <formula>"COMPLETAR"</formula>
    </cfRule>
  </conditionalFormatting>
  <conditionalFormatting sqref="B86:C86">
    <cfRule type="cellIs" dxfId="53" priority="2309" operator="equal">
      <formula>"COMPLETAR"</formula>
    </cfRule>
  </conditionalFormatting>
  <conditionalFormatting sqref="B86:C86">
    <cfRule type="cellIs" dxfId="52" priority="2308" operator="equal">
      <formula>"COMPLETAR"</formula>
    </cfRule>
  </conditionalFormatting>
  <conditionalFormatting sqref="B86:C86">
    <cfRule type="cellIs" dxfId="51" priority="2307" operator="equal">
      <formula>"COMPLETAR"</formula>
    </cfRule>
  </conditionalFormatting>
  <conditionalFormatting sqref="B86:C86">
    <cfRule type="cellIs" dxfId="50" priority="2306" operator="equal">
      <formula>"COMPLETAR"</formula>
    </cfRule>
  </conditionalFormatting>
  <conditionalFormatting sqref="B86:C86">
    <cfRule type="cellIs" dxfId="49" priority="2305" operator="equal">
      <formula>"COMPLETAR"</formula>
    </cfRule>
  </conditionalFormatting>
  <conditionalFormatting sqref="B86:C86">
    <cfRule type="cellIs" dxfId="48" priority="2304" operator="equal">
      <formula>"COMPLETAR"</formula>
    </cfRule>
  </conditionalFormatting>
  <conditionalFormatting sqref="B86:C86">
    <cfRule type="cellIs" dxfId="47" priority="2303" operator="equal">
      <formula>"COMPLETAR"</formula>
    </cfRule>
  </conditionalFormatting>
  <conditionalFormatting sqref="B86:C86">
    <cfRule type="cellIs" dxfId="46" priority="2302" operator="equal">
      <formula>"COMPLETAR"</formula>
    </cfRule>
  </conditionalFormatting>
  <conditionalFormatting sqref="B86:C86">
    <cfRule type="cellIs" dxfId="45" priority="2301" operator="equal">
      <formula>"COMPLETAR"</formula>
    </cfRule>
  </conditionalFormatting>
  <conditionalFormatting sqref="B86:C86">
    <cfRule type="cellIs" dxfId="44" priority="2300" operator="equal">
      <formula>"COMPLETAR"</formula>
    </cfRule>
  </conditionalFormatting>
  <conditionalFormatting sqref="B86:C86">
    <cfRule type="cellIs" dxfId="43" priority="2299" operator="equal">
      <formula>"COMPLETAR"</formula>
    </cfRule>
  </conditionalFormatting>
  <conditionalFormatting sqref="B86:C86">
    <cfRule type="cellIs" dxfId="42" priority="2298" operator="equal">
      <formula>"COMPLETAR"</formula>
    </cfRule>
  </conditionalFormatting>
  <conditionalFormatting sqref="B86:C86">
    <cfRule type="cellIs" dxfId="41" priority="2297" operator="equal">
      <formula>"COMPLETAR"</formula>
    </cfRule>
  </conditionalFormatting>
  <conditionalFormatting sqref="B86:C86">
    <cfRule type="cellIs" dxfId="40" priority="2296" operator="equal">
      <formula>"COMPLETAR"</formula>
    </cfRule>
  </conditionalFormatting>
  <conditionalFormatting sqref="B86:C86">
    <cfRule type="cellIs" dxfId="39" priority="2295" operator="equal">
      <formula>"COMPLETAR"</formula>
    </cfRule>
  </conditionalFormatting>
  <conditionalFormatting sqref="B86:C86">
    <cfRule type="cellIs" dxfId="38" priority="2294" operator="equal">
      <formula>"COMPLETAR"</formula>
    </cfRule>
  </conditionalFormatting>
  <conditionalFormatting sqref="B86:C86">
    <cfRule type="cellIs" dxfId="37" priority="2293" operator="equal">
      <formula>"COMPLETAR"</formula>
    </cfRule>
  </conditionalFormatting>
  <conditionalFormatting sqref="B86:C86">
    <cfRule type="cellIs" dxfId="36" priority="2292" operator="equal">
      <formula>"COMPLETAR"</formula>
    </cfRule>
  </conditionalFormatting>
  <conditionalFormatting sqref="B86:C86">
    <cfRule type="cellIs" dxfId="35" priority="229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82" r:id="rId5" xr:uid="{69DCE224-9E2A-4019-AE11-93A245A1A5F8}"/>
    <hyperlink ref="G83" r:id="rId6" xr:uid="{05BDC5FC-B185-473E-937D-DF1952CBAECC}"/>
    <hyperlink ref="G84" r:id="rId7" xr:uid="{E3702C02-CC15-4FF8-82EE-F5CF40FB332B}"/>
    <hyperlink ref="G85" r:id="rId8" xr:uid="{0960FF7C-72E3-49F1-9198-DA5942967C78}"/>
    <hyperlink ref="G86" r:id="rId9" xr:uid="{62AB1791-4A86-4A5D-BE8E-C316AFE37053}"/>
    <hyperlink ref="G87" r:id="rId10" xr:uid="{04F69E80-4A81-41C3-8DC7-2CF6A9624D13}"/>
    <hyperlink ref="G88" r:id="rId11" xr:uid="{52315FDB-E6BD-49CD-965C-D9515166324C}"/>
    <hyperlink ref="G91" r:id="rId12" xr:uid="{772E4C04-8BC8-4FE9-AE98-AC6B52DA46BE}"/>
    <hyperlink ref="G93" r:id="rId13" xr:uid="{242710C0-8A94-47ED-9C40-D841E78891B7}"/>
    <hyperlink ref="G89" r:id="rId14" xr:uid="{6D9F791E-943F-4FD3-AC9E-F0413000687E}"/>
    <hyperlink ref="G92" r:id="rId15" xr:uid="{29336D66-6478-4A2E-BEAA-76A1E4E22606}"/>
    <hyperlink ref="G94" r:id="rId16" xr:uid="{31CED556-363B-4C56-A361-05F74F34DB13}"/>
    <hyperlink ref="G95" r:id="rId17" xr:uid="{9F013A74-8DA7-4944-841C-0CDD91090DC7}"/>
    <hyperlink ref="G96" r:id="rId18" xr:uid="{E2BA73EA-6AB9-402A-960D-B2FF584559FE}"/>
    <hyperlink ref="G97" r:id="rId19" xr:uid="{D033717A-04F2-4E99-9142-608D839EBB2A}"/>
    <hyperlink ref="G98" r:id="rId20" xr:uid="{C691C917-072A-456B-9C35-5BB4F307CE0E}"/>
    <hyperlink ref="G20" r:id="rId21" xr:uid="{5D2BE6AF-67BB-44EF-B0F0-35DFAB0D3040}"/>
    <hyperlink ref="G21" r:id="rId22" xr:uid="{CA446587-6E69-42D8-9674-5BB2FD95708E}"/>
    <hyperlink ref="G22" r:id="rId23" xr:uid="{7CB072D9-A3D9-449A-AD8D-B7E767E01971}"/>
    <hyperlink ref="G23" r:id="rId24" xr:uid="{FD029116-FA9A-487A-93FF-354A9E802095}"/>
    <hyperlink ref="G24" r:id="rId25" xr:uid="{D9ECFB3A-7EF9-4418-863E-1FA76DB1BD18}"/>
    <hyperlink ref="G25" r:id="rId26" xr:uid="{365D49A8-05A3-4195-A44E-0C33EE86984B}"/>
    <hyperlink ref="G26" r:id="rId27" xr:uid="{0D83E2AC-08D8-4173-9667-921DFD9E9B23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62"/>
  <sheetViews>
    <sheetView showGridLines="0" workbookViewId="0">
      <pane ySplit="1" topLeftCell="A2" activePane="bottomLeft" state="frozen"/>
      <selection pane="bottomLeft" activeCell="D10" sqref="D10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29.6640625" bestFit="1" customWidth="1"/>
    <col min="16" max="16" width="40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44" customFormat="1" ht="20.399999999999999" x14ac:dyDescent="0.3">
      <c r="A2" s="44" t="s">
        <v>29</v>
      </c>
      <c r="B2" s="44" t="s">
        <v>441</v>
      </c>
      <c r="C2" s="44">
        <v>1</v>
      </c>
      <c r="D2" s="44" t="s">
        <v>165</v>
      </c>
      <c r="E2" s="44">
        <v>1</v>
      </c>
      <c r="F2" s="44" t="s">
        <v>183</v>
      </c>
      <c r="G2" s="44">
        <v>50</v>
      </c>
      <c r="H2" s="44" t="s">
        <v>446</v>
      </c>
      <c r="I2" s="44" t="s">
        <v>113</v>
      </c>
      <c r="J2" s="44">
        <v>0</v>
      </c>
      <c r="K2" s="44" t="s">
        <v>20</v>
      </c>
      <c r="M2" s="44" t="s">
        <v>33</v>
      </c>
      <c r="N2" s="44" t="s">
        <v>114</v>
      </c>
      <c r="P2" s="44" t="s">
        <v>446</v>
      </c>
      <c r="Q2" s="11" t="s">
        <v>363</v>
      </c>
    </row>
    <row r="3" spans="1:17" s="44" customFormat="1" x14ac:dyDescent="0.3">
      <c r="A3" s="44" t="s">
        <v>29</v>
      </c>
      <c r="B3" s="44" t="s">
        <v>441</v>
      </c>
      <c r="C3" s="44">
        <v>3</v>
      </c>
      <c r="D3" s="44" t="s">
        <v>167</v>
      </c>
      <c r="E3" s="44">
        <v>1</v>
      </c>
      <c r="F3" s="44" t="s">
        <v>180</v>
      </c>
      <c r="G3" s="44">
        <v>1</v>
      </c>
      <c r="K3" s="44" t="s">
        <v>20</v>
      </c>
      <c r="Q3" s="11"/>
    </row>
    <row r="4" spans="1:17" s="44" customFormat="1" x14ac:dyDescent="0.3">
      <c r="A4" s="44" t="s">
        <v>29</v>
      </c>
      <c r="B4" s="44" t="s">
        <v>441</v>
      </c>
      <c r="C4" s="44">
        <v>7</v>
      </c>
      <c r="D4" s="44" t="s">
        <v>171</v>
      </c>
      <c r="E4" s="44">
        <v>1</v>
      </c>
      <c r="F4" s="44" t="s">
        <v>169</v>
      </c>
      <c r="G4" s="44">
        <v>4</v>
      </c>
      <c r="K4" s="44" t="s">
        <v>20</v>
      </c>
      <c r="Q4" s="11"/>
    </row>
    <row r="5" spans="1:17" s="44" customFormat="1" x14ac:dyDescent="0.3">
      <c r="A5" s="44" t="s">
        <v>29</v>
      </c>
      <c r="B5" s="44" t="s">
        <v>441</v>
      </c>
      <c r="C5" s="44">
        <v>10</v>
      </c>
      <c r="D5" s="44" t="s">
        <v>174</v>
      </c>
      <c r="E5" s="44">
        <v>1</v>
      </c>
      <c r="F5" s="44" t="s">
        <v>174</v>
      </c>
      <c r="G5" s="44">
        <v>5</v>
      </c>
      <c r="K5" s="44" t="s">
        <v>20</v>
      </c>
      <c r="Q5" s="11"/>
    </row>
    <row r="6" spans="1:17" s="44" customFormat="1" x14ac:dyDescent="0.3">
      <c r="A6" s="44" t="s">
        <v>29</v>
      </c>
      <c r="B6" s="44" t="s">
        <v>441</v>
      </c>
      <c r="C6" s="44">
        <v>11</v>
      </c>
      <c r="D6" s="44" t="s">
        <v>11</v>
      </c>
      <c r="E6" s="44">
        <v>1</v>
      </c>
      <c r="F6" s="44" t="s">
        <v>11</v>
      </c>
      <c r="G6" s="44">
        <v>8</v>
      </c>
      <c r="K6" s="44" t="s">
        <v>20</v>
      </c>
      <c r="Q6" s="11"/>
    </row>
    <row r="7" spans="1:17" s="44" customFormat="1" x14ac:dyDescent="0.3">
      <c r="A7" s="44" t="s">
        <v>29</v>
      </c>
      <c r="B7" s="44" t="s">
        <v>441</v>
      </c>
      <c r="C7" s="44">
        <v>12</v>
      </c>
      <c r="D7" s="44" t="s">
        <v>175</v>
      </c>
      <c r="E7" s="44">
        <v>1</v>
      </c>
      <c r="F7" s="44" t="s">
        <v>175</v>
      </c>
      <c r="G7" s="44">
        <v>9</v>
      </c>
      <c r="K7" s="44" t="s">
        <v>20</v>
      </c>
      <c r="Q7" s="11"/>
    </row>
    <row r="8" spans="1:17" s="44" customFormat="1" x14ac:dyDescent="0.3">
      <c r="A8" s="44" t="s">
        <v>29</v>
      </c>
      <c r="B8" s="44" t="s">
        <v>441</v>
      </c>
      <c r="C8" s="44">
        <v>13</v>
      </c>
      <c r="D8" s="44" t="s">
        <v>12</v>
      </c>
      <c r="E8" s="44">
        <v>1</v>
      </c>
      <c r="F8" s="44" t="s">
        <v>12</v>
      </c>
      <c r="G8" s="44">
        <v>10</v>
      </c>
      <c r="K8" s="44" t="s">
        <v>20</v>
      </c>
      <c r="Q8" s="11"/>
    </row>
    <row r="9" spans="1:17" s="44" customFormat="1" x14ac:dyDescent="0.3">
      <c r="A9" s="44" t="s">
        <v>29</v>
      </c>
      <c r="B9" s="44" t="s">
        <v>441</v>
      </c>
      <c r="C9" s="44">
        <v>15</v>
      </c>
      <c r="D9" s="44" t="s">
        <v>177</v>
      </c>
      <c r="E9" s="44">
        <v>1</v>
      </c>
      <c r="F9" s="44" t="s">
        <v>177</v>
      </c>
      <c r="G9" s="44">
        <v>6</v>
      </c>
      <c r="K9" s="44" t="s">
        <v>20</v>
      </c>
      <c r="Q9" s="11"/>
    </row>
    <row r="10" spans="1:17" s="44" customFormat="1" x14ac:dyDescent="0.3">
      <c r="A10" s="44" t="s">
        <v>29</v>
      </c>
      <c r="B10" s="44" t="s">
        <v>441</v>
      </c>
      <c r="C10" s="44">
        <v>4</v>
      </c>
      <c r="D10" s="44" t="s">
        <v>168</v>
      </c>
      <c r="E10" s="44">
        <v>1</v>
      </c>
      <c r="F10" s="44" t="s">
        <v>168</v>
      </c>
      <c r="G10" s="44">
        <v>3</v>
      </c>
      <c r="H10" s="44" t="s">
        <v>447</v>
      </c>
      <c r="I10" s="44" t="s">
        <v>26</v>
      </c>
      <c r="J10" s="44">
        <v>1</v>
      </c>
      <c r="K10" s="44" t="s">
        <v>20</v>
      </c>
      <c r="M10" s="44" t="s">
        <v>168</v>
      </c>
      <c r="N10" s="44" t="s">
        <v>115</v>
      </c>
      <c r="O10" s="44" t="s">
        <v>364</v>
      </c>
      <c r="P10" s="44" t="s">
        <v>447</v>
      </c>
      <c r="Q10" s="11"/>
    </row>
    <row r="11" spans="1:17" s="44" customFormat="1" x14ac:dyDescent="0.3">
      <c r="A11" s="44" t="s">
        <v>29</v>
      </c>
      <c r="B11" s="44" t="s">
        <v>441</v>
      </c>
      <c r="C11" s="44">
        <v>8</v>
      </c>
      <c r="D11" s="44" t="s">
        <v>172</v>
      </c>
      <c r="E11" s="44">
        <v>1</v>
      </c>
      <c r="F11" s="44" t="s">
        <v>181</v>
      </c>
      <c r="G11" s="44">
        <v>2</v>
      </c>
      <c r="H11" s="44" t="s">
        <v>448</v>
      </c>
      <c r="I11" s="44" t="s">
        <v>25</v>
      </c>
      <c r="J11" s="44">
        <v>2</v>
      </c>
      <c r="K11" s="44" t="s">
        <v>20</v>
      </c>
      <c r="M11" s="44" t="s">
        <v>172</v>
      </c>
      <c r="N11" s="44" t="s">
        <v>115</v>
      </c>
      <c r="O11" s="44" t="s">
        <v>364</v>
      </c>
      <c r="P11" s="44" t="s">
        <v>448</v>
      </c>
      <c r="Q11" s="11"/>
    </row>
    <row r="12" spans="1:17" s="44" customFormat="1" x14ac:dyDescent="0.3">
      <c r="A12" s="44" t="s">
        <v>29</v>
      </c>
      <c r="B12" s="44" t="s">
        <v>441</v>
      </c>
      <c r="C12" s="44">
        <v>18</v>
      </c>
      <c r="D12" s="44" t="s">
        <v>520</v>
      </c>
      <c r="E12" s="44">
        <v>1</v>
      </c>
      <c r="F12" s="44" t="s">
        <v>182</v>
      </c>
      <c r="G12" s="44">
        <v>11</v>
      </c>
      <c r="H12" s="44" t="s">
        <v>450</v>
      </c>
      <c r="I12" s="44" t="s">
        <v>107</v>
      </c>
      <c r="J12" s="44">
        <v>3</v>
      </c>
      <c r="K12" s="44" t="s">
        <v>20</v>
      </c>
      <c r="M12" s="44" t="s">
        <v>520</v>
      </c>
      <c r="N12" s="44" t="s">
        <v>358</v>
      </c>
      <c r="P12" s="44" t="s">
        <v>450</v>
      </c>
      <c r="Q12" s="11" t="s">
        <v>365</v>
      </c>
    </row>
    <row r="13" spans="1:17" s="44" customFormat="1" x14ac:dyDescent="0.3">
      <c r="A13" s="44" t="s">
        <v>29</v>
      </c>
      <c r="B13" s="44" t="s">
        <v>441</v>
      </c>
      <c r="C13" s="44">
        <v>18</v>
      </c>
      <c r="D13" s="44" t="s">
        <v>520</v>
      </c>
      <c r="E13" s="44">
        <v>1</v>
      </c>
      <c r="F13" s="44" t="s">
        <v>182</v>
      </c>
      <c r="G13" s="44">
        <v>11</v>
      </c>
      <c r="H13" s="44" t="s">
        <v>450</v>
      </c>
      <c r="I13" s="44" t="s">
        <v>107</v>
      </c>
      <c r="J13" s="44">
        <v>3</v>
      </c>
      <c r="K13" s="44" t="s">
        <v>20</v>
      </c>
      <c r="M13" s="44" t="s">
        <v>520</v>
      </c>
      <c r="N13" s="44" t="s">
        <v>359</v>
      </c>
      <c r="P13" s="44" t="s">
        <v>450</v>
      </c>
      <c r="Q13" s="11" t="s">
        <v>366</v>
      </c>
    </row>
    <row r="14" spans="1:17" s="44" customFormat="1" x14ac:dyDescent="0.3">
      <c r="A14" s="44" t="s">
        <v>29</v>
      </c>
      <c r="B14" s="44" t="s">
        <v>441</v>
      </c>
      <c r="C14" s="44">
        <v>18</v>
      </c>
      <c r="D14" s="44" t="s">
        <v>520</v>
      </c>
      <c r="E14" s="44">
        <v>1</v>
      </c>
      <c r="F14" s="44" t="s">
        <v>182</v>
      </c>
      <c r="G14" s="44">
        <v>11</v>
      </c>
      <c r="H14" s="44" t="s">
        <v>450</v>
      </c>
      <c r="I14" s="44" t="s">
        <v>107</v>
      </c>
      <c r="J14" s="44">
        <v>3</v>
      </c>
      <c r="K14" s="44" t="s">
        <v>20</v>
      </c>
      <c r="M14" s="44" t="s">
        <v>520</v>
      </c>
      <c r="N14" s="44" t="s">
        <v>360</v>
      </c>
      <c r="P14" s="44" t="s">
        <v>450</v>
      </c>
      <c r="Q14" s="11" t="s">
        <v>367</v>
      </c>
    </row>
    <row r="15" spans="1:17" s="44" customFormat="1" x14ac:dyDescent="0.3">
      <c r="A15" s="44" t="s">
        <v>29</v>
      </c>
      <c r="B15" s="44" t="s">
        <v>441</v>
      </c>
      <c r="C15" s="44">
        <v>18</v>
      </c>
      <c r="D15" s="44" t="s">
        <v>520</v>
      </c>
      <c r="E15" s="44">
        <v>1</v>
      </c>
      <c r="F15" s="44" t="s">
        <v>182</v>
      </c>
      <c r="G15" s="44">
        <v>11</v>
      </c>
      <c r="H15" s="44" t="s">
        <v>450</v>
      </c>
      <c r="I15" s="44" t="s">
        <v>107</v>
      </c>
      <c r="J15" s="44">
        <v>3</v>
      </c>
      <c r="K15" s="44" t="s">
        <v>20</v>
      </c>
      <c r="M15" s="44" t="s">
        <v>520</v>
      </c>
      <c r="N15" s="44" t="s">
        <v>361</v>
      </c>
      <c r="P15" s="44" t="s">
        <v>450</v>
      </c>
      <c r="Q15" s="11" t="s">
        <v>368</v>
      </c>
    </row>
    <row r="16" spans="1:17" s="44" customFormat="1" x14ac:dyDescent="0.3">
      <c r="A16" s="44" t="s">
        <v>29</v>
      </c>
      <c r="B16" s="44" t="s">
        <v>441</v>
      </c>
      <c r="C16" s="44">
        <v>18</v>
      </c>
      <c r="D16" s="44" t="s">
        <v>520</v>
      </c>
      <c r="E16" s="44">
        <v>1</v>
      </c>
      <c r="F16" s="44" t="s">
        <v>182</v>
      </c>
      <c r="G16" s="44">
        <v>11</v>
      </c>
      <c r="H16" s="44" t="s">
        <v>450</v>
      </c>
      <c r="I16" s="44" t="s">
        <v>107</v>
      </c>
      <c r="J16" s="44">
        <v>3</v>
      </c>
      <c r="K16" s="44" t="s">
        <v>20</v>
      </c>
      <c r="M16" s="44" t="s">
        <v>520</v>
      </c>
      <c r="N16" s="44" t="s">
        <v>362</v>
      </c>
      <c r="P16" s="44" t="s">
        <v>450</v>
      </c>
      <c r="Q16" s="11" t="s">
        <v>369</v>
      </c>
    </row>
    <row r="17" spans="1:17" s="44" customFormat="1" x14ac:dyDescent="0.3">
      <c r="A17" s="44" t="s">
        <v>29</v>
      </c>
      <c r="B17" s="44" t="s">
        <v>441</v>
      </c>
      <c r="C17" s="44">
        <v>17</v>
      </c>
      <c r="D17" s="44" t="s">
        <v>179</v>
      </c>
      <c r="E17" s="44">
        <v>1</v>
      </c>
      <c r="F17" s="44" t="s">
        <v>179</v>
      </c>
      <c r="G17" s="44">
        <v>7</v>
      </c>
      <c r="H17" s="44" t="s">
        <v>449</v>
      </c>
      <c r="I17" s="44" t="s">
        <v>108</v>
      </c>
      <c r="J17" s="44">
        <v>4</v>
      </c>
      <c r="K17" s="44" t="s">
        <v>20</v>
      </c>
      <c r="M17" s="44" t="s">
        <v>179</v>
      </c>
      <c r="N17" s="44" t="s">
        <v>115</v>
      </c>
      <c r="O17" s="44" t="s">
        <v>364</v>
      </c>
      <c r="P17" s="44" t="s">
        <v>449</v>
      </c>
      <c r="Q17" s="11"/>
    </row>
    <row r="18" spans="1:17" s="44" customFormat="1" x14ac:dyDescent="0.3">
      <c r="A18" s="44" t="s">
        <v>29</v>
      </c>
      <c r="B18" s="44" t="s">
        <v>441</v>
      </c>
      <c r="C18" s="44">
        <v>19</v>
      </c>
      <c r="D18" s="44" t="s">
        <v>452</v>
      </c>
      <c r="E18" s="44">
        <v>1</v>
      </c>
      <c r="F18" s="44" t="s">
        <v>453</v>
      </c>
      <c r="G18" s="44">
        <v>12</v>
      </c>
      <c r="H18" s="44" t="s">
        <v>451</v>
      </c>
      <c r="I18" s="44" t="s">
        <v>485</v>
      </c>
      <c r="J18" s="44">
        <v>5</v>
      </c>
      <c r="K18" s="44" t="s">
        <v>20</v>
      </c>
      <c r="M18" s="44" t="s">
        <v>452</v>
      </c>
      <c r="N18" s="44" t="s">
        <v>486</v>
      </c>
      <c r="P18" s="44" t="s">
        <v>451</v>
      </c>
      <c r="Q18" s="11" t="s">
        <v>494</v>
      </c>
    </row>
    <row r="19" spans="1:17" s="44" customFormat="1" x14ac:dyDescent="0.3">
      <c r="A19" s="44" t="s">
        <v>29</v>
      </c>
      <c r="B19" s="44" t="s">
        <v>441</v>
      </c>
      <c r="C19" s="44">
        <v>19</v>
      </c>
      <c r="D19" s="44" t="s">
        <v>452</v>
      </c>
      <c r="E19" s="44">
        <v>1</v>
      </c>
      <c r="F19" s="44" t="s">
        <v>453</v>
      </c>
      <c r="G19" s="44">
        <v>12</v>
      </c>
      <c r="H19" s="44" t="s">
        <v>451</v>
      </c>
      <c r="I19" s="44" t="s">
        <v>485</v>
      </c>
      <c r="J19" s="44">
        <v>5</v>
      </c>
      <c r="K19" s="44" t="s">
        <v>20</v>
      </c>
      <c r="M19" s="44" t="s">
        <v>452</v>
      </c>
      <c r="N19" s="44" t="s">
        <v>487</v>
      </c>
      <c r="P19" s="44" t="s">
        <v>451</v>
      </c>
      <c r="Q19" s="11" t="s">
        <v>495</v>
      </c>
    </row>
    <row r="20" spans="1:17" s="44" customFormat="1" x14ac:dyDescent="0.3">
      <c r="A20" s="44" t="s">
        <v>29</v>
      </c>
      <c r="B20" s="44" t="s">
        <v>441</v>
      </c>
      <c r="C20" s="44">
        <v>19</v>
      </c>
      <c r="D20" s="44" t="s">
        <v>452</v>
      </c>
      <c r="E20" s="44">
        <v>1</v>
      </c>
      <c r="F20" s="44" t="s">
        <v>453</v>
      </c>
      <c r="G20" s="44">
        <v>12</v>
      </c>
      <c r="H20" s="44" t="s">
        <v>451</v>
      </c>
      <c r="I20" s="44" t="s">
        <v>485</v>
      </c>
      <c r="J20" s="44">
        <v>5</v>
      </c>
      <c r="K20" s="44" t="s">
        <v>20</v>
      </c>
      <c r="M20" s="44" t="s">
        <v>452</v>
      </c>
      <c r="N20" s="44" t="s">
        <v>488</v>
      </c>
      <c r="P20" s="44" t="s">
        <v>451</v>
      </c>
      <c r="Q20" s="11" t="s">
        <v>496</v>
      </c>
    </row>
    <row r="21" spans="1:17" s="44" customFormat="1" x14ac:dyDescent="0.3">
      <c r="A21" s="44" t="s">
        <v>29</v>
      </c>
      <c r="B21" s="44" t="s">
        <v>441</v>
      </c>
      <c r="C21" s="44">
        <v>19</v>
      </c>
      <c r="D21" s="44" t="s">
        <v>452</v>
      </c>
      <c r="E21" s="44">
        <v>1</v>
      </c>
      <c r="F21" s="44" t="s">
        <v>453</v>
      </c>
      <c r="G21" s="44">
        <v>12</v>
      </c>
      <c r="H21" s="44" t="s">
        <v>451</v>
      </c>
      <c r="I21" s="44" t="s">
        <v>485</v>
      </c>
      <c r="J21" s="44">
        <v>5</v>
      </c>
      <c r="K21" s="44" t="s">
        <v>20</v>
      </c>
      <c r="M21" s="44" t="s">
        <v>452</v>
      </c>
      <c r="N21" s="44" t="s">
        <v>489</v>
      </c>
      <c r="P21" s="44" t="s">
        <v>451</v>
      </c>
      <c r="Q21" s="11" t="s">
        <v>497</v>
      </c>
    </row>
    <row r="22" spans="1:17" s="44" customFormat="1" x14ac:dyDescent="0.3">
      <c r="A22" s="44" t="s">
        <v>29</v>
      </c>
      <c r="B22" s="44" t="s">
        <v>441</v>
      </c>
      <c r="C22" s="44">
        <v>19</v>
      </c>
      <c r="D22" s="44" t="s">
        <v>452</v>
      </c>
      <c r="E22" s="44">
        <v>1</v>
      </c>
      <c r="F22" s="44" t="s">
        <v>453</v>
      </c>
      <c r="G22" s="44">
        <v>12</v>
      </c>
      <c r="H22" s="44" t="s">
        <v>451</v>
      </c>
      <c r="I22" s="44" t="s">
        <v>485</v>
      </c>
      <c r="J22" s="44">
        <v>5</v>
      </c>
      <c r="K22" s="44" t="s">
        <v>20</v>
      </c>
      <c r="M22" s="44" t="s">
        <v>452</v>
      </c>
      <c r="N22" s="44" t="s">
        <v>490</v>
      </c>
      <c r="P22" s="44" t="s">
        <v>451</v>
      </c>
      <c r="Q22" s="11" t="s">
        <v>498</v>
      </c>
    </row>
    <row r="23" spans="1:17" s="44" customFormat="1" x14ac:dyDescent="0.3">
      <c r="A23" s="44" t="s">
        <v>29</v>
      </c>
      <c r="B23" s="44" t="s">
        <v>441</v>
      </c>
      <c r="C23" s="44">
        <v>19</v>
      </c>
      <c r="D23" s="44" t="s">
        <v>452</v>
      </c>
      <c r="E23" s="44">
        <v>1</v>
      </c>
      <c r="F23" s="44" t="s">
        <v>453</v>
      </c>
      <c r="G23" s="44">
        <v>12</v>
      </c>
      <c r="H23" s="44" t="s">
        <v>451</v>
      </c>
      <c r="I23" s="44" t="s">
        <v>485</v>
      </c>
      <c r="J23" s="44">
        <v>5</v>
      </c>
      <c r="K23" s="44" t="s">
        <v>20</v>
      </c>
      <c r="M23" s="44" t="s">
        <v>452</v>
      </c>
      <c r="N23" s="44" t="s">
        <v>491</v>
      </c>
      <c r="P23" s="44" t="s">
        <v>451</v>
      </c>
      <c r="Q23" s="11" t="s">
        <v>499</v>
      </c>
    </row>
    <row r="24" spans="1:17" s="44" customFormat="1" x14ac:dyDescent="0.3">
      <c r="A24" s="44" t="s">
        <v>29</v>
      </c>
      <c r="B24" s="44" t="s">
        <v>441</v>
      </c>
      <c r="C24" s="44">
        <v>19</v>
      </c>
      <c r="D24" s="44" t="s">
        <v>452</v>
      </c>
      <c r="E24" s="44">
        <v>1</v>
      </c>
      <c r="F24" s="44" t="s">
        <v>453</v>
      </c>
      <c r="G24" s="44">
        <v>12</v>
      </c>
      <c r="H24" s="44" t="s">
        <v>451</v>
      </c>
      <c r="I24" s="44" t="s">
        <v>485</v>
      </c>
      <c r="J24" s="44">
        <v>5</v>
      </c>
      <c r="K24" s="44" t="s">
        <v>20</v>
      </c>
      <c r="M24" s="44" t="s">
        <v>452</v>
      </c>
      <c r="N24" s="44" t="s">
        <v>492</v>
      </c>
      <c r="P24" s="44" t="s">
        <v>451</v>
      </c>
      <c r="Q24" s="11" t="s">
        <v>500</v>
      </c>
    </row>
    <row r="25" spans="1:17" s="44" customFormat="1" x14ac:dyDescent="0.3">
      <c r="A25" s="44" t="s">
        <v>29</v>
      </c>
      <c r="B25" s="44" t="s">
        <v>441</v>
      </c>
      <c r="C25" s="44">
        <v>19</v>
      </c>
      <c r="D25" s="44" t="s">
        <v>452</v>
      </c>
      <c r="E25" s="44">
        <v>1</v>
      </c>
      <c r="F25" s="44" t="s">
        <v>453</v>
      </c>
      <c r="G25" s="44">
        <v>12</v>
      </c>
      <c r="H25" s="44" t="s">
        <v>451</v>
      </c>
      <c r="I25" s="44" t="s">
        <v>485</v>
      </c>
      <c r="J25" s="44">
        <v>5</v>
      </c>
      <c r="K25" s="44" t="s">
        <v>20</v>
      </c>
      <c r="M25" s="44" t="s">
        <v>452</v>
      </c>
      <c r="N25" s="44" t="s">
        <v>493</v>
      </c>
      <c r="P25" s="44" t="s">
        <v>451</v>
      </c>
      <c r="Q25" s="11" t="s">
        <v>366</v>
      </c>
    </row>
    <row r="26" spans="1:17" s="44" customFormat="1" x14ac:dyDescent="0.3">
      <c r="A26" s="44" t="s">
        <v>117</v>
      </c>
      <c r="B26" s="44" t="s">
        <v>443</v>
      </c>
      <c r="C26" s="44">
        <v>2</v>
      </c>
      <c r="D26" s="44" t="s">
        <v>4</v>
      </c>
      <c r="E26" s="44">
        <v>1</v>
      </c>
      <c r="F26" s="44" t="s">
        <v>199</v>
      </c>
      <c r="G26" s="44">
        <v>1</v>
      </c>
      <c r="K26" s="44" t="s">
        <v>109</v>
      </c>
      <c r="Q26" s="11"/>
    </row>
    <row r="27" spans="1:17" s="44" customFormat="1" x14ac:dyDescent="0.3">
      <c r="A27" s="44" t="s">
        <v>117</v>
      </c>
      <c r="B27" s="44" t="s">
        <v>443</v>
      </c>
      <c r="C27" s="44">
        <v>3</v>
      </c>
      <c r="D27" s="44" t="s">
        <v>19</v>
      </c>
      <c r="E27" s="44">
        <v>1</v>
      </c>
      <c r="F27" s="44" t="s">
        <v>19</v>
      </c>
      <c r="G27" s="44">
        <v>2</v>
      </c>
      <c r="K27" s="44" t="s">
        <v>109</v>
      </c>
      <c r="Q27" s="11"/>
    </row>
    <row r="28" spans="1:17" s="44" customFormat="1" x14ac:dyDescent="0.3">
      <c r="A28" s="44" t="s">
        <v>117</v>
      </c>
      <c r="B28" s="44" t="s">
        <v>443</v>
      </c>
      <c r="C28" s="44">
        <v>4</v>
      </c>
      <c r="D28" s="44" t="s">
        <v>2</v>
      </c>
      <c r="E28" s="44">
        <v>1</v>
      </c>
      <c r="F28" s="44" t="s">
        <v>11</v>
      </c>
      <c r="G28" s="44">
        <v>6</v>
      </c>
      <c r="K28" s="44" t="s">
        <v>109</v>
      </c>
      <c r="Q28" s="11"/>
    </row>
    <row r="29" spans="1:17" s="44" customFormat="1" x14ac:dyDescent="0.3">
      <c r="A29" s="44" t="s">
        <v>117</v>
      </c>
      <c r="B29" s="44" t="s">
        <v>443</v>
      </c>
      <c r="C29" s="44">
        <v>5</v>
      </c>
      <c r="D29" s="44" t="s">
        <v>3</v>
      </c>
      <c r="E29" s="44">
        <v>1</v>
      </c>
      <c r="F29" s="44" t="s">
        <v>175</v>
      </c>
      <c r="G29" s="44">
        <v>7</v>
      </c>
      <c r="K29" s="44" t="s">
        <v>109</v>
      </c>
      <c r="Q29" s="11"/>
    </row>
    <row r="30" spans="1:17" s="44" customFormat="1" x14ac:dyDescent="0.3">
      <c r="A30" s="44" t="s">
        <v>117</v>
      </c>
      <c r="B30" s="44" t="s">
        <v>443</v>
      </c>
      <c r="C30" s="44">
        <v>7</v>
      </c>
      <c r="D30" s="44" t="s">
        <v>186</v>
      </c>
      <c r="E30" s="44">
        <v>1</v>
      </c>
      <c r="F30" s="44" t="s">
        <v>12</v>
      </c>
      <c r="G30" s="44">
        <v>8</v>
      </c>
      <c r="K30" s="44" t="s">
        <v>109</v>
      </c>
      <c r="Q30" s="11"/>
    </row>
    <row r="31" spans="1:17" s="44" customFormat="1" x14ac:dyDescent="0.3">
      <c r="A31" s="44" t="s">
        <v>117</v>
      </c>
      <c r="B31" s="44" t="s">
        <v>443</v>
      </c>
      <c r="C31" s="44">
        <v>11</v>
      </c>
      <c r="D31" s="44" t="s">
        <v>190</v>
      </c>
      <c r="E31" s="44">
        <v>1</v>
      </c>
      <c r="F31" s="44" t="s">
        <v>200</v>
      </c>
      <c r="G31" s="44">
        <v>9</v>
      </c>
      <c r="K31" s="44" t="s">
        <v>109</v>
      </c>
      <c r="Q31" s="11"/>
    </row>
    <row r="32" spans="1:17" s="44" customFormat="1" x14ac:dyDescent="0.3">
      <c r="A32" s="44" t="s">
        <v>117</v>
      </c>
      <c r="B32" s="44" t="s">
        <v>443</v>
      </c>
      <c r="C32" s="44">
        <v>12</v>
      </c>
      <c r="D32" s="44" t="s">
        <v>191</v>
      </c>
      <c r="E32" s="44">
        <v>1</v>
      </c>
      <c r="F32" s="44" t="s">
        <v>195</v>
      </c>
      <c r="G32" s="44">
        <v>10</v>
      </c>
      <c r="K32" s="44" t="s">
        <v>109</v>
      </c>
      <c r="Q32" s="11"/>
    </row>
    <row r="33" spans="1:17" s="44" customFormat="1" x14ac:dyDescent="0.3">
      <c r="A33" s="44" t="s">
        <v>117</v>
      </c>
      <c r="B33" s="44" t="s">
        <v>443</v>
      </c>
      <c r="C33" s="44">
        <v>13</v>
      </c>
      <c r="D33" s="44" t="s">
        <v>192</v>
      </c>
      <c r="E33" s="44">
        <v>1</v>
      </c>
      <c r="F33" s="44" t="s">
        <v>196</v>
      </c>
      <c r="G33" s="44">
        <v>11</v>
      </c>
      <c r="K33" s="44" t="s">
        <v>109</v>
      </c>
      <c r="Q33" s="11"/>
    </row>
    <row r="34" spans="1:17" s="44" customFormat="1" x14ac:dyDescent="0.3">
      <c r="A34" s="44" t="s">
        <v>117</v>
      </c>
      <c r="B34" s="44" t="s">
        <v>443</v>
      </c>
      <c r="C34" s="44">
        <v>15</v>
      </c>
      <c r="D34" s="44" t="s">
        <v>530</v>
      </c>
      <c r="E34" s="44">
        <v>1</v>
      </c>
      <c r="F34" s="44" t="s">
        <v>198</v>
      </c>
      <c r="G34" s="44">
        <v>5</v>
      </c>
      <c r="K34" s="44" t="s">
        <v>109</v>
      </c>
      <c r="Q34" s="11"/>
    </row>
    <row r="35" spans="1:17" s="44" customFormat="1" x14ac:dyDescent="0.3">
      <c r="A35" s="44" t="s">
        <v>117</v>
      </c>
      <c r="B35" s="44" t="s">
        <v>443</v>
      </c>
      <c r="C35" s="44">
        <v>26</v>
      </c>
      <c r="D35" s="44" t="s">
        <v>529</v>
      </c>
      <c r="E35" s="44">
        <v>1</v>
      </c>
      <c r="F35" s="44" t="s">
        <v>531</v>
      </c>
      <c r="G35" s="44">
        <v>12</v>
      </c>
      <c r="K35" s="44" t="s">
        <v>109</v>
      </c>
      <c r="Q35" s="11"/>
    </row>
    <row r="36" spans="1:17" s="44" customFormat="1" x14ac:dyDescent="0.3">
      <c r="A36" s="44" t="s">
        <v>117</v>
      </c>
      <c r="B36" s="44" t="s">
        <v>443</v>
      </c>
      <c r="C36" s="44">
        <v>16</v>
      </c>
      <c r="D36" s="44" t="s">
        <v>112</v>
      </c>
      <c r="E36" s="44">
        <v>1</v>
      </c>
      <c r="F36" s="44" t="s">
        <v>197</v>
      </c>
      <c r="G36" s="44">
        <v>3</v>
      </c>
      <c r="H36" s="44" t="s">
        <v>454</v>
      </c>
      <c r="I36" s="44" t="s">
        <v>308</v>
      </c>
      <c r="J36" s="44">
        <v>1</v>
      </c>
      <c r="K36" s="44" t="s">
        <v>109</v>
      </c>
      <c r="M36" s="44" t="s">
        <v>112</v>
      </c>
      <c r="N36" s="44" t="s">
        <v>358</v>
      </c>
      <c r="O36" s="44" t="s">
        <v>371</v>
      </c>
      <c r="P36" s="44" t="s">
        <v>454</v>
      </c>
      <c r="Q36" s="11"/>
    </row>
    <row r="37" spans="1:17" s="44" customFormat="1" x14ac:dyDescent="0.3">
      <c r="A37" s="44" t="s">
        <v>117</v>
      </c>
      <c r="B37" s="44" t="s">
        <v>443</v>
      </c>
      <c r="C37" s="44">
        <v>16</v>
      </c>
      <c r="D37" s="44" t="s">
        <v>112</v>
      </c>
      <c r="E37" s="44">
        <v>1</v>
      </c>
      <c r="F37" s="44" t="s">
        <v>197</v>
      </c>
      <c r="G37" s="44">
        <v>3</v>
      </c>
      <c r="H37" s="44" t="s">
        <v>454</v>
      </c>
      <c r="I37" s="44" t="s">
        <v>308</v>
      </c>
      <c r="J37" s="44">
        <v>1</v>
      </c>
      <c r="K37" s="44" t="s">
        <v>109</v>
      </c>
      <c r="M37" s="44" t="s">
        <v>112</v>
      </c>
      <c r="N37" s="44" t="s">
        <v>359</v>
      </c>
      <c r="O37" s="44" t="s">
        <v>372</v>
      </c>
      <c r="P37" s="44" t="s">
        <v>454</v>
      </c>
      <c r="Q37" s="11"/>
    </row>
    <row r="38" spans="1:17" s="44" customFormat="1" x14ac:dyDescent="0.3">
      <c r="A38" s="44" t="s">
        <v>117</v>
      </c>
      <c r="B38" s="44" t="s">
        <v>443</v>
      </c>
      <c r="C38" s="44">
        <v>16</v>
      </c>
      <c r="D38" s="44" t="s">
        <v>112</v>
      </c>
      <c r="E38" s="44">
        <v>1</v>
      </c>
      <c r="F38" s="44" t="s">
        <v>197</v>
      </c>
      <c r="G38" s="44">
        <v>3</v>
      </c>
      <c r="H38" s="44" t="s">
        <v>454</v>
      </c>
      <c r="I38" s="44" t="s">
        <v>308</v>
      </c>
      <c r="J38" s="44">
        <v>1</v>
      </c>
      <c r="K38" s="44" t="s">
        <v>109</v>
      </c>
      <c r="M38" s="44" t="s">
        <v>112</v>
      </c>
      <c r="N38" s="44" t="s">
        <v>360</v>
      </c>
      <c r="O38" s="44" t="s">
        <v>373</v>
      </c>
      <c r="P38" s="44" t="s">
        <v>454</v>
      </c>
      <c r="Q38" s="11"/>
    </row>
    <row r="39" spans="1:17" s="44" customFormat="1" x14ac:dyDescent="0.3">
      <c r="A39" s="44" t="s">
        <v>117</v>
      </c>
      <c r="B39" s="44" t="s">
        <v>443</v>
      </c>
      <c r="C39" s="44">
        <v>16</v>
      </c>
      <c r="D39" s="44" t="s">
        <v>112</v>
      </c>
      <c r="E39" s="44">
        <v>1</v>
      </c>
      <c r="F39" s="44" t="s">
        <v>197</v>
      </c>
      <c r="G39" s="44">
        <v>3</v>
      </c>
      <c r="H39" s="44" t="s">
        <v>454</v>
      </c>
      <c r="I39" s="44" t="s">
        <v>308</v>
      </c>
      <c r="J39" s="44">
        <v>1</v>
      </c>
      <c r="K39" s="44" t="s">
        <v>109</v>
      </c>
      <c r="M39" s="44" t="s">
        <v>112</v>
      </c>
      <c r="N39" s="44" t="s">
        <v>361</v>
      </c>
      <c r="O39" s="44" t="s">
        <v>374</v>
      </c>
      <c r="P39" s="44" t="s">
        <v>454</v>
      </c>
      <c r="Q39" s="11"/>
    </row>
    <row r="40" spans="1:17" s="44" customFormat="1" x14ac:dyDescent="0.3">
      <c r="A40" s="44" t="s">
        <v>117</v>
      </c>
      <c r="B40" s="44" t="s">
        <v>443</v>
      </c>
      <c r="C40" s="44">
        <v>16</v>
      </c>
      <c r="D40" s="44" t="s">
        <v>112</v>
      </c>
      <c r="E40" s="44">
        <v>1</v>
      </c>
      <c r="F40" s="44" t="s">
        <v>197</v>
      </c>
      <c r="G40" s="44">
        <v>3</v>
      </c>
      <c r="H40" s="44" t="s">
        <v>454</v>
      </c>
      <c r="I40" s="44" t="s">
        <v>308</v>
      </c>
      <c r="J40" s="44">
        <v>1</v>
      </c>
      <c r="K40" s="44" t="s">
        <v>109</v>
      </c>
      <c r="M40" s="44" t="s">
        <v>112</v>
      </c>
      <c r="N40" s="44" t="s">
        <v>362</v>
      </c>
      <c r="O40" s="44" t="s">
        <v>116</v>
      </c>
      <c r="P40" s="44" t="s">
        <v>454</v>
      </c>
      <c r="Q40" s="11"/>
    </row>
    <row r="41" spans="1:17" s="44" customFormat="1" x14ac:dyDescent="0.3">
      <c r="A41" s="44" t="s">
        <v>117</v>
      </c>
      <c r="B41" s="44" t="s">
        <v>443</v>
      </c>
      <c r="C41" s="44">
        <v>16</v>
      </c>
      <c r="D41" s="44" t="s">
        <v>112</v>
      </c>
      <c r="E41" s="44">
        <v>1</v>
      </c>
      <c r="F41" s="44" t="s">
        <v>197</v>
      </c>
      <c r="G41" s="44">
        <v>3</v>
      </c>
      <c r="H41" s="44" t="s">
        <v>454</v>
      </c>
      <c r="I41" s="44" t="s">
        <v>308</v>
      </c>
      <c r="J41" s="44">
        <v>1</v>
      </c>
      <c r="K41" s="44" t="s">
        <v>109</v>
      </c>
      <c r="M41" s="44" t="s">
        <v>112</v>
      </c>
      <c r="N41" s="44" t="s">
        <v>370</v>
      </c>
      <c r="O41" s="44" t="s">
        <v>375</v>
      </c>
      <c r="P41" s="44" t="s">
        <v>454</v>
      </c>
      <c r="Q41" s="11"/>
    </row>
    <row r="42" spans="1:17" s="44" customFormat="1" x14ac:dyDescent="0.3">
      <c r="A42" s="44" t="s">
        <v>118</v>
      </c>
      <c r="B42" s="44" t="s">
        <v>444</v>
      </c>
      <c r="C42" s="44">
        <v>2</v>
      </c>
      <c r="D42" s="44" t="s">
        <v>4</v>
      </c>
      <c r="E42" s="44">
        <v>1</v>
      </c>
      <c r="F42" s="44" t="s">
        <v>199</v>
      </c>
      <c r="G42" s="44">
        <v>1</v>
      </c>
      <c r="K42" s="44" t="s">
        <v>109</v>
      </c>
      <c r="Q42" s="11"/>
    </row>
    <row r="43" spans="1:17" s="44" customFormat="1" x14ac:dyDescent="0.3">
      <c r="A43" s="44" t="s">
        <v>118</v>
      </c>
      <c r="B43" s="44" t="s">
        <v>444</v>
      </c>
      <c r="C43" s="44">
        <v>3</v>
      </c>
      <c r="D43" s="44" t="s">
        <v>19</v>
      </c>
      <c r="E43" s="44">
        <v>1</v>
      </c>
      <c r="F43" s="44" t="s">
        <v>19</v>
      </c>
      <c r="G43" s="44">
        <v>2</v>
      </c>
      <c r="K43" s="44" t="s">
        <v>109</v>
      </c>
      <c r="Q43" s="11"/>
    </row>
    <row r="44" spans="1:17" s="44" customFormat="1" x14ac:dyDescent="0.3">
      <c r="A44" s="44" t="s">
        <v>118</v>
      </c>
      <c r="B44" s="44" t="s">
        <v>444</v>
      </c>
      <c r="C44" s="44">
        <v>4</v>
      </c>
      <c r="D44" s="44" t="s">
        <v>2</v>
      </c>
      <c r="E44" s="44">
        <v>1</v>
      </c>
      <c r="F44" s="44" t="s">
        <v>11</v>
      </c>
      <c r="G44" s="44">
        <v>6</v>
      </c>
      <c r="K44" s="44" t="s">
        <v>109</v>
      </c>
      <c r="Q44" s="11"/>
    </row>
    <row r="45" spans="1:17" s="44" customFormat="1" x14ac:dyDescent="0.3">
      <c r="A45" s="44" t="s">
        <v>118</v>
      </c>
      <c r="B45" s="44" t="s">
        <v>444</v>
      </c>
      <c r="C45" s="44">
        <v>5</v>
      </c>
      <c r="D45" s="44" t="s">
        <v>3</v>
      </c>
      <c r="E45" s="44">
        <v>1</v>
      </c>
      <c r="F45" s="44" t="s">
        <v>175</v>
      </c>
      <c r="G45" s="44">
        <v>7</v>
      </c>
      <c r="K45" s="44" t="s">
        <v>109</v>
      </c>
      <c r="Q45" s="11"/>
    </row>
    <row r="46" spans="1:17" s="44" customFormat="1" x14ac:dyDescent="0.3">
      <c r="A46" s="44" t="s">
        <v>118</v>
      </c>
      <c r="B46" s="44" t="s">
        <v>444</v>
      </c>
      <c r="C46" s="44">
        <v>7</v>
      </c>
      <c r="D46" s="44" t="s">
        <v>186</v>
      </c>
      <c r="E46" s="44">
        <v>1</v>
      </c>
      <c r="F46" s="44" t="s">
        <v>12</v>
      </c>
      <c r="G46" s="44">
        <v>8</v>
      </c>
      <c r="K46" s="44" t="s">
        <v>109</v>
      </c>
      <c r="Q46" s="11"/>
    </row>
    <row r="47" spans="1:17" s="44" customFormat="1" x14ac:dyDescent="0.3">
      <c r="A47" s="44" t="s">
        <v>118</v>
      </c>
      <c r="B47" s="44" t="s">
        <v>444</v>
      </c>
      <c r="C47" s="44">
        <v>11</v>
      </c>
      <c r="D47" s="44" t="s">
        <v>190</v>
      </c>
      <c r="E47" s="44">
        <v>1</v>
      </c>
      <c r="F47" s="44" t="s">
        <v>200</v>
      </c>
      <c r="G47" s="44">
        <v>9</v>
      </c>
      <c r="K47" s="44" t="s">
        <v>109</v>
      </c>
      <c r="Q47" s="11"/>
    </row>
    <row r="48" spans="1:17" s="44" customFormat="1" x14ac:dyDescent="0.3">
      <c r="A48" s="44" t="s">
        <v>118</v>
      </c>
      <c r="B48" s="44" t="s">
        <v>444</v>
      </c>
      <c r="C48" s="44">
        <v>12</v>
      </c>
      <c r="D48" s="44" t="s">
        <v>191</v>
      </c>
      <c r="E48" s="44">
        <v>1</v>
      </c>
      <c r="F48" s="44" t="s">
        <v>195</v>
      </c>
      <c r="G48" s="44">
        <v>10</v>
      </c>
      <c r="K48" s="44" t="s">
        <v>109</v>
      </c>
      <c r="Q48" s="11"/>
    </row>
    <row r="49" spans="1:17" s="44" customFormat="1" x14ac:dyDescent="0.3">
      <c r="A49" s="44" t="s">
        <v>118</v>
      </c>
      <c r="B49" s="44" t="s">
        <v>444</v>
      </c>
      <c r="C49" s="44">
        <v>13</v>
      </c>
      <c r="D49" s="44" t="s">
        <v>192</v>
      </c>
      <c r="E49" s="44">
        <v>1</v>
      </c>
      <c r="F49" s="44" t="s">
        <v>196</v>
      </c>
      <c r="G49" s="44">
        <v>11</v>
      </c>
      <c r="K49" s="44" t="s">
        <v>109</v>
      </c>
      <c r="Q49" s="11"/>
    </row>
    <row r="50" spans="1:17" s="44" customFormat="1" x14ac:dyDescent="0.3">
      <c r="A50" s="44" t="s">
        <v>118</v>
      </c>
      <c r="B50" s="44" t="s">
        <v>444</v>
      </c>
      <c r="C50" s="44">
        <v>15</v>
      </c>
      <c r="D50" s="44" t="s">
        <v>530</v>
      </c>
      <c r="E50" s="44">
        <v>1</v>
      </c>
      <c r="F50" s="44" t="s">
        <v>198</v>
      </c>
      <c r="G50" s="44">
        <v>5</v>
      </c>
      <c r="K50" s="44" t="s">
        <v>109</v>
      </c>
      <c r="Q50" s="11"/>
    </row>
    <row r="51" spans="1:17" s="44" customFormat="1" x14ac:dyDescent="0.3">
      <c r="A51" s="44" t="s">
        <v>118</v>
      </c>
      <c r="B51" s="44" t="s">
        <v>444</v>
      </c>
      <c r="C51" s="44">
        <v>26</v>
      </c>
      <c r="D51" s="44" t="s">
        <v>529</v>
      </c>
      <c r="E51" s="44">
        <v>1</v>
      </c>
      <c r="F51" s="44" t="s">
        <v>531</v>
      </c>
      <c r="G51" s="44">
        <v>12</v>
      </c>
      <c r="K51" s="44" t="s">
        <v>109</v>
      </c>
      <c r="Q51" s="11"/>
    </row>
    <row r="52" spans="1:17" s="44" customFormat="1" x14ac:dyDescent="0.3">
      <c r="A52" s="44" t="s">
        <v>118</v>
      </c>
      <c r="B52" s="44" t="s">
        <v>444</v>
      </c>
      <c r="C52" s="44">
        <v>16</v>
      </c>
      <c r="D52" s="44" t="s">
        <v>112</v>
      </c>
      <c r="E52" s="44">
        <v>1</v>
      </c>
      <c r="F52" s="44" t="s">
        <v>197</v>
      </c>
      <c r="G52" s="44">
        <v>3</v>
      </c>
      <c r="H52" s="44" t="s">
        <v>455</v>
      </c>
      <c r="I52" s="44" t="s">
        <v>309</v>
      </c>
      <c r="J52" s="44">
        <v>1</v>
      </c>
      <c r="K52" s="44" t="s">
        <v>109</v>
      </c>
      <c r="M52" s="44" t="s">
        <v>112</v>
      </c>
      <c r="N52" s="44" t="s">
        <v>358</v>
      </c>
      <c r="O52" s="44" t="s">
        <v>371</v>
      </c>
      <c r="P52" s="44" t="s">
        <v>455</v>
      </c>
      <c r="Q52" s="11"/>
    </row>
    <row r="53" spans="1:17" s="44" customFormat="1" x14ac:dyDescent="0.3">
      <c r="A53" s="44" t="s">
        <v>118</v>
      </c>
      <c r="B53" s="44" t="s">
        <v>444</v>
      </c>
      <c r="C53" s="44">
        <v>16</v>
      </c>
      <c r="D53" s="44" t="s">
        <v>112</v>
      </c>
      <c r="E53" s="44">
        <v>1</v>
      </c>
      <c r="F53" s="44" t="s">
        <v>197</v>
      </c>
      <c r="G53" s="44">
        <v>3</v>
      </c>
      <c r="H53" s="44" t="s">
        <v>455</v>
      </c>
      <c r="I53" s="44" t="s">
        <v>309</v>
      </c>
      <c r="J53" s="44">
        <v>1</v>
      </c>
      <c r="K53" s="44" t="s">
        <v>109</v>
      </c>
      <c r="M53" s="44" t="s">
        <v>112</v>
      </c>
      <c r="N53" s="44" t="s">
        <v>359</v>
      </c>
      <c r="O53" s="44" t="s">
        <v>372</v>
      </c>
      <c r="P53" s="44" t="s">
        <v>455</v>
      </c>
      <c r="Q53" s="11"/>
    </row>
    <row r="54" spans="1:17" s="44" customFormat="1" x14ac:dyDescent="0.3">
      <c r="A54" s="44" t="s">
        <v>118</v>
      </c>
      <c r="B54" s="44" t="s">
        <v>444</v>
      </c>
      <c r="C54" s="44">
        <v>16</v>
      </c>
      <c r="D54" s="44" t="s">
        <v>112</v>
      </c>
      <c r="E54" s="44">
        <v>1</v>
      </c>
      <c r="F54" s="44" t="s">
        <v>197</v>
      </c>
      <c r="G54" s="44">
        <v>3</v>
      </c>
      <c r="H54" s="44" t="s">
        <v>455</v>
      </c>
      <c r="I54" s="44" t="s">
        <v>309</v>
      </c>
      <c r="J54" s="44">
        <v>1</v>
      </c>
      <c r="K54" s="44" t="s">
        <v>109</v>
      </c>
      <c r="M54" s="44" t="s">
        <v>112</v>
      </c>
      <c r="N54" s="44" t="s">
        <v>360</v>
      </c>
      <c r="O54" s="44" t="s">
        <v>373</v>
      </c>
      <c r="P54" s="44" t="s">
        <v>455</v>
      </c>
      <c r="Q54" s="11"/>
    </row>
    <row r="55" spans="1:17" s="44" customFormat="1" x14ac:dyDescent="0.3">
      <c r="A55" s="44" t="s">
        <v>118</v>
      </c>
      <c r="B55" s="44" t="s">
        <v>444</v>
      </c>
      <c r="C55" s="44">
        <v>16</v>
      </c>
      <c r="D55" s="44" t="s">
        <v>112</v>
      </c>
      <c r="E55" s="44">
        <v>1</v>
      </c>
      <c r="F55" s="44" t="s">
        <v>197</v>
      </c>
      <c r="G55" s="44">
        <v>3</v>
      </c>
      <c r="H55" s="44" t="s">
        <v>455</v>
      </c>
      <c r="I55" s="44" t="s">
        <v>309</v>
      </c>
      <c r="J55" s="44">
        <v>1</v>
      </c>
      <c r="K55" s="44" t="s">
        <v>109</v>
      </c>
      <c r="M55" s="44" t="s">
        <v>112</v>
      </c>
      <c r="N55" s="44" t="s">
        <v>361</v>
      </c>
      <c r="O55" s="44" t="s">
        <v>374</v>
      </c>
      <c r="P55" s="44" t="s">
        <v>455</v>
      </c>
      <c r="Q55" s="11"/>
    </row>
    <row r="56" spans="1:17" s="44" customFormat="1" x14ac:dyDescent="0.3">
      <c r="A56" s="44" t="s">
        <v>118</v>
      </c>
      <c r="B56" s="44" t="s">
        <v>444</v>
      </c>
      <c r="C56" s="44">
        <v>16</v>
      </c>
      <c r="D56" s="44" t="s">
        <v>112</v>
      </c>
      <c r="E56" s="44">
        <v>1</v>
      </c>
      <c r="F56" s="44" t="s">
        <v>197</v>
      </c>
      <c r="G56" s="44">
        <v>3</v>
      </c>
      <c r="H56" s="44" t="s">
        <v>455</v>
      </c>
      <c r="I56" s="44" t="s">
        <v>309</v>
      </c>
      <c r="J56" s="44">
        <v>1</v>
      </c>
      <c r="K56" s="44" t="s">
        <v>109</v>
      </c>
      <c r="M56" s="44" t="s">
        <v>112</v>
      </c>
      <c r="N56" s="44" t="s">
        <v>362</v>
      </c>
      <c r="O56" s="44" t="s">
        <v>116</v>
      </c>
      <c r="P56" s="44" t="s">
        <v>455</v>
      </c>
      <c r="Q56" s="11"/>
    </row>
    <row r="57" spans="1:17" s="44" customFormat="1" x14ac:dyDescent="0.3">
      <c r="A57" s="44" t="s">
        <v>118</v>
      </c>
      <c r="B57" s="44" t="s">
        <v>444</v>
      </c>
      <c r="C57" s="44">
        <v>16</v>
      </c>
      <c r="D57" s="44" t="s">
        <v>112</v>
      </c>
      <c r="E57" s="44">
        <v>1</v>
      </c>
      <c r="F57" s="44" t="s">
        <v>197</v>
      </c>
      <c r="G57" s="44">
        <v>3</v>
      </c>
      <c r="H57" s="44" t="s">
        <v>455</v>
      </c>
      <c r="I57" s="44" t="s">
        <v>309</v>
      </c>
      <c r="J57" s="44">
        <v>1</v>
      </c>
      <c r="K57" s="44" t="s">
        <v>109</v>
      </c>
      <c r="M57" s="44" t="s">
        <v>112</v>
      </c>
      <c r="N57" s="44" t="s">
        <v>370</v>
      </c>
      <c r="O57" s="44" t="s">
        <v>375</v>
      </c>
      <c r="P57" s="44" t="s">
        <v>455</v>
      </c>
      <c r="Q57" s="11"/>
    </row>
    <row r="58" spans="1:17" s="44" customFormat="1" x14ac:dyDescent="0.3">
      <c r="A58" s="44" t="s">
        <v>163</v>
      </c>
      <c r="B58" s="44" t="s">
        <v>250</v>
      </c>
      <c r="C58" s="44">
        <v>1</v>
      </c>
      <c r="D58" s="44" t="s">
        <v>252</v>
      </c>
      <c r="E58" s="44">
        <v>1</v>
      </c>
      <c r="F58" s="44" t="s">
        <v>277</v>
      </c>
      <c r="G58" s="44">
        <v>8</v>
      </c>
      <c r="K58" s="44" t="s">
        <v>20</v>
      </c>
      <c r="Q58" s="11"/>
    </row>
    <row r="59" spans="1:17" s="44" customFormat="1" x14ac:dyDescent="0.3">
      <c r="A59" s="44" t="s">
        <v>163</v>
      </c>
      <c r="B59" s="44" t="s">
        <v>250</v>
      </c>
      <c r="C59" s="44">
        <v>2</v>
      </c>
      <c r="D59" s="44" t="s">
        <v>253</v>
      </c>
      <c r="E59" s="44">
        <v>1</v>
      </c>
      <c r="F59" s="44" t="s">
        <v>253</v>
      </c>
      <c r="G59" s="44">
        <v>2</v>
      </c>
      <c r="H59" s="44" t="s">
        <v>457</v>
      </c>
      <c r="I59" s="44" t="s">
        <v>310</v>
      </c>
      <c r="J59" s="44">
        <v>0</v>
      </c>
      <c r="K59" s="44" t="s">
        <v>20</v>
      </c>
      <c r="M59" s="44" t="s">
        <v>253</v>
      </c>
      <c r="N59" s="44" t="s">
        <v>114</v>
      </c>
      <c r="P59" s="44" t="s">
        <v>457</v>
      </c>
      <c r="Q59" s="11" t="s">
        <v>408</v>
      </c>
    </row>
    <row r="60" spans="1:17" s="44" customFormat="1" x14ac:dyDescent="0.3">
      <c r="A60" s="44" t="s">
        <v>163</v>
      </c>
      <c r="B60" s="44" t="s">
        <v>250</v>
      </c>
      <c r="C60" s="44">
        <v>3</v>
      </c>
      <c r="D60" s="44" t="s">
        <v>254</v>
      </c>
      <c r="E60" s="44">
        <v>1</v>
      </c>
      <c r="F60" s="44" t="s">
        <v>181</v>
      </c>
      <c r="G60" s="44">
        <v>1</v>
      </c>
      <c r="H60" s="44" t="s">
        <v>458</v>
      </c>
      <c r="I60" s="44" t="s">
        <v>311</v>
      </c>
      <c r="J60" s="44">
        <v>1</v>
      </c>
      <c r="K60" s="44" t="s">
        <v>20</v>
      </c>
      <c r="M60" s="44" t="s">
        <v>254</v>
      </c>
      <c r="N60" s="44" t="s">
        <v>115</v>
      </c>
      <c r="O60" s="44" t="s">
        <v>407</v>
      </c>
      <c r="P60" s="44" t="s">
        <v>458</v>
      </c>
      <c r="Q60" s="11"/>
    </row>
    <row r="61" spans="1:17" s="44" customFormat="1" x14ac:dyDescent="0.3">
      <c r="A61" s="44" t="s">
        <v>163</v>
      </c>
      <c r="B61" s="44" t="s">
        <v>250</v>
      </c>
      <c r="C61" s="44">
        <v>4</v>
      </c>
      <c r="D61" s="44" t="s">
        <v>255</v>
      </c>
      <c r="E61" s="44">
        <v>1</v>
      </c>
      <c r="F61" s="44" t="s">
        <v>278</v>
      </c>
      <c r="G61" s="44">
        <v>3</v>
      </c>
      <c r="H61" s="44" t="s">
        <v>459</v>
      </c>
      <c r="I61" s="44" t="s">
        <v>312</v>
      </c>
      <c r="J61" s="44">
        <v>2</v>
      </c>
      <c r="K61" s="44" t="s">
        <v>20</v>
      </c>
      <c r="M61" s="44" t="s">
        <v>255</v>
      </c>
      <c r="N61" s="44" t="s">
        <v>426</v>
      </c>
      <c r="P61" s="44" t="s">
        <v>459</v>
      </c>
      <c r="Q61" s="11" t="s">
        <v>409</v>
      </c>
    </row>
    <row r="62" spans="1:17" s="44" customFormat="1" x14ac:dyDescent="0.3">
      <c r="A62" s="44" t="s">
        <v>163</v>
      </c>
      <c r="B62" s="44" t="s">
        <v>250</v>
      </c>
      <c r="C62" s="44">
        <v>4</v>
      </c>
      <c r="D62" s="44" t="s">
        <v>255</v>
      </c>
      <c r="E62" s="44">
        <v>1</v>
      </c>
      <c r="F62" s="44" t="s">
        <v>278</v>
      </c>
      <c r="G62" s="44">
        <v>3</v>
      </c>
      <c r="H62" s="44" t="s">
        <v>459</v>
      </c>
      <c r="I62" s="44" t="s">
        <v>312</v>
      </c>
      <c r="J62" s="44">
        <v>2</v>
      </c>
      <c r="K62" s="44" t="s">
        <v>20</v>
      </c>
      <c r="M62" s="44" t="s">
        <v>255</v>
      </c>
      <c r="N62" s="44" t="s">
        <v>427</v>
      </c>
      <c r="P62" s="44" t="s">
        <v>459</v>
      </c>
      <c r="Q62" s="11" t="s">
        <v>410</v>
      </c>
    </row>
    <row r="63" spans="1:17" s="44" customFormat="1" x14ac:dyDescent="0.3">
      <c r="A63" s="44" t="s">
        <v>163</v>
      </c>
      <c r="B63" s="44" t="s">
        <v>250</v>
      </c>
      <c r="C63" s="44">
        <v>4</v>
      </c>
      <c r="D63" s="44" t="s">
        <v>255</v>
      </c>
      <c r="E63" s="44">
        <v>1</v>
      </c>
      <c r="F63" s="44" t="s">
        <v>278</v>
      </c>
      <c r="G63" s="44">
        <v>3</v>
      </c>
      <c r="H63" s="44" t="s">
        <v>459</v>
      </c>
      <c r="I63" s="44" t="s">
        <v>312</v>
      </c>
      <c r="J63" s="44">
        <v>2</v>
      </c>
      <c r="K63" s="44" t="s">
        <v>20</v>
      </c>
      <c r="M63" s="44" t="s">
        <v>255</v>
      </c>
      <c r="N63" s="44" t="s">
        <v>428</v>
      </c>
      <c r="P63" s="44" t="s">
        <v>459</v>
      </c>
      <c r="Q63" s="11" t="s">
        <v>411</v>
      </c>
    </row>
    <row r="64" spans="1:17" s="44" customFormat="1" x14ac:dyDescent="0.3">
      <c r="A64" s="44" t="s">
        <v>163</v>
      </c>
      <c r="B64" s="44" t="s">
        <v>250</v>
      </c>
      <c r="C64" s="44">
        <v>5</v>
      </c>
      <c r="D64" s="44" t="s">
        <v>256</v>
      </c>
      <c r="E64" s="44">
        <v>1</v>
      </c>
      <c r="F64" s="44" t="s">
        <v>11</v>
      </c>
      <c r="G64" s="44">
        <v>5</v>
      </c>
      <c r="K64" s="44" t="s">
        <v>20</v>
      </c>
      <c r="Q64" s="11"/>
    </row>
    <row r="65" spans="1:17" s="44" customFormat="1" x14ac:dyDescent="0.3">
      <c r="A65" s="44" t="s">
        <v>163</v>
      </c>
      <c r="B65" s="44" t="s">
        <v>250</v>
      </c>
      <c r="C65" s="44">
        <v>6</v>
      </c>
      <c r="D65" s="44" t="s">
        <v>257</v>
      </c>
      <c r="E65" s="44">
        <v>1</v>
      </c>
      <c r="F65" s="44" t="s">
        <v>12</v>
      </c>
      <c r="G65" s="44">
        <v>7</v>
      </c>
      <c r="K65" s="44" t="s">
        <v>20</v>
      </c>
      <c r="Q65" s="11"/>
    </row>
    <row r="66" spans="1:17" s="44" customFormat="1" x14ac:dyDescent="0.3">
      <c r="A66" s="44" t="s">
        <v>163</v>
      </c>
      <c r="B66" s="44" t="s">
        <v>250</v>
      </c>
      <c r="C66" s="44">
        <v>7</v>
      </c>
      <c r="D66" s="44" t="s">
        <v>258</v>
      </c>
      <c r="E66" s="44">
        <v>1</v>
      </c>
      <c r="F66" s="44" t="s">
        <v>175</v>
      </c>
      <c r="G66" s="44">
        <v>6</v>
      </c>
      <c r="K66" s="44" t="s">
        <v>20</v>
      </c>
      <c r="Q66" s="11"/>
    </row>
    <row r="67" spans="1:17" s="44" customFormat="1" x14ac:dyDescent="0.3">
      <c r="A67" s="44" t="s">
        <v>163</v>
      </c>
      <c r="B67" s="44" t="s">
        <v>250</v>
      </c>
      <c r="C67" s="44">
        <v>8</v>
      </c>
      <c r="D67" s="44" t="s">
        <v>259</v>
      </c>
      <c r="E67" s="44">
        <v>1</v>
      </c>
      <c r="F67" s="44" t="s">
        <v>279</v>
      </c>
      <c r="G67" s="44">
        <v>4</v>
      </c>
      <c r="H67" s="44" t="s">
        <v>460</v>
      </c>
      <c r="I67" s="44" t="s">
        <v>313</v>
      </c>
      <c r="J67" s="44">
        <v>3</v>
      </c>
      <c r="K67" s="44" t="s">
        <v>20</v>
      </c>
      <c r="M67" s="44" t="s">
        <v>259</v>
      </c>
      <c r="N67" s="44" t="s">
        <v>421</v>
      </c>
      <c r="P67" s="44" t="s">
        <v>460</v>
      </c>
      <c r="Q67" s="11" t="s">
        <v>412</v>
      </c>
    </row>
    <row r="68" spans="1:17" s="44" customFormat="1" x14ac:dyDescent="0.3">
      <c r="A68" s="44" t="s">
        <v>163</v>
      </c>
      <c r="B68" s="44" t="s">
        <v>250</v>
      </c>
      <c r="C68" s="44">
        <v>8</v>
      </c>
      <c r="D68" s="44" t="s">
        <v>259</v>
      </c>
      <c r="E68" s="44">
        <v>1</v>
      </c>
      <c r="F68" s="44" t="s">
        <v>279</v>
      </c>
      <c r="G68" s="44">
        <v>4</v>
      </c>
      <c r="H68" s="44" t="s">
        <v>460</v>
      </c>
      <c r="I68" s="44" t="s">
        <v>313</v>
      </c>
      <c r="J68" s="44">
        <v>3</v>
      </c>
      <c r="K68" s="44" t="s">
        <v>20</v>
      </c>
      <c r="M68" s="44" t="s">
        <v>259</v>
      </c>
      <c r="N68" s="44" t="s">
        <v>422</v>
      </c>
      <c r="P68" s="44" t="s">
        <v>460</v>
      </c>
      <c r="Q68" s="11" t="s">
        <v>413</v>
      </c>
    </row>
    <row r="69" spans="1:17" s="44" customFormat="1" x14ac:dyDescent="0.3">
      <c r="A69" s="44" t="s">
        <v>163</v>
      </c>
      <c r="B69" s="44" t="s">
        <v>250</v>
      </c>
      <c r="C69" s="44">
        <v>8</v>
      </c>
      <c r="D69" s="44" t="s">
        <v>259</v>
      </c>
      <c r="E69" s="44">
        <v>1</v>
      </c>
      <c r="F69" s="44" t="s">
        <v>279</v>
      </c>
      <c r="G69" s="44">
        <v>4</v>
      </c>
      <c r="H69" s="44" t="s">
        <v>460</v>
      </c>
      <c r="I69" s="44" t="s">
        <v>313</v>
      </c>
      <c r="J69" s="44">
        <v>3</v>
      </c>
      <c r="K69" s="44" t="s">
        <v>20</v>
      </c>
      <c r="M69" s="44" t="s">
        <v>259</v>
      </c>
      <c r="N69" s="44" t="s">
        <v>423</v>
      </c>
      <c r="P69" s="44" t="s">
        <v>460</v>
      </c>
      <c r="Q69" s="11" t="s">
        <v>414</v>
      </c>
    </row>
    <row r="70" spans="1:17" s="44" customFormat="1" x14ac:dyDescent="0.3">
      <c r="A70" s="44" t="s">
        <v>163</v>
      </c>
      <c r="B70" s="44" t="s">
        <v>250</v>
      </c>
      <c r="C70" s="44">
        <v>8</v>
      </c>
      <c r="D70" s="44" t="s">
        <v>259</v>
      </c>
      <c r="E70" s="44">
        <v>1</v>
      </c>
      <c r="F70" s="44" t="s">
        <v>279</v>
      </c>
      <c r="G70" s="44">
        <v>4</v>
      </c>
      <c r="H70" s="44" t="s">
        <v>460</v>
      </c>
      <c r="I70" s="44" t="s">
        <v>313</v>
      </c>
      <c r="J70" s="44">
        <v>3</v>
      </c>
      <c r="K70" s="44" t="s">
        <v>20</v>
      </c>
      <c r="M70" s="44" t="s">
        <v>259</v>
      </c>
      <c r="N70" s="44" t="s">
        <v>424</v>
      </c>
      <c r="P70" s="44" t="s">
        <v>460</v>
      </c>
      <c r="Q70" s="11" t="s">
        <v>415</v>
      </c>
    </row>
    <row r="71" spans="1:17" s="44" customFormat="1" x14ac:dyDescent="0.3">
      <c r="A71" s="44" t="s">
        <v>163</v>
      </c>
      <c r="B71" s="44" t="s">
        <v>250</v>
      </c>
      <c r="C71" s="44">
        <v>8</v>
      </c>
      <c r="D71" s="44" t="s">
        <v>259</v>
      </c>
      <c r="E71" s="44">
        <v>1</v>
      </c>
      <c r="F71" s="44" t="s">
        <v>279</v>
      </c>
      <c r="G71" s="44">
        <v>4</v>
      </c>
      <c r="H71" s="44" t="s">
        <v>460</v>
      </c>
      <c r="I71" s="44" t="s">
        <v>313</v>
      </c>
      <c r="J71" s="44">
        <v>3</v>
      </c>
      <c r="K71" s="44" t="s">
        <v>20</v>
      </c>
      <c r="M71" s="44" t="s">
        <v>259</v>
      </c>
      <c r="N71" s="44" t="s">
        <v>425</v>
      </c>
      <c r="P71" s="44" t="s">
        <v>460</v>
      </c>
      <c r="Q71" s="11" t="s">
        <v>415</v>
      </c>
    </row>
    <row r="72" spans="1:17" s="44" customFormat="1" x14ac:dyDescent="0.3">
      <c r="A72" s="44" t="s">
        <v>163</v>
      </c>
      <c r="B72" s="44" t="s">
        <v>250</v>
      </c>
      <c r="C72" s="44">
        <v>9</v>
      </c>
      <c r="D72" s="44" t="s">
        <v>260</v>
      </c>
      <c r="E72" s="44">
        <v>1</v>
      </c>
      <c r="F72" s="44" t="s">
        <v>280</v>
      </c>
      <c r="G72" s="44">
        <v>9</v>
      </c>
      <c r="K72" s="44" t="s">
        <v>20</v>
      </c>
      <c r="Q72" s="11"/>
    </row>
    <row r="73" spans="1:17" s="44" customFormat="1" x14ac:dyDescent="0.3">
      <c r="A73" s="44" t="s">
        <v>163</v>
      </c>
      <c r="B73" s="44" t="s">
        <v>250</v>
      </c>
      <c r="C73" s="44">
        <v>10</v>
      </c>
      <c r="D73" s="44" t="s">
        <v>261</v>
      </c>
      <c r="E73" s="44">
        <v>1</v>
      </c>
      <c r="F73" s="44" t="s">
        <v>281</v>
      </c>
      <c r="G73" s="44">
        <v>10</v>
      </c>
      <c r="K73" s="44" t="s">
        <v>20</v>
      </c>
      <c r="Q73" s="11"/>
    </row>
    <row r="74" spans="1:17" s="44" customFormat="1" x14ac:dyDescent="0.3">
      <c r="A74" s="44" t="s">
        <v>163</v>
      </c>
      <c r="B74" s="44" t="s">
        <v>250</v>
      </c>
      <c r="C74" s="44">
        <v>11</v>
      </c>
      <c r="D74" s="44" t="s">
        <v>262</v>
      </c>
      <c r="E74" s="44">
        <v>1</v>
      </c>
      <c r="F74" s="44" t="s">
        <v>282</v>
      </c>
      <c r="G74" s="44">
        <v>11</v>
      </c>
      <c r="K74" s="44" t="s">
        <v>20</v>
      </c>
      <c r="Q74" s="11"/>
    </row>
    <row r="75" spans="1:17" s="44" customFormat="1" x14ac:dyDescent="0.3">
      <c r="A75" s="44" t="s">
        <v>163</v>
      </c>
      <c r="B75" s="44" t="s">
        <v>250</v>
      </c>
      <c r="C75" s="44">
        <v>12</v>
      </c>
      <c r="D75" s="44" t="s">
        <v>263</v>
      </c>
      <c r="E75" s="44">
        <v>1</v>
      </c>
      <c r="F75" s="44" t="s">
        <v>283</v>
      </c>
      <c r="G75" s="44">
        <v>12</v>
      </c>
      <c r="K75" s="44" t="s">
        <v>20</v>
      </c>
      <c r="Q75" s="11"/>
    </row>
    <row r="76" spans="1:17" s="44" customFormat="1" x14ac:dyDescent="0.3">
      <c r="A76" s="44" t="s">
        <v>163</v>
      </c>
      <c r="B76" s="44" t="s">
        <v>250</v>
      </c>
      <c r="C76" s="44">
        <v>13</v>
      </c>
      <c r="D76" s="44" t="s">
        <v>264</v>
      </c>
      <c r="E76" s="44">
        <v>1</v>
      </c>
      <c r="F76" s="44" t="s">
        <v>284</v>
      </c>
      <c r="G76" s="44">
        <v>13</v>
      </c>
      <c r="K76" s="44" t="s">
        <v>20</v>
      </c>
      <c r="Q76" s="11"/>
    </row>
    <row r="77" spans="1:17" s="44" customFormat="1" x14ac:dyDescent="0.3">
      <c r="A77" s="44" t="s">
        <v>163</v>
      </c>
      <c r="B77" s="44" t="s">
        <v>250</v>
      </c>
      <c r="C77" s="44">
        <v>14</v>
      </c>
      <c r="D77" s="44" t="s">
        <v>265</v>
      </c>
      <c r="E77" s="44">
        <v>1</v>
      </c>
      <c r="F77" s="44" t="s">
        <v>285</v>
      </c>
      <c r="G77" s="44">
        <v>14</v>
      </c>
      <c r="K77" s="44" t="s">
        <v>20</v>
      </c>
      <c r="Q77" s="11"/>
    </row>
    <row r="78" spans="1:17" s="44" customFormat="1" x14ac:dyDescent="0.3">
      <c r="A78" s="44" t="s">
        <v>163</v>
      </c>
      <c r="B78" s="44" t="s">
        <v>250</v>
      </c>
      <c r="C78" s="44">
        <v>15</v>
      </c>
      <c r="D78" s="44" t="s">
        <v>266</v>
      </c>
      <c r="E78" s="44">
        <v>1</v>
      </c>
      <c r="F78" s="44" t="s">
        <v>286</v>
      </c>
      <c r="G78" s="44">
        <v>15</v>
      </c>
      <c r="K78" s="44" t="s">
        <v>20</v>
      </c>
      <c r="Q78" s="11"/>
    </row>
    <row r="79" spans="1:17" s="44" customFormat="1" x14ac:dyDescent="0.3">
      <c r="A79" s="44" t="s">
        <v>163</v>
      </c>
      <c r="B79" s="44" t="s">
        <v>250</v>
      </c>
      <c r="C79" s="44">
        <v>16</v>
      </c>
      <c r="D79" s="44" t="s">
        <v>267</v>
      </c>
      <c r="E79" s="44">
        <v>1</v>
      </c>
      <c r="F79" s="44" t="s">
        <v>288</v>
      </c>
      <c r="G79" s="44">
        <v>16</v>
      </c>
      <c r="K79" s="44" t="s">
        <v>20</v>
      </c>
      <c r="Q79" s="11"/>
    </row>
    <row r="80" spans="1:17" s="44" customFormat="1" x14ac:dyDescent="0.3">
      <c r="A80" s="44" t="s">
        <v>163</v>
      </c>
      <c r="B80" s="44" t="s">
        <v>250</v>
      </c>
      <c r="C80" s="44">
        <v>17</v>
      </c>
      <c r="D80" s="44" t="s">
        <v>268</v>
      </c>
      <c r="E80" s="44">
        <v>1</v>
      </c>
      <c r="F80" s="44" t="s">
        <v>289</v>
      </c>
      <c r="G80" s="44">
        <v>17</v>
      </c>
      <c r="K80" s="44" t="s">
        <v>20</v>
      </c>
      <c r="Q80" s="11"/>
    </row>
    <row r="81" spans="1:17" s="44" customFormat="1" x14ac:dyDescent="0.3">
      <c r="A81" s="44" t="s">
        <v>163</v>
      </c>
      <c r="B81" s="44" t="s">
        <v>250</v>
      </c>
      <c r="C81" s="44">
        <v>18</v>
      </c>
      <c r="D81" s="44" t="s">
        <v>269</v>
      </c>
      <c r="E81" s="44">
        <v>1</v>
      </c>
      <c r="F81" s="44" t="s">
        <v>290</v>
      </c>
      <c r="G81" s="44">
        <v>18</v>
      </c>
      <c r="K81" s="44" t="s">
        <v>20</v>
      </c>
      <c r="Q81" s="11"/>
    </row>
    <row r="82" spans="1:17" s="44" customFormat="1" x14ac:dyDescent="0.3">
      <c r="A82" s="44" t="s">
        <v>163</v>
      </c>
      <c r="B82" s="44" t="s">
        <v>250</v>
      </c>
      <c r="C82" s="44">
        <v>19</v>
      </c>
      <c r="D82" s="44" t="s">
        <v>270</v>
      </c>
      <c r="E82" s="44">
        <v>1</v>
      </c>
      <c r="F82" s="44" t="s">
        <v>291</v>
      </c>
      <c r="G82" s="44">
        <v>19</v>
      </c>
      <c r="K82" s="44" t="s">
        <v>20</v>
      </c>
      <c r="Q82" s="11"/>
    </row>
    <row r="83" spans="1:17" s="44" customFormat="1" ht="20.399999999999999" x14ac:dyDescent="0.3">
      <c r="A83" s="44" t="s">
        <v>163</v>
      </c>
      <c r="B83" s="44" t="s">
        <v>250</v>
      </c>
      <c r="C83" s="44">
        <v>20</v>
      </c>
      <c r="D83" s="44" t="s">
        <v>271</v>
      </c>
      <c r="E83" s="44">
        <v>1</v>
      </c>
      <c r="F83" s="44" t="s">
        <v>287</v>
      </c>
      <c r="G83" s="44">
        <v>20</v>
      </c>
      <c r="K83" s="44" t="s">
        <v>20</v>
      </c>
      <c r="Q83" s="11"/>
    </row>
    <row r="84" spans="1:17" s="44" customFormat="1" ht="20.399999999999999" x14ac:dyDescent="0.3">
      <c r="A84" s="44" t="s">
        <v>163</v>
      </c>
      <c r="B84" s="44" t="s">
        <v>250</v>
      </c>
      <c r="C84" s="44">
        <v>21</v>
      </c>
      <c r="D84" s="44" t="s">
        <v>272</v>
      </c>
      <c r="E84" s="44">
        <v>1</v>
      </c>
      <c r="F84" s="44" t="s">
        <v>292</v>
      </c>
      <c r="G84" s="44">
        <v>21</v>
      </c>
      <c r="K84" s="44" t="s">
        <v>20</v>
      </c>
      <c r="Q84" s="11"/>
    </row>
    <row r="85" spans="1:17" s="44" customFormat="1" ht="20.399999999999999" x14ac:dyDescent="0.3">
      <c r="A85" s="44" t="s">
        <v>163</v>
      </c>
      <c r="B85" s="44" t="s">
        <v>250</v>
      </c>
      <c r="C85" s="44">
        <v>22</v>
      </c>
      <c r="D85" s="44" t="s">
        <v>273</v>
      </c>
      <c r="E85" s="44">
        <v>1</v>
      </c>
      <c r="F85" s="44" t="s">
        <v>293</v>
      </c>
      <c r="G85" s="44">
        <v>22</v>
      </c>
      <c r="K85" s="44" t="s">
        <v>20</v>
      </c>
      <c r="Q85" s="11"/>
    </row>
    <row r="86" spans="1:17" s="44" customFormat="1" ht="20.399999999999999" x14ac:dyDescent="0.3">
      <c r="A86" s="44" t="s">
        <v>163</v>
      </c>
      <c r="B86" s="44" t="s">
        <v>250</v>
      </c>
      <c r="C86" s="44">
        <v>23</v>
      </c>
      <c r="D86" s="44" t="s">
        <v>274</v>
      </c>
      <c r="E86" s="44">
        <v>1</v>
      </c>
      <c r="F86" s="44" t="s">
        <v>294</v>
      </c>
      <c r="G86" s="44">
        <v>23</v>
      </c>
      <c r="K86" s="44" t="s">
        <v>20</v>
      </c>
      <c r="Q86" s="11"/>
    </row>
    <row r="87" spans="1:17" s="44" customFormat="1" ht="20.399999999999999" x14ac:dyDescent="0.3">
      <c r="A87" s="44" t="s">
        <v>163</v>
      </c>
      <c r="B87" s="44" t="s">
        <v>250</v>
      </c>
      <c r="C87" s="44">
        <v>24</v>
      </c>
      <c r="D87" s="44" t="s">
        <v>275</v>
      </c>
      <c r="E87" s="44">
        <v>1</v>
      </c>
      <c r="F87" s="44" t="s">
        <v>296</v>
      </c>
      <c r="G87" s="44">
        <v>24</v>
      </c>
      <c r="K87" s="44" t="s">
        <v>20</v>
      </c>
      <c r="Q87" s="11"/>
    </row>
    <row r="88" spans="1:17" s="44" customFormat="1" x14ac:dyDescent="0.3">
      <c r="A88" s="44" t="s">
        <v>163</v>
      </c>
      <c r="B88" s="44" t="s">
        <v>250</v>
      </c>
      <c r="C88" s="44">
        <v>25</v>
      </c>
      <c r="D88" s="44" t="s">
        <v>276</v>
      </c>
      <c r="E88" s="44">
        <v>1</v>
      </c>
      <c r="F88" s="44" t="s">
        <v>295</v>
      </c>
      <c r="G88" s="44">
        <v>25</v>
      </c>
      <c r="K88" s="44" t="s">
        <v>20</v>
      </c>
      <c r="Q88" s="11"/>
    </row>
    <row r="89" spans="1:17" s="44" customFormat="1" ht="20.399999999999999" x14ac:dyDescent="0.3">
      <c r="A89" s="44" t="s">
        <v>164</v>
      </c>
      <c r="B89" s="44" t="s">
        <v>251</v>
      </c>
      <c r="C89" s="44">
        <v>1</v>
      </c>
      <c r="D89" s="44" t="s">
        <v>297</v>
      </c>
      <c r="E89" s="44">
        <v>1</v>
      </c>
      <c r="F89" s="44" t="s">
        <v>277</v>
      </c>
      <c r="G89" s="44">
        <v>8</v>
      </c>
      <c r="K89" s="44" t="s">
        <v>20</v>
      </c>
      <c r="Q89" s="11"/>
    </row>
    <row r="90" spans="1:17" s="44" customFormat="1" ht="20.399999999999999" x14ac:dyDescent="0.3">
      <c r="A90" s="44" t="s">
        <v>164</v>
      </c>
      <c r="B90" s="44" t="s">
        <v>251</v>
      </c>
      <c r="C90" s="44">
        <v>2</v>
      </c>
      <c r="D90" s="44" t="s">
        <v>298</v>
      </c>
      <c r="E90" s="44">
        <v>1</v>
      </c>
      <c r="F90" s="44" t="s">
        <v>304</v>
      </c>
      <c r="G90" s="44">
        <v>3</v>
      </c>
      <c r="H90" s="44" t="s">
        <v>461</v>
      </c>
      <c r="I90" s="44" t="s">
        <v>314</v>
      </c>
      <c r="J90" s="44">
        <v>0</v>
      </c>
      <c r="K90" s="44" t="s">
        <v>20</v>
      </c>
      <c r="M90" s="44" t="s">
        <v>304</v>
      </c>
      <c r="N90" s="44" t="s">
        <v>114</v>
      </c>
      <c r="P90" s="44" t="s">
        <v>461</v>
      </c>
      <c r="Q90" s="11" t="s">
        <v>416</v>
      </c>
    </row>
    <row r="91" spans="1:17" s="44" customFormat="1" ht="20.399999999999999" x14ac:dyDescent="0.3">
      <c r="A91" s="44" t="s">
        <v>164</v>
      </c>
      <c r="B91" s="44" t="s">
        <v>251</v>
      </c>
      <c r="C91" s="44">
        <v>3</v>
      </c>
      <c r="D91" s="44" t="s">
        <v>299</v>
      </c>
      <c r="E91" s="44">
        <v>1</v>
      </c>
      <c r="F91" s="44" t="s">
        <v>305</v>
      </c>
      <c r="G91" s="44">
        <v>2</v>
      </c>
      <c r="H91" s="44" t="s">
        <v>462</v>
      </c>
      <c r="I91" s="44" t="s">
        <v>315</v>
      </c>
      <c r="J91" s="44">
        <v>1</v>
      </c>
      <c r="K91" s="44" t="s">
        <v>20</v>
      </c>
      <c r="M91" s="44" t="s">
        <v>299</v>
      </c>
      <c r="N91" s="44" t="s">
        <v>429</v>
      </c>
      <c r="P91" s="44" t="s">
        <v>462</v>
      </c>
      <c r="Q91" s="11" t="s">
        <v>418</v>
      </c>
    </row>
    <row r="92" spans="1:17" s="44" customFormat="1" ht="20.399999999999999" x14ac:dyDescent="0.3">
      <c r="A92" s="44" t="s">
        <v>164</v>
      </c>
      <c r="B92" s="44" t="s">
        <v>251</v>
      </c>
      <c r="C92" s="44">
        <v>3</v>
      </c>
      <c r="D92" s="44" t="s">
        <v>299</v>
      </c>
      <c r="E92" s="44">
        <v>1</v>
      </c>
      <c r="F92" s="44" t="s">
        <v>305</v>
      </c>
      <c r="G92" s="44">
        <v>2</v>
      </c>
      <c r="H92" s="44" t="s">
        <v>462</v>
      </c>
      <c r="I92" s="44" t="s">
        <v>315</v>
      </c>
      <c r="J92" s="44">
        <v>1</v>
      </c>
      <c r="K92" s="44" t="s">
        <v>20</v>
      </c>
      <c r="M92" s="44" t="s">
        <v>299</v>
      </c>
      <c r="N92" s="44" t="s">
        <v>430</v>
      </c>
      <c r="P92" s="44" t="s">
        <v>462</v>
      </c>
      <c r="Q92" s="11" t="s">
        <v>418</v>
      </c>
    </row>
    <row r="93" spans="1:17" s="44" customFormat="1" ht="20.399999999999999" x14ac:dyDescent="0.3">
      <c r="A93" s="44" t="s">
        <v>164</v>
      </c>
      <c r="B93" s="44" t="s">
        <v>251</v>
      </c>
      <c r="C93" s="44">
        <v>3</v>
      </c>
      <c r="D93" s="44" t="s">
        <v>299</v>
      </c>
      <c r="E93" s="44">
        <v>1</v>
      </c>
      <c r="F93" s="44" t="s">
        <v>305</v>
      </c>
      <c r="G93" s="44">
        <v>2</v>
      </c>
      <c r="H93" s="44" t="s">
        <v>462</v>
      </c>
      <c r="I93" s="44" t="s">
        <v>315</v>
      </c>
      <c r="J93" s="44">
        <v>1</v>
      </c>
      <c r="K93" s="44" t="s">
        <v>20</v>
      </c>
      <c r="M93" s="44" t="s">
        <v>299</v>
      </c>
      <c r="N93" s="44" t="s">
        <v>431</v>
      </c>
      <c r="P93" s="44" t="s">
        <v>462</v>
      </c>
      <c r="Q93" s="11" t="s">
        <v>419</v>
      </c>
    </row>
    <row r="94" spans="1:17" s="44" customFormat="1" ht="20.399999999999999" x14ac:dyDescent="0.3">
      <c r="A94" s="44" t="s">
        <v>164</v>
      </c>
      <c r="B94" s="44" t="s">
        <v>251</v>
      </c>
      <c r="C94" s="44">
        <v>3</v>
      </c>
      <c r="D94" s="44" t="s">
        <v>299</v>
      </c>
      <c r="E94" s="44">
        <v>1</v>
      </c>
      <c r="F94" s="44" t="s">
        <v>305</v>
      </c>
      <c r="G94" s="44">
        <v>2</v>
      </c>
      <c r="H94" s="44" t="s">
        <v>462</v>
      </c>
      <c r="I94" s="44" t="s">
        <v>315</v>
      </c>
      <c r="J94" s="44">
        <v>1</v>
      </c>
      <c r="K94" s="44" t="s">
        <v>20</v>
      </c>
      <c r="M94" s="44" t="s">
        <v>299</v>
      </c>
      <c r="N94" s="44" t="s">
        <v>432</v>
      </c>
      <c r="P94" s="44" t="s">
        <v>462</v>
      </c>
      <c r="Q94" s="11" t="s">
        <v>420</v>
      </c>
    </row>
    <row r="95" spans="1:17" s="44" customFormat="1" ht="20.399999999999999" x14ac:dyDescent="0.3">
      <c r="A95" s="44" t="s">
        <v>164</v>
      </c>
      <c r="B95" s="44" t="s">
        <v>251</v>
      </c>
      <c r="C95" s="44">
        <v>3</v>
      </c>
      <c r="D95" s="44" t="s">
        <v>299</v>
      </c>
      <c r="E95" s="44">
        <v>1</v>
      </c>
      <c r="F95" s="44" t="s">
        <v>305</v>
      </c>
      <c r="G95" s="44">
        <v>2</v>
      </c>
      <c r="H95" s="44" t="s">
        <v>462</v>
      </c>
      <c r="I95" s="44" t="s">
        <v>315</v>
      </c>
      <c r="J95" s="44">
        <v>1</v>
      </c>
      <c r="K95" s="44" t="s">
        <v>20</v>
      </c>
      <c r="M95" s="44" t="s">
        <v>299</v>
      </c>
      <c r="N95" s="44" t="s">
        <v>433</v>
      </c>
      <c r="P95" s="44" t="s">
        <v>462</v>
      </c>
      <c r="Q95" s="11" t="s">
        <v>437</v>
      </c>
    </row>
    <row r="96" spans="1:17" s="44" customFormat="1" ht="20.399999999999999" x14ac:dyDescent="0.3">
      <c r="A96" s="44" t="s">
        <v>164</v>
      </c>
      <c r="B96" s="44" t="s">
        <v>251</v>
      </c>
      <c r="C96" s="44">
        <v>3</v>
      </c>
      <c r="D96" s="44" t="s">
        <v>299</v>
      </c>
      <c r="E96" s="44">
        <v>1</v>
      </c>
      <c r="F96" s="44" t="s">
        <v>305</v>
      </c>
      <c r="G96" s="44">
        <v>2</v>
      </c>
      <c r="H96" s="44" t="s">
        <v>462</v>
      </c>
      <c r="I96" s="44" t="s">
        <v>315</v>
      </c>
      <c r="J96" s="44">
        <v>1</v>
      </c>
      <c r="K96" s="44" t="s">
        <v>20</v>
      </c>
      <c r="M96" s="44" t="s">
        <v>299</v>
      </c>
      <c r="N96" s="44" t="s">
        <v>434</v>
      </c>
      <c r="P96" s="44" t="s">
        <v>462</v>
      </c>
      <c r="Q96" s="11" t="s">
        <v>438</v>
      </c>
    </row>
    <row r="97" spans="1:17" s="44" customFormat="1" x14ac:dyDescent="0.3">
      <c r="A97" s="44" t="s">
        <v>164</v>
      </c>
      <c r="B97" s="44" t="s">
        <v>251</v>
      </c>
      <c r="C97" s="44">
        <v>3</v>
      </c>
      <c r="D97" s="44" t="s">
        <v>299</v>
      </c>
      <c r="E97" s="44">
        <v>1</v>
      </c>
      <c r="F97" s="44" t="s">
        <v>305</v>
      </c>
      <c r="G97" s="44">
        <v>2</v>
      </c>
      <c r="H97" s="44" t="s">
        <v>462</v>
      </c>
      <c r="I97" s="44" t="s">
        <v>315</v>
      </c>
      <c r="J97" s="44">
        <v>1</v>
      </c>
      <c r="K97" s="44" t="s">
        <v>20</v>
      </c>
      <c r="M97" s="44" t="s">
        <v>299</v>
      </c>
      <c r="N97" s="44" t="s">
        <v>435</v>
      </c>
      <c r="P97" s="44" t="s">
        <v>462</v>
      </c>
      <c r="Q97" s="11" t="s">
        <v>439</v>
      </c>
    </row>
    <row r="98" spans="1:17" s="44" customFormat="1" x14ac:dyDescent="0.3">
      <c r="A98" s="44" t="s">
        <v>164</v>
      </c>
      <c r="B98" s="44" t="s">
        <v>251</v>
      </c>
      <c r="C98" s="44">
        <v>3</v>
      </c>
      <c r="D98" s="44" t="s">
        <v>299</v>
      </c>
      <c r="E98" s="44">
        <v>1</v>
      </c>
      <c r="F98" s="44" t="s">
        <v>305</v>
      </c>
      <c r="G98" s="44">
        <v>2</v>
      </c>
      <c r="H98" s="44" t="s">
        <v>462</v>
      </c>
      <c r="I98" s="44" t="s">
        <v>315</v>
      </c>
      <c r="J98" s="44">
        <v>1</v>
      </c>
      <c r="K98" s="44" t="s">
        <v>20</v>
      </c>
      <c r="M98" s="44" t="s">
        <v>299</v>
      </c>
      <c r="N98" s="44" t="s">
        <v>436</v>
      </c>
      <c r="P98" s="44" t="s">
        <v>462</v>
      </c>
      <c r="Q98" s="11" t="s">
        <v>416</v>
      </c>
    </row>
    <row r="99" spans="1:17" s="44" customFormat="1" x14ac:dyDescent="0.3">
      <c r="A99" s="44" t="s">
        <v>164</v>
      </c>
      <c r="B99" s="44" t="s">
        <v>251</v>
      </c>
      <c r="C99" s="44">
        <v>4</v>
      </c>
      <c r="D99" s="44" t="s">
        <v>300</v>
      </c>
      <c r="E99" s="44">
        <v>1</v>
      </c>
      <c r="F99" s="44" t="s">
        <v>306</v>
      </c>
      <c r="G99" s="44">
        <v>1</v>
      </c>
      <c r="H99" s="44" t="s">
        <v>463</v>
      </c>
      <c r="I99" s="44" t="s">
        <v>316</v>
      </c>
      <c r="J99" s="44">
        <v>2</v>
      </c>
      <c r="K99" s="44" t="s">
        <v>20</v>
      </c>
      <c r="M99" s="44" t="s">
        <v>300</v>
      </c>
      <c r="N99" s="44" t="s">
        <v>115</v>
      </c>
      <c r="O99" s="44" t="s">
        <v>417</v>
      </c>
      <c r="P99" s="44" t="s">
        <v>463</v>
      </c>
      <c r="Q99" s="11"/>
    </row>
    <row r="100" spans="1:17" s="44" customFormat="1" x14ac:dyDescent="0.3">
      <c r="A100" s="44" t="s">
        <v>164</v>
      </c>
      <c r="B100" s="44" t="s">
        <v>251</v>
      </c>
      <c r="C100" s="44">
        <v>5</v>
      </c>
      <c r="D100" s="44" t="s">
        <v>301</v>
      </c>
      <c r="E100" s="44">
        <v>1</v>
      </c>
      <c r="F100" s="44" t="s">
        <v>307</v>
      </c>
      <c r="G100" s="44">
        <v>4</v>
      </c>
      <c r="K100" s="44" t="s">
        <v>20</v>
      </c>
      <c r="Q100" s="11"/>
    </row>
    <row r="101" spans="1:17" s="44" customFormat="1" x14ac:dyDescent="0.3">
      <c r="A101" s="44" t="s">
        <v>164</v>
      </c>
      <c r="B101" s="44" t="s">
        <v>251</v>
      </c>
      <c r="C101" s="44">
        <v>6</v>
      </c>
      <c r="D101" s="44" t="s">
        <v>111</v>
      </c>
      <c r="E101" s="44">
        <v>1</v>
      </c>
      <c r="F101" s="44" t="s">
        <v>11</v>
      </c>
      <c r="G101" s="44">
        <v>5</v>
      </c>
      <c r="K101" s="44" t="s">
        <v>20</v>
      </c>
      <c r="Q101" s="11"/>
    </row>
    <row r="102" spans="1:17" s="44" customFormat="1" x14ac:dyDescent="0.3">
      <c r="A102" s="44" t="s">
        <v>164</v>
      </c>
      <c r="B102" s="44" t="s">
        <v>251</v>
      </c>
      <c r="C102" s="44">
        <v>7</v>
      </c>
      <c r="D102" s="44" t="s">
        <v>3</v>
      </c>
      <c r="E102" s="44">
        <v>1</v>
      </c>
      <c r="F102" s="44" t="s">
        <v>175</v>
      </c>
      <c r="G102" s="44">
        <v>6</v>
      </c>
      <c r="K102" s="44" t="s">
        <v>20</v>
      </c>
      <c r="Q102" s="11"/>
    </row>
    <row r="103" spans="1:17" s="44" customFormat="1" x14ac:dyDescent="0.3">
      <c r="A103" s="44" t="s">
        <v>164</v>
      </c>
      <c r="B103" s="44" t="s">
        <v>251</v>
      </c>
      <c r="C103" s="44">
        <v>8</v>
      </c>
      <c r="D103" s="44" t="s">
        <v>110</v>
      </c>
      <c r="E103" s="44">
        <v>1</v>
      </c>
      <c r="F103" s="44" t="s">
        <v>12</v>
      </c>
      <c r="G103" s="44">
        <v>7</v>
      </c>
      <c r="K103" s="44" t="s">
        <v>20</v>
      </c>
      <c r="Q103" s="11"/>
    </row>
    <row r="104" spans="1:17" s="44" customFormat="1" x14ac:dyDescent="0.3">
      <c r="A104" s="44" t="s">
        <v>164</v>
      </c>
      <c r="B104" s="44" t="s">
        <v>251</v>
      </c>
      <c r="C104" s="44">
        <v>9</v>
      </c>
      <c r="D104" s="44" t="s">
        <v>260</v>
      </c>
      <c r="E104" s="44">
        <v>1</v>
      </c>
      <c r="F104" s="44" t="s">
        <v>280</v>
      </c>
      <c r="G104" s="44">
        <v>9</v>
      </c>
      <c r="K104" s="44" t="s">
        <v>20</v>
      </c>
      <c r="Q104" s="11"/>
    </row>
    <row r="105" spans="1:17" s="44" customFormat="1" x14ac:dyDescent="0.3">
      <c r="A105" s="44" t="s">
        <v>164</v>
      </c>
      <c r="B105" s="44" t="s">
        <v>251</v>
      </c>
      <c r="C105" s="44">
        <v>10</v>
      </c>
      <c r="D105" s="44" t="s">
        <v>302</v>
      </c>
      <c r="E105" s="44">
        <v>1</v>
      </c>
      <c r="F105" s="44" t="s">
        <v>281</v>
      </c>
      <c r="G105" s="44">
        <v>10</v>
      </c>
      <c r="K105" s="44" t="s">
        <v>20</v>
      </c>
      <c r="Q105" s="11"/>
    </row>
    <row r="106" spans="1:17" s="44" customFormat="1" x14ac:dyDescent="0.3">
      <c r="A106" s="44" t="s">
        <v>164</v>
      </c>
      <c r="B106" s="44" t="s">
        <v>251</v>
      </c>
      <c r="C106" s="44">
        <v>11</v>
      </c>
      <c r="D106" s="44" t="s">
        <v>303</v>
      </c>
      <c r="E106" s="44">
        <v>1</v>
      </c>
      <c r="F106" s="44" t="s">
        <v>282</v>
      </c>
      <c r="G106" s="44">
        <v>11</v>
      </c>
      <c r="K106" s="44" t="s">
        <v>20</v>
      </c>
      <c r="Q106" s="11"/>
    </row>
    <row r="107" spans="1:17" s="44" customFormat="1" x14ac:dyDescent="0.3">
      <c r="A107" s="44" t="s">
        <v>120</v>
      </c>
      <c r="B107" s="44" t="s">
        <v>119</v>
      </c>
      <c r="C107" s="44">
        <v>1</v>
      </c>
      <c r="D107" s="44" t="s">
        <v>2</v>
      </c>
      <c r="E107" s="44">
        <v>1</v>
      </c>
      <c r="F107" s="44" t="s">
        <v>11</v>
      </c>
      <c r="G107" s="44">
        <v>1</v>
      </c>
      <c r="K107" s="44" t="s">
        <v>109</v>
      </c>
      <c r="Q107" s="11"/>
    </row>
    <row r="108" spans="1:17" s="44" customFormat="1" x14ac:dyDescent="0.3">
      <c r="A108" s="44" t="s">
        <v>120</v>
      </c>
      <c r="B108" s="44" t="s">
        <v>119</v>
      </c>
      <c r="C108" s="44">
        <v>2</v>
      </c>
      <c r="D108" s="44" t="s">
        <v>3</v>
      </c>
      <c r="E108" s="44">
        <v>1</v>
      </c>
      <c r="F108" s="44" t="s">
        <v>175</v>
      </c>
      <c r="G108" s="44">
        <v>2</v>
      </c>
      <c r="K108" s="44" t="s">
        <v>109</v>
      </c>
      <c r="Q108" s="11"/>
    </row>
    <row r="109" spans="1:17" s="44" customFormat="1" x14ac:dyDescent="0.3">
      <c r="A109" s="44" t="s">
        <v>120</v>
      </c>
      <c r="B109" s="44" t="s">
        <v>119</v>
      </c>
      <c r="C109" s="44">
        <v>4</v>
      </c>
      <c r="D109" s="44" t="s">
        <v>224</v>
      </c>
      <c r="E109" s="44">
        <v>1</v>
      </c>
      <c r="F109" s="44" t="s">
        <v>224</v>
      </c>
      <c r="G109" s="44">
        <v>4</v>
      </c>
      <c r="K109" s="44" t="s">
        <v>109</v>
      </c>
      <c r="Q109" s="11"/>
    </row>
    <row r="110" spans="1:17" s="44" customFormat="1" x14ac:dyDescent="0.3">
      <c r="A110" s="44" t="s">
        <v>120</v>
      </c>
      <c r="B110" s="44" t="s">
        <v>119</v>
      </c>
      <c r="C110" s="44">
        <v>5</v>
      </c>
      <c r="D110" s="44" t="s">
        <v>225</v>
      </c>
      <c r="E110" s="44">
        <v>1</v>
      </c>
      <c r="F110" s="44" t="s">
        <v>225</v>
      </c>
      <c r="G110" s="44">
        <v>5</v>
      </c>
      <c r="K110" s="44" t="s">
        <v>109</v>
      </c>
      <c r="Q110" s="11"/>
    </row>
    <row r="111" spans="1:17" s="44" customFormat="1" x14ac:dyDescent="0.3">
      <c r="A111" s="44" t="s">
        <v>120</v>
      </c>
      <c r="B111" s="44" t="s">
        <v>119</v>
      </c>
      <c r="C111" s="44">
        <v>6</v>
      </c>
      <c r="D111" s="44" t="s">
        <v>226</v>
      </c>
      <c r="E111" s="44">
        <v>1</v>
      </c>
      <c r="F111" s="44" t="s">
        <v>226</v>
      </c>
      <c r="G111" s="44">
        <v>6</v>
      </c>
      <c r="K111" s="44" t="s">
        <v>109</v>
      </c>
      <c r="Q111" s="11"/>
    </row>
    <row r="112" spans="1:17" s="44" customFormat="1" x14ac:dyDescent="0.3">
      <c r="A112" s="44" t="s">
        <v>120</v>
      </c>
      <c r="B112" s="44" t="s">
        <v>119</v>
      </c>
      <c r="C112" s="44">
        <v>7</v>
      </c>
      <c r="D112" s="44" t="s">
        <v>227</v>
      </c>
      <c r="E112" s="44">
        <v>1</v>
      </c>
      <c r="F112" s="44" t="s">
        <v>227</v>
      </c>
      <c r="G112" s="44">
        <v>7</v>
      </c>
      <c r="K112" s="44" t="s">
        <v>109</v>
      </c>
      <c r="Q112" s="11"/>
    </row>
    <row r="113" spans="1:17" s="44" customFormat="1" x14ac:dyDescent="0.3">
      <c r="A113" s="44" t="s">
        <v>120</v>
      </c>
      <c r="B113" s="44" t="s">
        <v>119</v>
      </c>
      <c r="C113" s="44">
        <v>8</v>
      </c>
      <c r="D113" s="44" t="s">
        <v>228</v>
      </c>
      <c r="E113" s="44">
        <v>1</v>
      </c>
      <c r="F113" s="44" t="s">
        <v>228</v>
      </c>
      <c r="G113" s="44">
        <v>8</v>
      </c>
      <c r="K113" s="44" t="s">
        <v>109</v>
      </c>
      <c r="Q113" s="11"/>
    </row>
    <row r="114" spans="1:17" s="44" customFormat="1" x14ac:dyDescent="0.3">
      <c r="A114" s="44" t="s">
        <v>120</v>
      </c>
      <c r="B114" s="44" t="s">
        <v>119</v>
      </c>
      <c r="C114" s="44">
        <v>9</v>
      </c>
      <c r="D114" s="44" t="s">
        <v>229</v>
      </c>
      <c r="E114" s="44">
        <v>1</v>
      </c>
      <c r="F114" s="44" t="s">
        <v>229</v>
      </c>
      <c r="G114" s="44">
        <v>9</v>
      </c>
      <c r="K114" s="44" t="s">
        <v>109</v>
      </c>
      <c r="Q114" s="11"/>
    </row>
    <row r="115" spans="1:17" s="44" customFormat="1" x14ac:dyDescent="0.3">
      <c r="A115" s="44" t="s">
        <v>120</v>
      </c>
      <c r="B115" s="44" t="s">
        <v>119</v>
      </c>
      <c r="C115" s="44">
        <v>10</v>
      </c>
      <c r="D115" s="44" t="s">
        <v>230</v>
      </c>
      <c r="E115" s="44">
        <v>1</v>
      </c>
      <c r="F115" s="44" t="s">
        <v>230</v>
      </c>
      <c r="G115" s="44">
        <v>10</v>
      </c>
      <c r="K115" s="44" t="s">
        <v>109</v>
      </c>
      <c r="Q115" s="11"/>
    </row>
    <row r="116" spans="1:17" s="44" customFormat="1" x14ac:dyDescent="0.3">
      <c r="A116" s="44" t="s">
        <v>120</v>
      </c>
      <c r="B116" s="44" t="s">
        <v>119</v>
      </c>
      <c r="C116" s="44">
        <v>11</v>
      </c>
      <c r="D116" s="44" t="s">
        <v>231</v>
      </c>
      <c r="E116" s="44">
        <v>1</v>
      </c>
      <c r="F116" s="44" t="s">
        <v>231</v>
      </c>
      <c r="G116" s="44">
        <v>11</v>
      </c>
      <c r="K116" s="44" t="s">
        <v>109</v>
      </c>
      <c r="Q116" s="11"/>
    </row>
    <row r="117" spans="1:17" s="44" customFormat="1" x14ac:dyDescent="0.3">
      <c r="A117" s="44" t="s">
        <v>120</v>
      </c>
      <c r="B117" s="44" t="s">
        <v>119</v>
      </c>
      <c r="C117" s="44">
        <v>12</v>
      </c>
      <c r="D117" s="44" t="s">
        <v>232</v>
      </c>
      <c r="E117" s="44">
        <v>1</v>
      </c>
      <c r="F117" s="44" t="s">
        <v>232</v>
      </c>
      <c r="G117" s="44">
        <v>12</v>
      </c>
      <c r="K117" s="44" t="s">
        <v>109</v>
      </c>
      <c r="Q117" s="11"/>
    </row>
    <row r="118" spans="1:17" s="44" customFormat="1" x14ac:dyDescent="0.3">
      <c r="A118" s="44" t="s">
        <v>120</v>
      </c>
      <c r="B118" s="44" t="s">
        <v>119</v>
      </c>
      <c r="C118" s="44">
        <v>13</v>
      </c>
      <c r="D118" s="44" t="s">
        <v>233</v>
      </c>
      <c r="E118" s="44">
        <v>1</v>
      </c>
      <c r="F118" s="44" t="s">
        <v>233</v>
      </c>
      <c r="G118" s="44">
        <v>13</v>
      </c>
      <c r="K118" s="44" t="s">
        <v>109</v>
      </c>
      <c r="Q118" s="11"/>
    </row>
    <row r="119" spans="1:17" s="44" customFormat="1" x14ac:dyDescent="0.3">
      <c r="A119" s="44" t="s">
        <v>120</v>
      </c>
      <c r="B119" s="44" t="s">
        <v>119</v>
      </c>
      <c r="C119" s="44">
        <v>14</v>
      </c>
      <c r="D119" s="44" t="s">
        <v>234</v>
      </c>
      <c r="E119" s="44">
        <v>1</v>
      </c>
      <c r="F119" s="44" t="s">
        <v>234</v>
      </c>
      <c r="G119" s="44">
        <v>14</v>
      </c>
      <c r="K119" s="44" t="s">
        <v>109</v>
      </c>
      <c r="Q119" s="11"/>
    </row>
    <row r="120" spans="1:17" s="44" customFormat="1" x14ac:dyDescent="0.3">
      <c r="A120" s="44" t="s">
        <v>120</v>
      </c>
      <c r="B120" s="44" t="s">
        <v>119</v>
      </c>
      <c r="C120" s="44">
        <v>15</v>
      </c>
      <c r="D120" s="44" t="s">
        <v>235</v>
      </c>
      <c r="E120" s="44">
        <v>1</v>
      </c>
      <c r="F120" s="44" t="s">
        <v>235</v>
      </c>
      <c r="G120" s="44">
        <v>15</v>
      </c>
      <c r="K120" s="44" t="s">
        <v>109</v>
      </c>
      <c r="Q120" s="11"/>
    </row>
    <row r="121" spans="1:17" s="44" customFormat="1" x14ac:dyDescent="0.3">
      <c r="A121" s="44" t="s">
        <v>120</v>
      </c>
      <c r="B121" s="44" t="s">
        <v>119</v>
      </c>
      <c r="C121" s="44">
        <v>16</v>
      </c>
      <c r="D121" s="44" t="s">
        <v>236</v>
      </c>
      <c r="E121" s="44">
        <v>1</v>
      </c>
      <c r="F121" s="44" t="s">
        <v>236</v>
      </c>
      <c r="G121" s="44">
        <v>16</v>
      </c>
      <c r="K121" s="44" t="s">
        <v>109</v>
      </c>
      <c r="Q121" s="11"/>
    </row>
    <row r="122" spans="1:17" s="44" customFormat="1" x14ac:dyDescent="0.3">
      <c r="A122" s="44" t="s">
        <v>120</v>
      </c>
      <c r="B122" s="44" t="s">
        <v>119</v>
      </c>
      <c r="C122" s="44">
        <v>17</v>
      </c>
      <c r="D122" s="44" t="s">
        <v>237</v>
      </c>
      <c r="E122" s="44">
        <v>1</v>
      </c>
      <c r="F122" s="44" t="s">
        <v>237</v>
      </c>
      <c r="G122" s="44">
        <v>17</v>
      </c>
      <c r="K122" s="44" t="s">
        <v>109</v>
      </c>
      <c r="Q122" s="11"/>
    </row>
    <row r="123" spans="1:17" s="44" customFormat="1" x14ac:dyDescent="0.3">
      <c r="A123" s="44" t="s">
        <v>120</v>
      </c>
      <c r="B123" s="44" t="s">
        <v>119</v>
      </c>
      <c r="C123" s="44">
        <v>18</v>
      </c>
      <c r="D123" s="44" t="s">
        <v>238</v>
      </c>
      <c r="E123" s="44">
        <v>1</v>
      </c>
      <c r="F123" s="44" t="s">
        <v>238</v>
      </c>
      <c r="G123" s="44">
        <v>18</v>
      </c>
      <c r="K123" s="44" t="s">
        <v>109</v>
      </c>
      <c r="Q123" s="11"/>
    </row>
    <row r="124" spans="1:17" s="44" customFormat="1" x14ac:dyDescent="0.3">
      <c r="A124" s="44" t="s">
        <v>120</v>
      </c>
      <c r="B124" s="44" t="s">
        <v>119</v>
      </c>
      <c r="C124" s="44">
        <v>19</v>
      </c>
      <c r="D124" s="44" t="s">
        <v>239</v>
      </c>
      <c r="E124" s="44">
        <v>1</v>
      </c>
      <c r="F124" s="44" t="s">
        <v>239</v>
      </c>
      <c r="G124" s="44">
        <v>19</v>
      </c>
      <c r="K124" s="44" t="s">
        <v>109</v>
      </c>
      <c r="Q124" s="11"/>
    </row>
    <row r="125" spans="1:17" s="44" customFormat="1" x14ac:dyDescent="0.3">
      <c r="A125" s="44" t="s">
        <v>120</v>
      </c>
      <c r="B125" s="44" t="s">
        <v>119</v>
      </c>
      <c r="C125" s="44">
        <v>20</v>
      </c>
      <c r="D125" s="44" t="s">
        <v>240</v>
      </c>
      <c r="E125" s="44">
        <v>1</v>
      </c>
      <c r="F125" s="44" t="s">
        <v>240</v>
      </c>
      <c r="G125" s="44">
        <v>20</v>
      </c>
      <c r="K125" s="44" t="s">
        <v>109</v>
      </c>
      <c r="Q125" s="11"/>
    </row>
    <row r="126" spans="1:17" s="44" customFormat="1" x14ac:dyDescent="0.3">
      <c r="A126" s="44" t="s">
        <v>120</v>
      </c>
      <c r="B126" s="44" t="s">
        <v>119</v>
      </c>
      <c r="C126" s="44">
        <v>21</v>
      </c>
      <c r="D126" s="44" t="s">
        <v>241</v>
      </c>
      <c r="E126" s="44">
        <v>1</v>
      </c>
      <c r="F126" s="44" t="s">
        <v>241</v>
      </c>
      <c r="G126" s="44">
        <v>21</v>
      </c>
      <c r="K126" s="44" t="s">
        <v>109</v>
      </c>
      <c r="Q126" s="11"/>
    </row>
    <row r="127" spans="1:17" s="44" customFormat="1" x14ac:dyDescent="0.3">
      <c r="A127" s="44" t="s">
        <v>120</v>
      </c>
      <c r="B127" s="44" t="s">
        <v>119</v>
      </c>
      <c r="C127" s="44">
        <v>22</v>
      </c>
      <c r="D127" s="44" t="s">
        <v>242</v>
      </c>
      <c r="E127" s="44">
        <v>1</v>
      </c>
      <c r="F127" s="44" t="s">
        <v>242</v>
      </c>
      <c r="G127" s="44">
        <v>22</v>
      </c>
      <c r="K127" s="44" t="s">
        <v>109</v>
      </c>
      <c r="Q127" s="11"/>
    </row>
    <row r="128" spans="1:17" s="44" customFormat="1" x14ac:dyDescent="0.3">
      <c r="A128" s="44" t="s">
        <v>120</v>
      </c>
      <c r="B128" s="44" t="s">
        <v>119</v>
      </c>
      <c r="C128" s="44">
        <v>23</v>
      </c>
      <c r="D128" s="44" t="s">
        <v>243</v>
      </c>
      <c r="E128" s="44">
        <v>1</v>
      </c>
      <c r="F128" s="44" t="s">
        <v>243</v>
      </c>
      <c r="G128" s="44">
        <v>23</v>
      </c>
      <c r="K128" s="44" t="s">
        <v>109</v>
      </c>
      <c r="Q128" s="11"/>
    </row>
    <row r="129" spans="1:17" s="44" customFormat="1" x14ac:dyDescent="0.3">
      <c r="A129" s="44" t="s">
        <v>120</v>
      </c>
      <c r="B129" s="44" t="s">
        <v>119</v>
      </c>
      <c r="C129" s="44">
        <v>3</v>
      </c>
      <c r="D129" s="44" t="s">
        <v>110</v>
      </c>
      <c r="E129" s="44">
        <v>1</v>
      </c>
      <c r="F129" s="44" t="s">
        <v>12</v>
      </c>
      <c r="G129" s="44">
        <v>3</v>
      </c>
      <c r="H129" s="44" t="s">
        <v>456</v>
      </c>
      <c r="I129" s="44" t="s">
        <v>317</v>
      </c>
      <c r="J129" s="44">
        <v>1</v>
      </c>
      <c r="K129" s="44" t="s">
        <v>109</v>
      </c>
      <c r="M129" s="44" t="s">
        <v>12</v>
      </c>
      <c r="N129" s="44" t="s">
        <v>115</v>
      </c>
      <c r="O129" s="44" t="s">
        <v>406</v>
      </c>
      <c r="P129" s="44" t="s">
        <v>456</v>
      </c>
      <c r="Q129" s="11"/>
    </row>
    <row r="130" spans="1:17" s="44" customFormat="1" x14ac:dyDescent="0.3">
      <c r="A130" s="44" t="s">
        <v>121</v>
      </c>
      <c r="B130" s="44" t="s">
        <v>201</v>
      </c>
      <c r="C130" s="44">
        <v>1</v>
      </c>
      <c r="D130" s="44" t="s">
        <v>2</v>
      </c>
      <c r="E130" s="44">
        <v>1</v>
      </c>
      <c r="F130" s="44" t="s">
        <v>11</v>
      </c>
      <c r="G130" s="44">
        <v>1</v>
      </c>
      <c r="K130" s="44" t="s">
        <v>109</v>
      </c>
      <c r="Q130" s="11"/>
    </row>
    <row r="131" spans="1:17" s="44" customFormat="1" x14ac:dyDescent="0.3">
      <c r="A131" s="44" t="s">
        <v>121</v>
      </c>
      <c r="B131" s="44" t="s">
        <v>201</v>
      </c>
      <c r="C131" s="44">
        <v>2</v>
      </c>
      <c r="D131" s="44" t="s">
        <v>3</v>
      </c>
      <c r="E131" s="44">
        <v>1</v>
      </c>
      <c r="F131" s="44" t="s">
        <v>175</v>
      </c>
      <c r="G131" s="44">
        <v>2</v>
      </c>
      <c r="K131" s="44" t="s">
        <v>109</v>
      </c>
      <c r="Q131" s="11"/>
    </row>
    <row r="132" spans="1:17" s="44" customFormat="1" x14ac:dyDescent="0.3">
      <c r="A132" s="44" t="s">
        <v>121</v>
      </c>
      <c r="B132" s="44" t="s">
        <v>201</v>
      </c>
      <c r="C132" s="44">
        <v>4</v>
      </c>
      <c r="D132" s="44" t="s">
        <v>179</v>
      </c>
      <c r="E132" s="44">
        <v>1</v>
      </c>
      <c r="F132" s="44" t="s">
        <v>179</v>
      </c>
      <c r="G132" s="44">
        <v>4</v>
      </c>
      <c r="K132" s="44" t="s">
        <v>109</v>
      </c>
      <c r="Q132" s="11"/>
    </row>
    <row r="133" spans="1:17" s="44" customFormat="1" x14ac:dyDescent="0.3">
      <c r="A133" s="44" t="s">
        <v>121</v>
      </c>
      <c r="B133" s="44" t="s">
        <v>201</v>
      </c>
      <c r="C133" s="44">
        <v>5</v>
      </c>
      <c r="D133" s="44" t="s">
        <v>244</v>
      </c>
      <c r="E133" s="44">
        <v>1</v>
      </c>
      <c r="F133" s="44" t="s">
        <v>244</v>
      </c>
      <c r="G133" s="44">
        <v>5</v>
      </c>
      <c r="K133" s="44" t="s">
        <v>109</v>
      </c>
      <c r="Q133" s="11"/>
    </row>
    <row r="134" spans="1:17" s="44" customFormat="1" x14ac:dyDescent="0.3">
      <c r="A134" s="44" t="s">
        <v>121</v>
      </c>
      <c r="B134" s="44" t="s">
        <v>201</v>
      </c>
      <c r="C134" s="44">
        <v>6</v>
      </c>
      <c r="D134" s="44" t="s">
        <v>245</v>
      </c>
      <c r="E134" s="44">
        <v>1</v>
      </c>
      <c r="F134" s="44" t="s">
        <v>245</v>
      </c>
      <c r="G134" s="44">
        <v>6</v>
      </c>
      <c r="K134" s="44" t="s">
        <v>109</v>
      </c>
      <c r="Q134" s="11"/>
    </row>
    <row r="135" spans="1:17" s="44" customFormat="1" x14ac:dyDescent="0.3">
      <c r="A135" s="44" t="s">
        <v>121</v>
      </c>
      <c r="B135" s="44" t="s">
        <v>201</v>
      </c>
      <c r="C135" s="44">
        <v>7</v>
      </c>
      <c r="D135" s="44" t="s">
        <v>246</v>
      </c>
      <c r="E135" s="44">
        <v>1</v>
      </c>
      <c r="F135" s="44" t="s">
        <v>246</v>
      </c>
      <c r="G135" s="44">
        <v>7</v>
      </c>
      <c r="K135" s="44" t="s">
        <v>109</v>
      </c>
      <c r="Q135" s="11"/>
    </row>
    <row r="136" spans="1:17" s="44" customFormat="1" x14ac:dyDescent="0.3">
      <c r="A136" s="44" t="s">
        <v>121</v>
      </c>
      <c r="B136" s="44" t="s">
        <v>201</v>
      </c>
      <c r="C136" s="44">
        <v>8</v>
      </c>
      <c r="D136" s="44" t="s">
        <v>247</v>
      </c>
      <c r="E136" s="44">
        <v>1</v>
      </c>
      <c r="F136" s="44" t="s">
        <v>247</v>
      </c>
      <c r="G136" s="44">
        <v>8</v>
      </c>
      <c r="K136" s="44" t="s">
        <v>109</v>
      </c>
      <c r="Q136" s="11"/>
    </row>
    <row r="137" spans="1:17" s="44" customFormat="1" x14ac:dyDescent="0.3">
      <c r="A137" s="44" t="s">
        <v>121</v>
      </c>
      <c r="B137" s="44" t="s">
        <v>201</v>
      </c>
      <c r="C137" s="44">
        <v>9</v>
      </c>
      <c r="D137" s="44" t="s">
        <v>248</v>
      </c>
      <c r="E137" s="44">
        <v>1</v>
      </c>
      <c r="F137" s="44" t="s">
        <v>248</v>
      </c>
      <c r="G137" s="44">
        <v>9</v>
      </c>
      <c r="K137" s="44" t="s">
        <v>109</v>
      </c>
      <c r="Q137" s="11"/>
    </row>
    <row r="138" spans="1:17" s="44" customFormat="1" x14ac:dyDescent="0.3">
      <c r="A138" s="44" t="s">
        <v>121</v>
      </c>
      <c r="B138" s="44" t="s">
        <v>201</v>
      </c>
      <c r="C138" s="44">
        <v>10</v>
      </c>
      <c r="D138" s="44" t="s">
        <v>243</v>
      </c>
      <c r="E138" s="44">
        <v>1</v>
      </c>
      <c r="F138" s="44" t="s">
        <v>243</v>
      </c>
      <c r="G138" s="44">
        <v>10</v>
      </c>
      <c r="K138" s="44" t="s">
        <v>109</v>
      </c>
      <c r="Q138" s="11"/>
    </row>
    <row r="139" spans="1:17" s="44" customFormat="1" x14ac:dyDescent="0.3">
      <c r="A139" s="44" t="s">
        <v>121</v>
      </c>
      <c r="B139" s="44" t="s">
        <v>201</v>
      </c>
      <c r="C139" s="44">
        <v>3</v>
      </c>
      <c r="D139" s="44" t="s">
        <v>110</v>
      </c>
      <c r="E139" s="44">
        <v>1</v>
      </c>
      <c r="F139" s="44" t="s">
        <v>12</v>
      </c>
      <c r="G139" s="44">
        <v>3</v>
      </c>
      <c r="H139" s="44" t="s">
        <v>464</v>
      </c>
      <c r="I139" s="44" t="s">
        <v>318</v>
      </c>
      <c r="J139" s="44">
        <v>1</v>
      </c>
      <c r="K139" s="44" t="s">
        <v>109</v>
      </c>
      <c r="M139" s="44" t="s">
        <v>12</v>
      </c>
      <c r="N139" s="44" t="s">
        <v>115</v>
      </c>
      <c r="O139" s="44" t="s">
        <v>100</v>
      </c>
      <c r="P139" s="44" t="s">
        <v>464</v>
      </c>
      <c r="Q139" s="11"/>
    </row>
    <row r="140" spans="1:17" s="44" customFormat="1" x14ac:dyDescent="0.3">
      <c r="A140" s="44" t="s">
        <v>122</v>
      </c>
      <c r="B140" s="44" t="s">
        <v>202</v>
      </c>
      <c r="C140" s="44">
        <v>1</v>
      </c>
      <c r="D140" s="44" t="s">
        <v>2</v>
      </c>
      <c r="E140" s="44">
        <v>1</v>
      </c>
      <c r="F140" s="44" t="s">
        <v>11</v>
      </c>
      <c r="G140" s="44">
        <v>1</v>
      </c>
      <c r="K140" s="44" t="s">
        <v>109</v>
      </c>
      <c r="Q140" s="11"/>
    </row>
    <row r="141" spans="1:17" s="44" customFormat="1" x14ac:dyDescent="0.3">
      <c r="A141" s="44" t="s">
        <v>122</v>
      </c>
      <c r="B141" s="44" t="s">
        <v>202</v>
      </c>
      <c r="C141" s="44">
        <v>2</v>
      </c>
      <c r="D141" s="44" t="s">
        <v>3</v>
      </c>
      <c r="E141" s="44">
        <v>1</v>
      </c>
      <c r="F141" s="44" t="s">
        <v>175</v>
      </c>
      <c r="G141" s="44">
        <v>2</v>
      </c>
      <c r="K141" s="44" t="s">
        <v>109</v>
      </c>
      <c r="Q141" s="11"/>
    </row>
    <row r="142" spans="1:17" s="44" customFormat="1" x14ac:dyDescent="0.3">
      <c r="A142" s="44" t="s">
        <v>122</v>
      </c>
      <c r="B142" s="44" t="s">
        <v>202</v>
      </c>
      <c r="C142" s="44">
        <v>4</v>
      </c>
      <c r="D142" s="44" t="s">
        <v>179</v>
      </c>
      <c r="E142" s="44">
        <v>1</v>
      </c>
      <c r="F142" s="44" t="s">
        <v>179</v>
      </c>
      <c r="G142" s="44">
        <v>4</v>
      </c>
      <c r="K142" s="44" t="s">
        <v>109</v>
      </c>
      <c r="Q142" s="11"/>
    </row>
    <row r="143" spans="1:17" s="44" customFormat="1" x14ac:dyDescent="0.3">
      <c r="A143" s="44" t="s">
        <v>122</v>
      </c>
      <c r="B143" s="44" t="s">
        <v>202</v>
      </c>
      <c r="C143" s="44">
        <v>5</v>
      </c>
      <c r="D143" s="44" t="s">
        <v>244</v>
      </c>
      <c r="E143" s="44">
        <v>1</v>
      </c>
      <c r="F143" s="44" t="s">
        <v>244</v>
      </c>
      <c r="G143" s="44">
        <v>5</v>
      </c>
      <c r="K143" s="44" t="s">
        <v>109</v>
      </c>
      <c r="Q143" s="11"/>
    </row>
    <row r="144" spans="1:17" s="44" customFormat="1" x14ac:dyDescent="0.3">
      <c r="A144" s="44" t="s">
        <v>122</v>
      </c>
      <c r="B144" s="44" t="s">
        <v>202</v>
      </c>
      <c r="C144" s="44">
        <v>6</v>
      </c>
      <c r="D144" s="44" t="s">
        <v>245</v>
      </c>
      <c r="E144" s="44">
        <v>1</v>
      </c>
      <c r="F144" s="44" t="s">
        <v>245</v>
      </c>
      <c r="G144" s="44">
        <v>6</v>
      </c>
      <c r="K144" s="44" t="s">
        <v>109</v>
      </c>
      <c r="Q144" s="11"/>
    </row>
    <row r="145" spans="1:17" s="44" customFormat="1" x14ac:dyDescent="0.3">
      <c r="A145" s="44" t="s">
        <v>122</v>
      </c>
      <c r="B145" s="44" t="s">
        <v>202</v>
      </c>
      <c r="C145" s="44">
        <v>7</v>
      </c>
      <c r="D145" s="44" t="s">
        <v>246</v>
      </c>
      <c r="E145" s="44">
        <v>1</v>
      </c>
      <c r="F145" s="44" t="s">
        <v>246</v>
      </c>
      <c r="G145" s="44">
        <v>7</v>
      </c>
      <c r="K145" s="44" t="s">
        <v>109</v>
      </c>
      <c r="Q145" s="11"/>
    </row>
    <row r="146" spans="1:17" s="44" customFormat="1" x14ac:dyDescent="0.3">
      <c r="A146" s="44" t="s">
        <v>122</v>
      </c>
      <c r="B146" s="44" t="s">
        <v>202</v>
      </c>
      <c r="C146" s="44">
        <v>8</v>
      </c>
      <c r="D146" s="44" t="s">
        <v>247</v>
      </c>
      <c r="E146" s="44">
        <v>1</v>
      </c>
      <c r="F146" s="44" t="s">
        <v>247</v>
      </c>
      <c r="G146" s="44">
        <v>8</v>
      </c>
      <c r="K146" s="44" t="s">
        <v>109</v>
      </c>
      <c r="Q146" s="11"/>
    </row>
    <row r="147" spans="1:17" s="44" customFormat="1" x14ac:dyDescent="0.3">
      <c r="A147" s="44" t="s">
        <v>122</v>
      </c>
      <c r="B147" s="44" t="s">
        <v>202</v>
      </c>
      <c r="C147" s="44">
        <v>9</v>
      </c>
      <c r="D147" s="44" t="s">
        <v>248</v>
      </c>
      <c r="E147" s="44">
        <v>1</v>
      </c>
      <c r="F147" s="44" t="s">
        <v>248</v>
      </c>
      <c r="G147" s="44">
        <v>9</v>
      </c>
      <c r="K147" s="44" t="s">
        <v>109</v>
      </c>
      <c r="Q147" s="11"/>
    </row>
    <row r="148" spans="1:17" s="44" customFormat="1" x14ac:dyDescent="0.3">
      <c r="A148" s="44" t="s">
        <v>122</v>
      </c>
      <c r="B148" s="44" t="s">
        <v>202</v>
      </c>
      <c r="C148" s="44">
        <v>10</v>
      </c>
      <c r="D148" s="44" t="s">
        <v>243</v>
      </c>
      <c r="E148" s="44">
        <v>1</v>
      </c>
      <c r="F148" s="44" t="s">
        <v>243</v>
      </c>
      <c r="G148" s="44">
        <v>10</v>
      </c>
      <c r="K148" s="44" t="s">
        <v>109</v>
      </c>
      <c r="Q148" s="11"/>
    </row>
    <row r="149" spans="1:17" s="44" customFormat="1" x14ac:dyDescent="0.3">
      <c r="A149" s="44" t="s">
        <v>122</v>
      </c>
      <c r="B149" s="44" t="s">
        <v>202</v>
      </c>
      <c r="C149" s="44">
        <v>3</v>
      </c>
      <c r="D149" s="44" t="s">
        <v>110</v>
      </c>
      <c r="E149" s="44">
        <v>1</v>
      </c>
      <c r="F149" s="44" t="s">
        <v>12</v>
      </c>
      <c r="G149" s="44">
        <v>3</v>
      </c>
      <c r="H149" s="44" t="s">
        <v>465</v>
      </c>
      <c r="I149" s="44" t="s">
        <v>319</v>
      </c>
      <c r="J149" s="44">
        <v>1</v>
      </c>
      <c r="K149" s="44" t="s">
        <v>109</v>
      </c>
      <c r="M149" s="44" t="s">
        <v>12</v>
      </c>
      <c r="N149" s="44" t="s">
        <v>115</v>
      </c>
      <c r="O149" s="44" t="s">
        <v>101</v>
      </c>
      <c r="P149" s="44" t="s">
        <v>465</v>
      </c>
      <c r="Q149" s="11"/>
    </row>
    <row r="150" spans="1:17" s="44" customFormat="1" x14ac:dyDescent="0.3">
      <c r="A150" s="44" t="s">
        <v>123</v>
      </c>
      <c r="B150" s="44" t="s">
        <v>203</v>
      </c>
      <c r="C150" s="44">
        <v>1</v>
      </c>
      <c r="D150" s="44" t="s">
        <v>2</v>
      </c>
      <c r="E150" s="44">
        <v>1</v>
      </c>
      <c r="F150" s="44" t="s">
        <v>11</v>
      </c>
      <c r="G150" s="44">
        <v>1</v>
      </c>
      <c r="K150" s="44" t="s">
        <v>109</v>
      </c>
      <c r="Q150" s="11"/>
    </row>
    <row r="151" spans="1:17" s="44" customFormat="1" x14ac:dyDescent="0.3">
      <c r="A151" s="44" t="s">
        <v>123</v>
      </c>
      <c r="B151" s="44" t="s">
        <v>203</v>
      </c>
      <c r="C151" s="44">
        <v>2</v>
      </c>
      <c r="D151" s="44" t="s">
        <v>3</v>
      </c>
      <c r="E151" s="44">
        <v>1</v>
      </c>
      <c r="F151" s="44" t="s">
        <v>175</v>
      </c>
      <c r="G151" s="44">
        <v>2</v>
      </c>
      <c r="K151" s="44" t="s">
        <v>109</v>
      </c>
      <c r="Q151" s="11"/>
    </row>
    <row r="152" spans="1:17" s="44" customFormat="1" x14ac:dyDescent="0.3">
      <c r="A152" s="44" t="s">
        <v>123</v>
      </c>
      <c r="B152" s="44" t="s">
        <v>203</v>
      </c>
      <c r="C152" s="44">
        <v>4</v>
      </c>
      <c r="D152" s="44" t="s">
        <v>179</v>
      </c>
      <c r="E152" s="44">
        <v>1</v>
      </c>
      <c r="F152" s="44" t="s">
        <v>179</v>
      </c>
      <c r="G152" s="44">
        <v>4</v>
      </c>
      <c r="K152" s="44" t="s">
        <v>109</v>
      </c>
      <c r="Q152" s="11"/>
    </row>
    <row r="153" spans="1:17" s="44" customFormat="1" x14ac:dyDescent="0.3">
      <c r="A153" s="44" t="s">
        <v>123</v>
      </c>
      <c r="B153" s="44" t="s">
        <v>203</v>
      </c>
      <c r="C153" s="44">
        <v>5</v>
      </c>
      <c r="D153" s="44" t="s">
        <v>244</v>
      </c>
      <c r="E153" s="44">
        <v>1</v>
      </c>
      <c r="F153" s="44" t="s">
        <v>244</v>
      </c>
      <c r="G153" s="44">
        <v>5</v>
      </c>
      <c r="K153" s="44" t="s">
        <v>109</v>
      </c>
      <c r="Q153" s="11"/>
    </row>
    <row r="154" spans="1:17" s="44" customFormat="1" x14ac:dyDescent="0.3">
      <c r="A154" s="44" t="s">
        <v>123</v>
      </c>
      <c r="B154" s="44" t="s">
        <v>203</v>
      </c>
      <c r="C154" s="44">
        <v>6</v>
      </c>
      <c r="D154" s="44" t="s">
        <v>245</v>
      </c>
      <c r="E154" s="44">
        <v>1</v>
      </c>
      <c r="F154" s="44" t="s">
        <v>245</v>
      </c>
      <c r="G154" s="44">
        <v>6</v>
      </c>
      <c r="K154" s="44" t="s">
        <v>109</v>
      </c>
      <c r="Q154" s="11"/>
    </row>
    <row r="155" spans="1:17" s="44" customFormat="1" x14ac:dyDescent="0.3">
      <c r="A155" s="44" t="s">
        <v>123</v>
      </c>
      <c r="B155" s="44" t="s">
        <v>203</v>
      </c>
      <c r="C155" s="44">
        <v>7</v>
      </c>
      <c r="D155" s="44" t="s">
        <v>246</v>
      </c>
      <c r="E155" s="44">
        <v>1</v>
      </c>
      <c r="F155" s="44" t="s">
        <v>246</v>
      </c>
      <c r="G155" s="44">
        <v>7</v>
      </c>
      <c r="K155" s="44" t="s">
        <v>109</v>
      </c>
      <c r="Q155" s="11"/>
    </row>
    <row r="156" spans="1:17" s="44" customFormat="1" x14ac:dyDescent="0.3">
      <c r="A156" s="44" t="s">
        <v>123</v>
      </c>
      <c r="B156" s="44" t="s">
        <v>203</v>
      </c>
      <c r="C156" s="44">
        <v>8</v>
      </c>
      <c r="D156" s="44" t="s">
        <v>247</v>
      </c>
      <c r="E156" s="44">
        <v>1</v>
      </c>
      <c r="F156" s="44" t="s">
        <v>247</v>
      </c>
      <c r="G156" s="44">
        <v>8</v>
      </c>
      <c r="K156" s="44" t="s">
        <v>109</v>
      </c>
      <c r="Q156" s="11"/>
    </row>
    <row r="157" spans="1:17" s="44" customFormat="1" x14ac:dyDescent="0.3">
      <c r="A157" s="44" t="s">
        <v>123</v>
      </c>
      <c r="B157" s="44" t="s">
        <v>203</v>
      </c>
      <c r="C157" s="44">
        <v>9</v>
      </c>
      <c r="D157" s="44" t="s">
        <v>248</v>
      </c>
      <c r="E157" s="44">
        <v>1</v>
      </c>
      <c r="F157" s="44" t="s">
        <v>248</v>
      </c>
      <c r="G157" s="44">
        <v>9</v>
      </c>
      <c r="K157" s="44" t="s">
        <v>109</v>
      </c>
      <c r="Q157" s="11"/>
    </row>
    <row r="158" spans="1:17" s="44" customFormat="1" x14ac:dyDescent="0.3">
      <c r="A158" s="44" t="s">
        <v>123</v>
      </c>
      <c r="B158" s="44" t="s">
        <v>203</v>
      </c>
      <c r="C158" s="44">
        <v>10</v>
      </c>
      <c r="D158" s="44" t="s">
        <v>243</v>
      </c>
      <c r="E158" s="44">
        <v>1</v>
      </c>
      <c r="F158" s="44" t="s">
        <v>243</v>
      </c>
      <c r="G158" s="44">
        <v>10</v>
      </c>
      <c r="K158" s="44" t="s">
        <v>109</v>
      </c>
      <c r="Q158" s="11"/>
    </row>
    <row r="159" spans="1:17" s="44" customFormat="1" x14ac:dyDescent="0.3">
      <c r="A159" s="44" t="s">
        <v>123</v>
      </c>
      <c r="B159" s="44" t="s">
        <v>203</v>
      </c>
      <c r="C159" s="44">
        <v>3</v>
      </c>
      <c r="D159" s="44" t="s">
        <v>110</v>
      </c>
      <c r="E159" s="44">
        <v>1</v>
      </c>
      <c r="F159" s="44" t="s">
        <v>12</v>
      </c>
      <c r="G159" s="44">
        <v>3</v>
      </c>
      <c r="H159" s="44" t="s">
        <v>466</v>
      </c>
      <c r="I159" s="44" t="s">
        <v>320</v>
      </c>
      <c r="J159" s="44">
        <v>1</v>
      </c>
      <c r="K159" s="44" t="s">
        <v>109</v>
      </c>
      <c r="M159" s="44" t="s">
        <v>12</v>
      </c>
      <c r="N159" s="44" t="s">
        <v>115</v>
      </c>
      <c r="O159" s="44" t="s">
        <v>102</v>
      </c>
      <c r="P159" s="44" t="s">
        <v>466</v>
      </c>
      <c r="Q159" s="11"/>
    </row>
    <row r="160" spans="1:17" s="44" customFormat="1" x14ac:dyDescent="0.3">
      <c r="A160" s="44" t="s">
        <v>124</v>
      </c>
      <c r="B160" s="44" t="s">
        <v>204</v>
      </c>
      <c r="C160" s="44">
        <v>1</v>
      </c>
      <c r="D160" s="44" t="s">
        <v>2</v>
      </c>
      <c r="E160" s="44">
        <v>1</v>
      </c>
      <c r="F160" s="44" t="s">
        <v>11</v>
      </c>
      <c r="G160" s="44">
        <v>1</v>
      </c>
      <c r="K160" s="44" t="s">
        <v>109</v>
      </c>
      <c r="Q160" s="11"/>
    </row>
    <row r="161" spans="1:17" s="44" customFormat="1" x14ac:dyDescent="0.3">
      <c r="A161" s="44" t="s">
        <v>124</v>
      </c>
      <c r="B161" s="44" t="s">
        <v>204</v>
      </c>
      <c r="C161" s="44">
        <v>2</v>
      </c>
      <c r="D161" s="44" t="s">
        <v>3</v>
      </c>
      <c r="E161" s="44">
        <v>1</v>
      </c>
      <c r="F161" s="44" t="s">
        <v>175</v>
      </c>
      <c r="G161" s="44">
        <v>2</v>
      </c>
      <c r="K161" s="44" t="s">
        <v>109</v>
      </c>
      <c r="Q161" s="11"/>
    </row>
    <row r="162" spans="1:17" s="44" customFormat="1" x14ac:dyDescent="0.3">
      <c r="A162" s="44" t="s">
        <v>124</v>
      </c>
      <c r="B162" s="44" t="s">
        <v>204</v>
      </c>
      <c r="C162" s="44">
        <v>3</v>
      </c>
      <c r="D162" s="44" t="s">
        <v>110</v>
      </c>
      <c r="E162" s="44">
        <v>1</v>
      </c>
      <c r="F162" s="44" t="s">
        <v>12</v>
      </c>
      <c r="G162" s="44">
        <v>3</v>
      </c>
      <c r="H162" s="44" t="s">
        <v>467</v>
      </c>
      <c r="I162" s="44" t="s">
        <v>321</v>
      </c>
      <c r="J162" s="44">
        <v>1</v>
      </c>
      <c r="K162" s="44" t="s">
        <v>109</v>
      </c>
      <c r="M162" s="44" t="s">
        <v>12</v>
      </c>
      <c r="N162" s="44" t="s">
        <v>115</v>
      </c>
      <c r="O162" s="44" t="s">
        <v>400</v>
      </c>
      <c r="P162" s="44" t="s">
        <v>467</v>
      </c>
      <c r="Q162" s="11"/>
    </row>
    <row r="163" spans="1:17" s="44" customFormat="1" x14ac:dyDescent="0.3">
      <c r="A163" s="44" t="s">
        <v>124</v>
      </c>
      <c r="B163" s="44" t="s">
        <v>204</v>
      </c>
      <c r="C163" s="44">
        <v>4</v>
      </c>
      <c r="D163" s="44" t="s">
        <v>179</v>
      </c>
      <c r="E163" s="44">
        <v>1</v>
      </c>
      <c r="F163" s="44" t="s">
        <v>179</v>
      </c>
      <c r="G163" s="44">
        <v>4</v>
      </c>
      <c r="K163" s="44" t="s">
        <v>109</v>
      </c>
      <c r="Q163" s="11"/>
    </row>
    <row r="164" spans="1:17" s="44" customFormat="1" x14ac:dyDescent="0.3">
      <c r="A164" s="44" t="s">
        <v>124</v>
      </c>
      <c r="B164" s="44" t="s">
        <v>204</v>
      </c>
      <c r="C164" s="44">
        <v>5</v>
      </c>
      <c r="D164" s="44" t="s">
        <v>244</v>
      </c>
      <c r="E164" s="44">
        <v>1</v>
      </c>
      <c r="F164" s="44" t="s">
        <v>244</v>
      </c>
      <c r="G164" s="44">
        <v>5</v>
      </c>
      <c r="K164" s="44" t="s">
        <v>109</v>
      </c>
      <c r="Q164" s="11"/>
    </row>
    <row r="165" spans="1:17" s="44" customFormat="1" x14ac:dyDescent="0.3">
      <c r="A165" s="44" t="s">
        <v>124</v>
      </c>
      <c r="B165" s="44" t="s">
        <v>204</v>
      </c>
      <c r="C165" s="44">
        <v>6</v>
      </c>
      <c r="D165" s="44" t="s">
        <v>245</v>
      </c>
      <c r="E165" s="44">
        <v>1</v>
      </c>
      <c r="F165" s="44" t="s">
        <v>245</v>
      </c>
      <c r="G165" s="44">
        <v>6</v>
      </c>
      <c r="K165" s="44" t="s">
        <v>109</v>
      </c>
      <c r="Q165" s="11"/>
    </row>
    <row r="166" spans="1:17" s="44" customFormat="1" x14ac:dyDescent="0.3">
      <c r="A166" s="44" t="s">
        <v>124</v>
      </c>
      <c r="B166" s="44" t="s">
        <v>204</v>
      </c>
      <c r="C166" s="44">
        <v>7</v>
      </c>
      <c r="D166" s="44" t="s">
        <v>246</v>
      </c>
      <c r="E166" s="44">
        <v>1</v>
      </c>
      <c r="F166" s="44" t="s">
        <v>246</v>
      </c>
      <c r="G166" s="44">
        <v>7</v>
      </c>
      <c r="K166" s="44" t="s">
        <v>109</v>
      </c>
      <c r="Q166" s="11"/>
    </row>
    <row r="167" spans="1:17" s="44" customFormat="1" x14ac:dyDescent="0.3">
      <c r="A167" s="44" t="s">
        <v>124</v>
      </c>
      <c r="B167" s="44" t="s">
        <v>204</v>
      </c>
      <c r="C167" s="44">
        <v>8</v>
      </c>
      <c r="D167" s="44" t="s">
        <v>247</v>
      </c>
      <c r="E167" s="44">
        <v>1</v>
      </c>
      <c r="F167" s="44" t="s">
        <v>247</v>
      </c>
      <c r="G167" s="44">
        <v>8</v>
      </c>
      <c r="K167" s="44" t="s">
        <v>109</v>
      </c>
      <c r="Q167" s="11"/>
    </row>
    <row r="168" spans="1:17" s="44" customFormat="1" x14ac:dyDescent="0.3">
      <c r="A168" s="44" t="s">
        <v>124</v>
      </c>
      <c r="B168" s="44" t="s">
        <v>204</v>
      </c>
      <c r="C168" s="44">
        <v>9</v>
      </c>
      <c r="D168" s="44" t="s">
        <v>248</v>
      </c>
      <c r="E168" s="44">
        <v>1</v>
      </c>
      <c r="F168" s="44" t="s">
        <v>248</v>
      </c>
      <c r="G168" s="44">
        <v>9</v>
      </c>
      <c r="K168" s="44" t="s">
        <v>109</v>
      </c>
      <c r="Q168" s="11"/>
    </row>
    <row r="169" spans="1:17" s="44" customFormat="1" x14ac:dyDescent="0.3">
      <c r="A169" s="44" t="s">
        <v>124</v>
      </c>
      <c r="B169" s="44" t="s">
        <v>204</v>
      </c>
      <c r="C169" s="44">
        <v>10</v>
      </c>
      <c r="D169" s="44" t="s">
        <v>243</v>
      </c>
      <c r="E169" s="44">
        <v>1</v>
      </c>
      <c r="F169" s="44" t="s">
        <v>243</v>
      </c>
      <c r="G169" s="44">
        <v>10</v>
      </c>
      <c r="K169" s="44" t="s">
        <v>109</v>
      </c>
      <c r="Q169" s="11"/>
    </row>
    <row r="170" spans="1:17" s="44" customFormat="1" x14ac:dyDescent="0.3">
      <c r="A170" s="44" t="s">
        <v>125</v>
      </c>
      <c r="B170" s="44" t="s">
        <v>205</v>
      </c>
      <c r="C170" s="44">
        <v>1</v>
      </c>
      <c r="D170" s="44" t="s">
        <v>2</v>
      </c>
      <c r="E170" s="44">
        <v>1</v>
      </c>
      <c r="F170" s="44" t="s">
        <v>11</v>
      </c>
      <c r="G170" s="44">
        <v>1</v>
      </c>
      <c r="K170" s="44" t="s">
        <v>109</v>
      </c>
      <c r="Q170" s="11"/>
    </row>
    <row r="171" spans="1:17" s="44" customFormat="1" x14ac:dyDescent="0.3">
      <c r="A171" s="44" t="s">
        <v>125</v>
      </c>
      <c r="B171" s="44" t="s">
        <v>205</v>
      </c>
      <c r="C171" s="44">
        <v>2</v>
      </c>
      <c r="D171" s="44" t="s">
        <v>3</v>
      </c>
      <c r="E171" s="44">
        <v>1</v>
      </c>
      <c r="F171" s="44" t="s">
        <v>175</v>
      </c>
      <c r="G171" s="44">
        <v>2</v>
      </c>
      <c r="K171" s="44" t="s">
        <v>109</v>
      </c>
      <c r="Q171" s="11"/>
    </row>
    <row r="172" spans="1:17" s="44" customFormat="1" x14ac:dyDescent="0.3">
      <c r="A172" s="44" t="s">
        <v>125</v>
      </c>
      <c r="B172" s="44" t="s">
        <v>205</v>
      </c>
      <c r="C172" s="44">
        <v>3</v>
      </c>
      <c r="D172" s="44" t="s">
        <v>110</v>
      </c>
      <c r="E172" s="44">
        <v>1</v>
      </c>
      <c r="F172" s="44" t="s">
        <v>12</v>
      </c>
      <c r="G172" s="44">
        <v>3</v>
      </c>
      <c r="H172" s="44" t="s">
        <v>468</v>
      </c>
      <c r="I172" s="44" t="s">
        <v>322</v>
      </c>
      <c r="J172" s="44">
        <v>1</v>
      </c>
      <c r="K172" s="44" t="s">
        <v>109</v>
      </c>
      <c r="M172" s="44" t="s">
        <v>12</v>
      </c>
      <c r="N172" s="44" t="s">
        <v>115</v>
      </c>
      <c r="O172" s="44" t="s">
        <v>401</v>
      </c>
      <c r="P172" s="44" t="s">
        <v>468</v>
      </c>
      <c r="Q172" s="11"/>
    </row>
    <row r="173" spans="1:17" s="44" customFormat="1" x14ac:dyDescent="0.3">
      <c r="A173" s="44" t="s">
        <v>125</v>
      </c>
      <c r="B173" s="44" t="s">
        <v>205</v>
      </c>
      <c r="C173" s="44">
        <v>4</v>
      </c>
      <c r="D173" s="44" t="s">
        <v>179</v>
      </c>
      <c r="E173" s="44">
        <v>1</v>
      </c>
      <c r="F173" s="44" t="s">
        <v>179</v>
      </c>
      <c r="G173" s="44">
        <v>4</v>
      </c>
      <c r="K173" s="44" t="s">
        <v>109</v>
      </c>
      <c r="Q173" s="11"/>
    </row>
    <row r="174" spans="1:17" s="44" customFormat="1" x14ac:dyDescent="0.3">
      <c r="A174" s="44" t="s">
        <v>125</v>
      </c>
      <c r="B174" s="44" t="s">
        <v>205</v>
      </c>
      <c r="C174" s="44">
        <v>5</v>
      </c>
      <c r="D174" s="44" t="s">
        <v>244</v>
      </c>
      <c r="E174" s="44">
        <v>1</v>
      </c>
      <c r="F174" s="44" t="s">
        <v>244</v>
      </c>
      <c r="G174" s="44">
        <v>5</v>
      </c>
      <c r="K174" s="44" t="s">
        <v>109</v>
      </c>
      <c r="Q174" s="11"/>
    </row>
    <row r="175" spans="1:17" s="44" customFormat="1" x14ac:dyDescent="0.3">
      <c r="A175" s="44" t="s">
        <v>125</v>
      </c>
      <c r="B175" s="44" t="s">
        <v>205</v>
      </c>
      <c r="C175" s="44">
        <v>6</v>
      </c>
      <c r="D175" s="44" t="s">
        <v>245</v>
      </c>
      <c r="E175" s="44">
        <v>1</v>
      </c>
      <c r="F175" s="44" t="s">
        <v>245</v>
      </c>
      <c r="G175" s="44">
        <v>6</v>
      </c>
      <c r="K175" s="44" t="s">
        <v>109</v>
      </c>
      <c r="Q175" s="11"/>
    </row>
    <row r="176" spans="1:17" s="44" customFormat="1" x14ac:dyDescent="0.3">
      <c r="A176" s="44" t="s">
        <v>125</v>
      </c>
      <c r="B176" s="44" t="s">
        <v>205</v>
      </c>
      <c r="C176" s="44">
        <v>7</v>
      </c>
      <c r="D176" s="44" t="s">
        <v>246</v>
      </c>
      <c r="E176" s="44">
        <v>1</v>
      </c>
      <c r="F176" s="44" t="s">
        <v>246</v>
      </c>
      <c r="G176" s="44">
        <v>7</v>
      </c>
      <c r="K176" s="44" t="s">
        <v>109</v>
      </c>
      <c r="Q176" s="11"/>
    </row>
    <row r="177" spans="1:17" s="44" customFormat="1" x14ac:dyDescent="0.3">
      <c r="A177" s="44" t="s">
        <v>125</v>
      </c>
      <c r="B177" s="44" t="s">
        <v>205</v>
      </c>
      <c r="C177" s="44">
        <v>8</v>
      </c>
      <c r="D177" s="44" t="s">
        <v>247</v>
      </c>
      <c r="E177" s="44">
        <v>1</v>
      </c>
      <c r="F177" s="44" t="s">
        <v>247</v>
      </c>
      <c r="G177" s="44">
        <v>8</v>
      </c>
      <c r="K177" s="44" t="s">
        <v>109</v>
      </c>
      <c r="Q177" s="11"/>
    </row>
    <row r="178" spans="1:17" s="44" customFormat="1" x14ac:dyDescent="0.3">
      <c r="A178" s="44" t="s">
        <v>125</v>
      </c>
      <c r="B178" s="44" t="s">
        <v>205</v>
      </c>
      <c r="C178" s="44">
        <v>9</v>
      </c>
      <c r="D178" s="44" t="s">
        <v>248</v>
      </c>
      <c r="E178" s="44">
        <v>1</v>
      </c>
      <c r="F178" s="44" t="s">
        <v>248</v>
      </c>
      <c r="G178" s="44">
        <v>9</v>
      </c>
      <c r="K178" s="44" t="s">
        <v>109</v>
      </c>
      <c r="Q178" s="11"/>
    </row>
    <row r="179" spans="1:17" s="44" customFormat="1" x14ac:dyDescent="0.3">
      <c r="A179" s="44" t="s">
        <v>125</v>
      </c>
      <c r="B179" s="44" t="s">
        <v>205</v>
      </c>
      <c r="C179" s="44">
        <v>10</v>
      </c>
      <c r="D179" s="44" t="s">
        <v>243</v>
      </c>
      <c r="E179" s="44">
        <v>1</v>
      </c>
      <c r="F179" s="44" t="s">
        <v>243</v>
      </c>
      <c r="G179" s="44">
        <v>10</v>
      </c>
      <c r="K179" s="44" t="s">
        <v>109</v>
      </c>
      <c r="Q179" s="11"/>
    </row>
    <row r="180" spans="1:17" s="44" customFormat="1" x14ac:dyDescent="0.3">
      <c r="A180" s="44" t="s">
        <v>126</v>
      </c>
      <c r="B180" s="44" t="s">
        <v>206</v>
      </c>
      <c r="C180" s="44">
        <v>1</v>
      </c>
      <c r="D180" s="44" t="s">
        <v>2</v>
      </c>
      <c r="E180" s="44">
        <v>1</v>
      </c>
      <c r="F180" s="44" t="s">
        <v>11</v>
      </c>
      <c r="G180" s="44">
        <v>1</v>
      </c>
      <c r="K180" s="44" t="s">
        <v>109</v>
      </c>
      <c r="Q180" s="11"/>
    </row>
    <row r="181" spans="1:17" s="44" customFormat="1" x14ac:dyDescent="0.3">
      <c r="A181" s="44" t="s">
        <v>126</v>
      </c>
      <c r="B181" s="44" t="s">
        <v>206</v>
      </c>
      <c r="C181" s="44">
        <v>2</v>
      </c>
      <c r="D181" s="44" t="s">
        <v>3</v>
      </c>
      <c r="E181" s="44">
        <v>1</v>
      </c>
      <c r="F181" s="44" t="s">
        <v>175</v>
      </c>
      <c r="G181" s="44">
        <v>2</v>
      </c>
      <c r="K181" s="44" t="s">
        <v>109</v>
      </c>
      <c r="Q181" s="11"/>
    </row>
    <row r="182" spans="1:17" s="44" customFormat="1" x14ac:dyDescent="0.3">
      <c r="A182" s="44" t="s">
        <v>126</v>
      </c>
      <c r="B182" s="44" t="s">
        <v>206</v>
      </c>
      <c r="C182" s="44">
        <v>3</v>
      </c>
      <c r="D182" s="44" t="s">
        <v>110</v>
      </c>
      <c r="E182" s="44">
        <v>1</v>
      </c>
      <c r="F182" s="44" t="s">
        <v>12</v>
      </c>
      <c r="G182" s="44">
        <v>3</v>
      </c>
      <c r="H182" s="44" t="s">
        <v>469</v>
      </c>
      <c r="I182" s="44" t="s">
        <v>323</v>
      </c>
      <c r="J182" s="44">
        <v>1</v>
      </c>
      <c r="K182" s="44" t="s">
        <v>109</v>
      </c>
      <c r="M182" s="44" t="s">
        <v>12</v>
      </c>
      <c r="N182" s="44" t="s">
        <v>115</v>
      </c>
      <c r="O182" s="44" t="s">
        <v>402</v>
      </c>
      <c r="P182" s="44" t="s">
        <v>469</v>
      </c>
      <c r="Q182" s="11"/>
    </row>
    <row r="183" spans="1:17" s="44" customFormat="1" x14ac:dyDescent="0.3">
      <c r="A183" s="44" t="s">
        <v>126</v>
      </c>
      <c r="B183" s="44" t="s">
        <v>206</v>
      </c>
      <c r="C183" s="44">
        <v>4</v>
      </c>
      <c r="D183" s="44" t="s">
        <v>179</v>
      </c>
      <c r="E183" s="44">
        <v>1</v>
      </c>
      <c r="F183" s="44" t="s">
        <v>179</v>
      </c>
      <c r="G183" s="44">
        <v>4</v>
      </c>
      <c r="K183" s="44" t="s">
        <v>109</v>
      </c>
      <c r="Q183" s="11"/>
    </row>
    <row r="184" spans="1:17" s="44" customFormat="1" x14ac:dyDescent="0.3">
      <c r="A184" s="44" t="s">
        <v>126</v>
      </c>
      <c r="B184" s="44" t="s">
        <v>206</v>
      </c>
      <c r="C184" s="44">
        <v>5</v>
      </c>
      <c r="D184" s="44" t="s">
        <v>244</v>
      </c>
      <c r="E184" s="44">
        <v>1</v>
      </c>
      <c r="F184" s="44" t="s">
        <v>244</v>
      </c>
      <c r="G184" s="44">
        <v>5</v>
      </c>
      <c r="K184" s="44" t="s">
        <v>109</v>
      </c>
      <c r="Q184" s="11"/>
    </row>
    <row r="185" spans="1:17" s="44" customFormat="1" x14ac:dyDescent="0.3">
      <c r="A185" s="44" t="s">
        <v>126</v>
      </c>
      <c r="B185" s="44" t="s">
        <v>206</v>
      </c>
      <c r="C185" s="44">
        <v>6</v>
      </c>
      <c r="D185" s="44" t="s">
        <v>245</v>
      </c>
      <c r="E185" s="44">
        <v>1</v>
      </c>
      <c r="F185" s="44" t="s">
        <v>245</v>
      </c>
      <c r="G185" s="44">
        <v>6</v>
      </c>
      <c r="K185" s="44" t="s">
        <v>109</v>
      </c>
      <c r="Q185" s="11"/>
    </row>
    <row r="186" spans="1:17" s="44" customFormat="1" x14ac:dyDescent="0.3">
      <c r="A186" s="44" t="s">
        <v>126</v>
      </c>
      <c r="B186" s="44" t="s">
        <v>206</v>
      </c>
      <c r="C186" s="44">
        <v>7</v>
      </c>
      <c r="D186" s="44" t="s">
        <v>246</v>
      </c>
      <c r="E186" s="44">
        <v>1</v>
      </c>
      <c r="F186" s="44" t="s">
        <v>246</v>
      </c>
      <c r="G186" s="44">
        <v>7</v>
      </c>
      <c r="K186" s="44" t="s">
        <v>109</v>
      </c>
      <c r="Q186" s="11"/>
    </row>
    <row r="187" spans="1:17" s="44" customFormat="1" x14ac:dyDescent="0.3">
      <c r="A187" s="44" t="s">
        <v>126</v>
      </c>
      <c r="B187" s="44" t="s">
        <v>206</v>
      </c>
      <c r="C187" s="44">
        <v>8</v>
      </c>
      <c r="D187" s="44" t="s">
        <v>247</v>
      </c>
      <c r="E187" s="44">
        <v>1</v>
      </c>
      <c r="F187" s="44" t="s">
        <v>247</v>
      </c>
      <c r="G187" s="44">
        <v>8</v>
      </c>
      <c r="K187" s="44" t="s">
        <v>109</v>
      </c>
      <c r="Q187" s="11"/>
    </row>
    <row r="188" spans="1:17" s="44" customFormat="1" x14ac:dyDescent="0.3">
      <c r="A188" s="44" t="s">
        <v>126</v>
      </c>
      <c r="B188" s="44" t="s">
        <v>206</v>
      </c>
      <c r="C188" s="44">
        <v>9</v>
      </c>
      <c r="D188" s="44" t="s">
        <v>248</v>
      </c>
      <c r="E188" s="44">
        <v>1</v>
      </c>
      <c r="F188" s="44" t="s">
        <v>248</v>
      </c>
      <c r="G188" s="44">
        <v>9</v>
      </c>
      <c r="K188" s="44" t="s">
        <v>109</v>
      </c>
      <c r="Q188" s="11"/>
    </row>
    <row r="189" spans="1:17" s="44" customFormat="1" x14ac:dyDescent="0.3">
      <c r="A189" s="44" t="s">
        <v>126</v>
      </c>
      <c r="B189" s="44" t="s">
        <v>206</v>
      </c>
      <c r="C189" s="44">
        <v>10</v>
      </c>
      <c r="D189" s="44" t="s">
        <v>243</v>
      </c>
      <c r="E189" s="44">
        <v>1</v>
      </c>
      <c r="F189" s="44" t="s">
        <v>243</v>
      </c>
      <c r="G189" s="44">
        <v>10</v>
      </c>
      <c r="K189" s="44" t="s">
        <v>109</v>
      </c>
      <c r="Q189" s="11"/>
    </row>
    <row r="190" spans="1:17" s="44" customFormat="1" x14ac:dyDescent="0.3">
      <c r="A190" s="44" t="s">
        <v>127</v>
      </c>
      <c r="B190" s="44" t="s">
        <v>207</v>
      </c>
      <c r="C190" s="44">
        <v>1</v>
      </c>
      <c r="D190" s="44" t="s">
        <v>2</v>
      </c>
      <c r="E190" s="44">
        <v>1</v>
      </c>
      <c r="F190" s="44" t="s">
        <v>11</v>
      </c>
      <c r="G190" s="44">
        <v>1</v>
      </c>
      <c r="K190" s="44" t="s">
        <v>109</v>
      </c>
      <c r="Q190" s="11"/>
    </row>
    <row r="191" spans="1:17" s="44" customFormat="1" x14ac:dyDescent="0.3">
      <c r="A191" s="44" t="s">
        <v>127</v>
      </c>
      <c r="B191" s="44" t="s">
        <v>207</v>
      </c>
      <c r="C191" s="44">
        <v>2</v>
      </c>
      <c r="D191" s="44" t="s">
        <v>3</v>
      </c>
      <c r="E191" s="44">
        <v>1</v>
      </c>
      <c r="F191" s="44" t="s">
        <v>175</v>
      </c>
      <c r="G191" s="44">
        <v>2</v>
      </c>
      <c r="K191" s="44" t="s">
        <v>109</v>
      </c>
      <c r="Q191" s="11"/>
    </row>
    <row r="192" spans="1:17" s="44" customFormat="1" x14ac:dyDescent="0.3">
      <c r="A192" s="44" t="s">
        <v>127</v>
      </c>
      <c r="B192" s="44" t="s">
        <v>207</v>
      </c>
      <c r="C192" s="44">
        <v>3</v>
      </c>
      <c r="D192" s="44" t="s">
        <v>110</v>
      </c>
      <c r="E192" s="44">
        <v>1</v>
      </c>
      <c r="F192" s="44" t="s">
        <v>12</v>
      </c>
      <c r="G192" s="44">
        <v>3</v>
      </c>
      <c r="H192" s="44" t="s">
        <v>470</v>
      </c>
      <c r="I192" s="44" t="s">
        <v>324</v>
      </c>
      <c r="J192" s="44">
        <v>1</v>
      </c>
      <c r="K192" s="44" t="s">
        <v>109</v>
      </c>
      <c r="M192" s="44" t="s">
        <v>12</v>
      </c>
      <c r="N192" s="44" t="s">
        <v>115</v>
      </c>
      <c r="O192" s="44" t="s">
        <v>403</v>
      </c>
      <c r="P192" s="44" t="s">
        <v>470</v>
      </c>
      <c r="Q192" s="11"/>
    </row>
    <row r="193" spans="1:17" s="44" customFormat="1" x14ac:dyDescent="0.3">
      <c r="A193" s="44" t="s">
        <v>127</v>
      </c>
      <c r="B193" s="44" t="s">
        <v>207</v>
      </c>
      <c r="C193" s="44">
        <v>4</v>
      </c>
      <c r="D193" s="44" t="s">
        <v>179</v>
      </c>
      <c r="E193" s="44">
        <v>1</v>
      </c>
      <c r="F193" s="44" t="s">
        <v>179</v>
      </c>
      <c r="G193" s="44">
        <v>4</v>
      </c>
      <c r="K193" s="44" t="s">
        <v>109</v>
      </c>
      <c r="Q193" s="11"/>
    </row>
    <row r="194" spans="1:17" s="44" customFormat="1" x14ac:dyDescent="0.3">
      <c r="A194" s="44" t="s">
        <v>127</v>
      </c>
      <c r="B194" s="44" t="s">
        <v>207</v>
      </c>
      <c r="C194" s="44">
        <v>5</v>
      </c>
      <c r="D194" s="44" t="s">
        <v>244</v>
      </c>
      <c r="E194" s="44">
        <v>1</v>
      </c>
      <c r="F194" s="44" t="s">
        <v>244</v>
      </c>
      <c r="G194" s="44">
        <v>5</v>
      </c>
      <c r="K194" s="44" t="s">
        <v>109</v>
      </c>
      <c r="Q194" s="11"/>
    </row>
    <row r="195" spans="1:17" s="44" customFormat="1" x14ac:dyDescent="0.3">
      <c r="A195" s="44" t="s">
        <v>127</v>
      </c>
      <c r="B195" s="44" t="s">
        <v>207</v>
      </c>
      <c r="C195" s="44">
        <v>6</v>
      </c>
      <c r="D195" s="44" t="s">
        <v>245</v>
      </c>
      <c r="E195" s="44">
        <v>1</v>
      </c>
      <c r="F195" s="44" t="s">
        <v>245</v>
      </c>
      <c r="G195" s="44">
        <v>6</v>
      </c>
      <c r="K195" s="44" t="s">
        <v>109</v>
      </c>
      <c r="Q195" s="11"/>
    </row>
    <row r="196" spans="1:17" s="44" customFormat="1" x14ac:dyDescent="0.3">
      <c r="A196" s="44" t="s">
        <v>127</v>
      </c>
      <c r="B196" s="44" t="s">
        <v>207</v>
      </c>
      <c r="C196" s="44">
        <v>7</v>
      </c>
      <c r="D196" s="44" t="s">
        <v>246</v>
      </c>
      <c r="E196" s="44">
        <v>1</v>
      </c>
      <c r="F196" s="44" t="s">
        <v>246</v>
      </c>
      <c r="G196" s="44">
        <v>7</v>
      </c>
      <c r="K196" s="44" t="s">
        <v>109</v>
      </c>
      <c r="Q196" s="11"/>
    </row>
    <row r="197" spans="1:17" s="44" customFormat="1" x14ac:dyDescent="0.3">
      <c r="A197" s="44" t="s">
        <v>127</v>
      </c>
      <c r="B197" s="44" t="s">
        <v>207</v>
      </c>
      <c r="C197" s="44">
        <v>8</v>
      </c>
      <c r="D197" s="44" t="s">
        <v>247</v>
      </c>
      <c r="E197" s="44">
        <v>1</v>
      </c>
      <c r="F197" s="44" t="s">
        <v>247</v>
      </c>
      <c r="G197" s="44">
        <v>8</v>
      </c>
      <c r="K197" s="44" t="s">
        <v>109</v>
      </c>
      <c r="Q197" s="11"/>
    </row>
    <row r="198" spans="1:17" s="44" customFormat="1" x14ac:dyDescent="0.3">
      <c r="A198" s="44" t="s">
        <v>127</v>
      </c>
      <c r="B198" s="44" t="s">
        <v>207</v>
      </c>
      <c r="C198" s="44">
        <v>9</v>
      </c>
      <c r="D198" s="44" t="s">
        <v>248</v>
      </c>
      <c r="E198" s="44">
        <v>1</v>
      </c>
      <c r="F198" s="44" t="s">
        <v>248</v>
      </c>
      <c r="G198" s="44">
        <v>9</v>
      </c>
      <c r="K198" s="44" t="s">
        <v>109</v>
      </c>
      <c r="Q198" s="11"/>
    </row>
    <row r="199" spans="1:17" s="44" customFormat="1" x14ac:dyDescent="0.3">
      <c r="A199" s="44" t="s">
        <v>127</v>
      </c>
      <c r="B199" s="44" t="s">
        <v>207</v>
      </c>
      <c r="C199" s="44">
        <v>10</v>
      </c>
      <c r="D199" s="44" t="s">
        <v>243</v>
      </c>
      <c r="E199" s="44">
        <v>1</v>
      </c>
      <c r="F199" s="44" t="s">
        <v>243</v>
      </c>
      <c r="G199" s="44">
        <v>10</v>
      </c>
      <c r="K199" s="44" t="s">
        <v>109</v>
      </c>
      <c r="Q199" s="11"/>
    </row>
    <row r="200" spans="1:17" s="44" customFormat="1" x14ac:dyDescent="0.3">
      <c r="A200" s="44" t="s">
        <v>128</v>
      </c>
      <c r="B200" s="44" t="s">
        <v>208</v>
      </c>
      <c r="C200" s="44">
        <v>1</v>
      </c>
      <c r="D200" s="44" t="s">
        <v>2</v>
      </c>
      <c r="E200" s="44">
        <v>1</v>
      </c>
      <c r="F200" s="44" t="s">
        <v>11</v>
      </c>
      <c r="G200" s="44">
        <v>1</v>
      </c>
      <c r="K200" s="44" t="s">
        <v>109</v>
      </c>
      <c r="Q200" s="11"/>
    </row>
    <row r="201" spans="1:17" s="44" customFormat="1" x14ac:dyDescent="0.3">
      <c r="A201" s="44" t="s">
        <v>128</v>
      </c>
      <c r="B201" s="44" t="s">
        <v>208</v>
      </c>
      <c r="C201" s="44">
        <v>2</v>
      </c>
      <c r="D201" s="44" t="s">
        <v>3</v>
      </c>
      <c r="E201" s="44">
        <v>1</v>
      </c>
      <c r="F201" s="44" t="s">
        <v>175</v>
      </c>
      <c r="G201" s="44">
        <v>2</v>
      </c>
      <c r="K201" s="44" t="s">
        <v>109</v>
      </c>
      <c r="Q201" s="11"/>
    </row>
    <row r="202" spans="1:17" s="44" customFormat="1" x14ac:dyDescent="0.3">
      <c r="A202" s="44" t="s">
        <v>128</v>
      </c>
      <c r="B202" s="44" t="s">
        <v>208</v>
      </c>
      <c r="C202" s="44">
        <v>3</v>
      </c>
      <c r="D202" s="44" t="s">
        <v>110</v>
      </c>
      <c r="E202" s="44">
        <v>1</v>
      </c>
      <c r="F202" s="44" t="s">
        <v>12</v>
      </c>
      <c r="G202" s="44">
        <v>3</v>
      </c>
      <c r="H202" s="44" t="s">
        <v>471</v>
      </c>
      <c r="I202" s="44" t="s">
        <v>325</v>
      </c>
      <c r="J202" s="44">
        <v>1</v>
      </c>
      <c r="K202" s="44" t="s">
        <v>109</v>
      </c>
      <c r="M202" s="44" t="s">
        <v>12</v>
      </c>
      <c r="N202" s="44" t="s">
        <v>115</v>
      </c>
      <c r="O202" s="44" t="s">
        <v>404</v>
      </c>
      <c r="P202" s="44" t="s">
        <v>471</v>
      </c>
      <c r="Q202" s="11"/>
    </row>
    <row r="203" spans="1:17" s="44" customFormat="1" x14ac:dyDescent="0.3">
      <c r="A203" s="44" t="s">
        <v>128</v>
      </c>
      <c r="B203" s="44" t="s">
        <v>208</v>
      </c>
      <c r="C203" s="44">
        <v>4</v>
      </c>
      <c r="D203" s="44" t="s">
        <v>179</v>
      </c>
      <c r="E203" s="44">
        <v>1</v>
      </c>
      <c r="F203" s="44" t="s">
        <v>179</v>
      </c>
      <c r="G203" s="44">
        <v>4</v>
      </c>
      <c r="K203" s="44" t="s">
        <v>109</v>
      </c>
      <c r="Q203" s="11"/>
    </row>
    <row r="204" spans="1:17" s="44" customFormat="1" x14ac:dyDescent="0.3">
      <c r="A204" s="44" t="s">
        <v>128</v>
      </c>
      <c r="B204" s="44" t="s">
        <v>208</v>
      </c>
      <c r="C204" s="44">
        <v>5</v>
      </c>
      <c r="D204" s="44" t="s">
        <v>244</v>
      </c>
      <c r="E204" s="44">
        <v>1</v>
      </c>
      <c r="F204" s="44" t="s">
        <v>244</v>
      </c>
      <c r="G204" s="44">
        <v>5</v>
      </c>
      <c r="K204" s="44" t="s">
        <v>109</v>
      </c>
      <c r="Q204" s="11"/>
    </row>
    <row r="205" spans="1:17" s="44" customFormat="1" x14ac:dyDescent="0.3">
      <c r="A205" s="44" t="s">
        <v>128</v>
      </c>
      <c r="B205" s="44" t="s">
        <v>208</v>
      </c>
      <c r="C205" s="44">
        <v>6</v>
      </c>
      <c r="D205" s="44" t="s">
        <v>245</v>
      </c>
      <c r="E205" s="44">
        <v>1</v>
      </c>
      <c r="F205" s="44" t="s">
        <v>245</v>
      </c>
      <c r="G205" s="44">
        <v>6</v>
      </c>
      <c r="K205" s="44" t="s">
        <v>109</v>
      </c>
      <c r="Q205" s="11"/>
    </row>
    <row r="206" spans="1:17" s="44" customFormat="1" x14ac:dyDescent="0.3">
      <c r="A206" s="44" t="s">
        <v>128</v>
      </c>
      <c r="B206" s="44" t="s">
        <v>208</v>
      </c>
      <c r="C206" s="44">
        <v>7</v>
      </c>
      <c r="D206" s="44" t="s">
        <v>246</v>
      </c>
      <c r="E206" s="44">
        <v>1</v>
      </c>
      <c r="F206" s="44" t="s">
        <v>246</v>
      </c>
      <c r="G206" s="44">
        <v>7</v>
      </c>
      <c r="K206" s="44" t="s">
        <v>109</v>
      </c>
      <c r="Q206" s="11"/>
    </row>
    <row r="207" spans="1:17" s="44" customFormat="1" x14ac:dyDescent="0.3">
      <c r="A207" s="44" t="s">
        <v>128</v>
      </c>
      <c r="B207" s="44" t="s">
        <v>208</v>
      </c>
      <c r="C207" s="44">
        <v>8</v>
      </c>
      <c r="D207" s="44" t="s">
        <v>247</v>
      </c>
      <c r="E207" s="44">
        <v>1</v>
      </c>
      <c r="F207" s="44" t="s">
        <v>247</v>
      </c>
      <c r="G207" s="44">
        <v>8</v>
      </c>
      <c r="K207" s="44" t="s">
        <v>109</v>
      </c>
      <c r="Q207" s="11"/>
    </row>
    <row r="208" spans="1:17" s="44" customFormat="1" x14ac:dyDescent="0.3">
      <c r="A208" s="44" t="s">
        <v>128</v>
      </c>
      <c r="B208" s="44" t="s">
        <v>208</v>
      </c>
      <c r="C208" s="44">
        <v>9</v>
      </c>
      <c r="D208" s="44" t="s">
        <v>248</v>
      </c>
      <c r="E208" s="44">
        <v>1</v>
      </c>
      <c r="F208" s="44" t="s">
        <v>248</v>
      </c>
      <c r="G208" s="44">
        <v>9</v>
      </c>
      <c r="K208" s="44" t="s">
        <v>109</v>
      </c>
      <c r="Q208" s="11"/>
    </row>
    <row r="209" spans="1:17" s="44" customFormat="1" x14ac:dyDescent="0.3">
      <c r="A209" s="44" t="s">
        <v>128</v>
      </c>
      <c r="B209" s="44" t="s">
        <v>208</v>
      </c>
      <c r="C209" s="44">
        <v>10</v>
      </c>
      <c r="D209" s="44" t="s">
        <v>243</v>
      </c>
      <c r="E209" s="44">
        <v>1</v>
      </c>
      <c r="F209" s="44" t="s">
        <v>243</v>
      </c>
      <c r="G209" s="44">
        <v>10</v>
      </c>
      <c r="K209" s="44" t="s">
        <v>109</v>
      </c>
      <c r="Q209" s="11"/>
    </row>
    <row r="210" spans="1:17" s="44" customFormat="1" x14ac:dyDescent="0.3">
      <c r="A210" s="44" t="s">
        <v>129</v>
      </c>
      <c r="B210" s="44" t="s">
        <v>209</v>
      </c>
      <c r="C210" s="44">
        <v>1</v>
      </c>
      <c r="D210" s="44" t="s">
        <v>2</v>
      </c>
      <c r="E210" s="44">
        <v>1</v>
      </c>
      <c r="F210" s="44" t="s">
        <v>11</v>
      </c>
      <c r="G210" s="44">
        <v>1</v>
      </c>
      <c r="K210" s="44" t="s">
        <v>109</v>
      </c>
      <c r="Q210" s="11"/>
    </row>
    <row r="211" spans="1:17" s="44" customFormat="1" x14ac:dyDescent="0.3">
      <c r="A211" s="44" t="s">
        <v>129</v>
      </c>
      <c r="B211" s="44" t="s">
        <v>209</v>
      </c>
      <c r="C211" s="44">
        <v>2</v>
      </c>
      <c r="D211" s="44" t="s">
        <v>3</v>
      </c>
      <c r="E211" s="44">
        <v>1</v>
      </c>
      <c r="F211" s="44" t="s">
        <v>175</v>
      </c>
      <c r="G211" s="44">
        <v>2</v>
      </c>
      <c r="K211" s="44" t="s">
        <v>109</v>
      </c>
      <c r="Q211" s="11"/>
    </row>
    <row r="212" spans="1:17" s="44" customFormat="1" x14ac:dyDescent="0.3">
      <c r="A212" s="44" t="s">
        <v>129</v>
      </c>
      <c r="B212" s="44" t="s">
        <v>209</v>
      </c>
      <c r="C212" s="44">
        <v>3</v>
      </c>
      <c r="D212" s="44" t="s">
        <v>110</v>
      </c>
      <c r="E212" s="44">
        <v>1</v>
      </c>
      <c r="F212" s="44" t="s">
        <v>12</v>
      </c>
      <c r="G212" s="44">
        <v>3</v>
      </c>
      <c r="H212" s="44" t="s">
        <v>472</v>
      </c>
      <c r="I212" s="44" t="s">
        <v>326</v>
      </c>
      <c r="J212" s="44">
        <v>1</v>
      </c>
      <c r="K212" s="44" t="s">
        <v>109</v>
      </c>
      <c r="M212" s="44" t="s">
        <v>12</v>
      </c>
      <c r="N212" s="44" t="s">
        <v>115</v>
      </c>
      <c r="O212" s="44" t="s">
        <v>405</v>
      </c>
      <c r="P212" s="44" t="s">
        <v>472</v>
      </c>
      <c r="Q212" s="11"/>
    </row>
    <row r="213" spans="1:17" s="44" customFormat="1" x14ac:dyDescent="0.3">
      <c r="A213" s="44" t="s">
        <v>129</v>
      </c>
      <c r="B213" s="44" t="s">
        <v>209</v>
      </c>
      <c r="C213" s="44">
        <v>4</v>
      </c>
      <c r="D213" s="44" t="s">
        <v>179</v>
      </c>
      <c r="E213" s="44">
        <v>1</v>
      </c>
      <c r="F213" s="44" t="s">
        <v>179</v>
      </c>
      <c r="G213" s="44">
        <v>4</v>
      </c>
      <c r="K213" s="44" t="s">
        <v>109</v>
      </c>
      <c r="Q213" s="11"/>
    </row>
    <row r="214" spans="1:17" s="44" customFormat="1" x14ac:dyDescent="0.3">
      <c r="A214" s="44" t="s">
        <v>129</v>
      </c>
      <c r="B214" s="44" t="s">
        <v>209</v>
      </c>
      <c r="C214" s="44">
        <v>5</v>
      </c>
      <c r="D214" s="44" t="s">
        <v>244</v>
      </c>
      <c r="E214" s="44">
        <v>1</v>
      </c>
      <c r="F214" s="44" t="s">
        <v>244</v>
      </c>
      <c r="G214" s="44">
        <v>5</v>
      </c>
      <c r="K214" s="44" t="s">
        <v>109</v>
      </c>
      <c r="Q214" s="11"/>
    </row>
    <row r="215" spans="1:17" s="44" customFormat="1" x14ac:dyDescent="0.3">
      <c r="A215" s="44" t="s">
        <v>129</v>
      </c>
      <c r="B215" s="44" t="s">
        <v>209</v>
      </c>
      <c r="C215" s="44">
        <v>6</v>
      </c>
      <c r="D215" s="44" t="s">
        <v>245</v>
      </c>
      <c r="E215" s="44">
        <v>1</v>
      </c>
      <c r="F215" s="44" t="s">
        <v>245</v>
      </c>
      <c r="G215" s="44">
        <v>6</v>
      </c>
      <c r="K215" s="44" t="s">
        <v>109</v>
      </c>
      <c r="Q215" s="11"/>
    </row>
    <row r="216" spans="1:17" s="44" customFormat="1" x14ac:dyDescent="0.3">
      <c r="A216" s="44" t="s">
        <v>129</v>
      </c>
      <c r="B216" s="44" t="s">
        <v>209</v>
      </c>
      <c r="C216" s="44">
        <v>7</v>
      </c>
      <c r="D216" s="44" t="s">
        <v>246</v>
      </c>
      <c r="E216" s="44">
        <v>1</v>
      </c>
      <c r="F216" s="44" t="s">
        <v>246</v>
      </c>
      <c r="G216" s="44">
        <v>7</v>
      </c>
      <c r="K216" s="44" t="s">
        <v>109</v>
      </c>
      <c r="Q216" s="11"/>
    </row>
    <row r="217" spans="1:17" s="44" customFormat="1" x14ac:dyDescent="0.3">
      <c r="A217" s="44" t="s">
        <v>129</v>
      </c>
      <c r="B217" s="44" t="s">
        <v>209</v>
      </c>
      <c r="C217" s="44">
        <v>8</v>
      </c>
      <c r="D217" s="44" t="s">
        <v>247</v>
      </c>
      <c r="E217" s="44">
        <v>1</v>
      </c>
      <c r="F217" s="44" t="s">
        <v>247</v>
      </c>
      <c r="G217" s="44">
        <v>8</v>
      </c>
      <c r="K217" s="44" t="s">
        <v>109</v>
      </c>
      <c r="Q217" s="11"/>
    </row>
    <row r="218" spans="1:17" s="44" customFormat="1" x14ac:dyDescent="0.3">
      <c r="A218" s="44" t="s">
        <v>129</v>
      </c>
      <c r="B218" s="44" t="s">
        <v>209</v>
      </c>
      <c r="C218" s="44">
        <v>9</v>
      </c>
      <c r="D218" s="44" t="s">
        <v>248</v>
      </c>
      <c r="E218" s="44">
        <v>1</v>
      </c>
      <c r="F218" s="44" t="s">
        <v>248</v>
      </c>
      <c r="G218" s="44">
        <v>9</v>
      </c>
      <c r="K218" s="44" t="s">
        <v>109</v>
      </c>
      <c r="Q218" s="11"/>
    </row>
    <row r="219" spans="1:17" s="44" customFormat="1" x14ac:dyDescent="0.3">
      <c r="A219" s="44" t="s">
        <v>129</v>
      </c>
      <c r="B219" s="44" t="s">
        <v>209</v>
      </c>
      <c r="C219" s="44">
        <v>10</v>
      </c>
      <c r="D219" s="44" t="s">
        <v>243</v>
      </c>
      <c r="E219" s="44">
        <v>1</v>
      </c>
      <c r="F219" s="44" t="s">
        <v>243</v>
      </c>
      <c r="G219" s="44">
        <v>10</v>
      </c>
      <c r="K219" s="44" t="s">
        <v>109</v>
      </c>
      <c r="Q219" s="11"/>
    </row>
    <row r="220" spans="1:17" s="44" customFormat="1" x14ac:dyDescent="0.3">
      <c r="A220" s="44" t="s">
        <v>130</v>
      </c>
      <c r="B220" s="44" t="s">
        <v>210</v>
      </c>
      <c r="C220" s="44">
        <v>1</v>
      </c>
      <c r="D220" s="44" t="s">
        <v>2</v>
      </c>
      <c r="E220" s="44">
        <v>1</v>
      </c>
      <c r="F220" s="44" t="s">
        <v>11</v>
      </c>
      <c r="G220" s="44">
        <v>1</v>
      </c>
      <c r="K220" s="44" t="s">
        <v>109</v>
      </c>
      <c r="Q220" s="11"/>
    </row>
    <row r="221" spans="1:17" s="44" customFormat="1" x14ac:dyDescent="0.3">
      <c r="A221" s="44" t="s">
        <v>130</v>
      </c>
      <c r="B221" s="44" t="s">
        <v>210</v>
      </c>
      <c r="C221" s="44">
        <v>2</v>
      </c>
      <c r="D221" s="44" t="s">
        <v>3</v>
      </c>
      <c r="E221" s="44">
        <v>1</v>
      </c>
      <c r="F221" s="44" t="s">
        <v>175</v>
      </c>
      <c r="G221" s="44">
        <v>2</v>
      </c>
      <c r="K221" s="44" t="s">
        <v>109</v>
      </c>
      <c r="Q221" s="11"/>
    </row>
    <row r="222" spans="1:17" s="44" customFormat="1" x14ac:dyDescent="0.3">
      <c r="A222" s="44" t="s">
        <v>130</v>
      </c>
      <c r="B222" s="44" t="s">
        <v>210</v>
      </c>
      <c r="C222" s="44">
        <v>3</v>
      </c>
      <c r="D222" s="44" t="s">
        <v>110</v>
      </c>
      <c r="E222" s="44">
        <v>1</v>
      </c>
      <c r="F222" s="44" t="s">
        <v>12</v>
      </c>
      <c r="G222" s="44">
        <v>3</v>
      </c>
      <c r="H222" s="44" t="s">
        <v>473</v>
      </c>
      <c r="I222" s="44" t="s">
        <v>327</v>
      </c>
      <c r="J222" s="44">
        <v>1</v>
      </c>
      <c r="K222" s="44" t="s">
        <v>109</v>
      </c>
      <c r="M222" s="44" t="s">
        <v>12</v>
      </c>
      <c r="N222" s="44" t="s">
        <v>115</v>
      </c>
      <c r="O222" s="44" t="s">
        <v>406</v>
      </c>
      <c r="P222" s="44" t="s">
        <v>473</v>
      </c>
      <c r="Q222" s="11"/>
    </row>
    <row r="223" spans="1:17" s="44" customFormat="1" x14ac:dyDescent="0.3">
      <c r="A223" s="44" t="s">
        <v>130</v>
      </c>
      <c r="B223" s="44" t="s">
        <v>210</v>
      </c>
      <c r="C223" s="44">
        <v>4</v>
      </c>
      <c r="D223" s="44" t="s">
        <v>179</v>
      </c>
      <c r="E223" s="44">
        <v>1</v>
      </c>
      <c r="F223" s="44" t="s">
        <v>179</v>
      </c>
      <c r="G223" s="44">
        <v>4</v>
      </c>
      <c r="K223" s="44" t="s">
        <v>109</v>
      </c>
      <c r="Q223" s="11"/>
    </row>
    <row r="224" spans="1:17" s="44" customFormat="1" x14ac:dyDescent="0.3">
      <c r="A224" s="44" t="s">
        <v>130</v>
      </c>
      <c r="B224" s="44" t="s">
        <v>210</v>
      </c>
      <c r="C224" s="44">
        <v>5</v>
      </c>
      <c r="D224" s="44" t="s">
        <v>244</v>
      </c>
      <c r="E224" s="44">
        <v>1</v>
      </c>
      <c r="F224" s="44" t="s">
        <v>244</v>
      </c>
      <c r="G224" s="44">
        <v>5</v>
      </c>
      <c r="K224" s="44" t="s">
        <v>109</v>
      </c>
      <c r="Q224" s="11"/>
    </row>
    <row r="225" spans="1:17" s="44" customFormat="1" x14ac:dyDescent="0.3">
      <c r="A225" s="44" t="s">
        <v>130</v>
      </c>
      <c r="B225" s="44" t="s">
        <v>210</v>
      </c>
      <c r="C225" s="44">
        <v>6</v>
      </c>
      <c r="D225" s="44" t="s">
        <v>245</v>
      </c>
      <c r="E225" s="44">
        <v>1</v>
      </c>
      <c r="F225" s="44" t="s">
        <v>245</v>
      </c>
      <c r="G225" s="44">
        <v>6</v>
      </c>
      <c r="K225" s="44" t="s">
        <v>109</v>
      </c>
      <c r="Q225" s="11"/>
    </row>
    <row r="226" spans="1:17" s="44" customFormat="1" x14ac:dyDescent="0.3">
      <c r="A226" s="44" t="s">
        <v>130</v>
      </c>
      <c r="B226" s="44" t="s">
        <v>210</v>
      </c>
      <c r="C226" s="44">
        <v>7</v>
      </c>
      <c r="D226" s="44" t="s">
        <v>246</v>
      </c>
      <c r="E226" s="44">
        <v>1</v>
      </c>
      <c r="F226" s="44" t="s">
        <v>246</v>
      </c>
      <c r="G226" s="44">
        <v>7</v>
      </c>
      <c r="K226" s="44" t="s">
        <v>109</v>
      </c>
      <c r="Q226" s="11"/>
    </row>
    <row r="227" spans="1:17" s="44" customFormat="1" x14ac:dyDescent="0.3">
      <c r="A227" s="44" t="s">
        <v>130</v>
      </c>
      <c r="B227" s="44" t="s">
        <v>210</v>
      </c>
      <c r="C227" s="44">
        <v>8</v>
      </c>
      <c r="D227" s="44" t="s">
        <v>247</v>
      </c>
      <c r="E227" s="44">
        <v>1</v>
      </c>
      <c r="F227" s="44" t="s">
        <v>247</v>
      </c>
      <c r="G227" s="44">
        <v>8</v>
      </c>
      <c r="K227" s="44" t="s">
        <v>109</v>
      </c>
      <c r="Q227" s="11"/>
    </row>
    <row r="228" spans="1:17" s="44" customFormat="1" x14ac:dyDescent="0.3">
      <c r="A228" s="44" t="s">
        <v>130</v>
      </c>
      <c r="B228" s="44" t="s">
        <v>210</v>
      </c>
      <c r="C228" s="44">
        <v>9</v>
      </c>
      <c r="D228" s="44" t="s">
        <v>248</v>
      </c>
      <c r="E228" s="44">
        <v>1</v>
      </c>
      <c r="F228" s="44" t="s">
        <v>248</v>
      </c>
      <c r="G228" s="44">
        <v>9</v>
      </c>
      <c r="K228" s="44" t="s">
        <v>109</v>
      </c>
      <c r="Q228" s="11"/>
    </row>
    <row r="229" spans="1:17" s="44" customFormat="1" x14ac:dyDescent="0.3">
      <c r="A229" s="44" t="s">
        <v>130</v>
      </c>
      <c r="B229" s="44" t="s">
        <v>210</v>
      </c>
      <c r="C229" s="44">
        <v>10</v>
      </c>
      <c r="D229" s="44" t="s">
        <v>243</v>
      </c>
      <c r="E229" s="44">
        <v>1</v>
      </c>
      <c r="F229" s="44" t="s">
        <v>243</v>
      </c>
      <c r="G229" s="44">
        <v>10</v>
      </c>
      <c r="K229" s="44" t="s">
        <v>109</v>
      </c>
      <c r="Q229" s="11"/>
    </row>
    <row r="230" spans="1:17" s="44" customFormat="1" x14ac:dyDescent="0.3">
      <c r="A230" s="44" t="s">
        <v>131</v>
      </c>
      <c r="B230" s="44" t="s">
        <v>211</v>
      </c>
      <c r="C230" s="44">
        <v>1</v>
      </c>
      <c r="D230" s="44" t="s">
        <v>2</v>
      </c>
      <c r="E230" s="44">
        <v>1</v>
      </c>
      <c r="F230" s="44" t="s">
        <v>11</v>
      </c>
      <c r="G230" s="44">
        <v>1</v>
      </c>
      <c r="K230" s="44" t="s">
        <v>109</v>
      </c>
      <c r="Q230" s="11"/>
    </row>
    <row r="231" spans="1:17" s="44" customFormat="1" x14ac:dyDescent="0.3">
      <c r="A231" s="44" t="s">
        <v>131</v>
      </c>
      <c r="B231" s="44" t="s">
        <v>211</v>
      </c>
      <c r="C231" s="44">
        <v>2</v>
      </c>
      <c r="D231" s="44" t="s">
        <v>3</v>
      </c>
      <c r="E231" s="44">
        <v>1</v>
      </c>
      <c r="F231" s="44" t="s">
        <v>175</v>
      </c>
      <c r="G231" s="44">
        <v>2</v>
      </c>
      <c r="K231" s="44" t="s">
        <v>109</v>
      </c>
      <c r="Q231" s="11"/>
    </row>
    <row r="232" spans="1:17" s="44" customFormat="1" x14ac:dyDescent="0.3">
      <c r="A232" s="44" t="s">
        <v>131</v>
      </c>
      <c r="B232" s="44" t="s">
        <v>211</v>
      </c>
      <c r="C232" s="44">
        <v>3</v>
      </c>
      <c r="D232" s="44" t="s">
        <v>110</v>
      </c>
      <c r="E232" s="44">
        <v>1</v>
      </c>
      <c r="F232" s="44" t="s">
        <v>12</v>
      </c>
      <c r="G232" s="44">
        <v>3</v>
      </c>
      <c r="H232" s="44" t="s">
        <v>474</v>
      </c>
      <c r="I232" s="44" t="s">
        <v>328</v>
      </c>
      <c r="J232" s="44">
        <v>1</v>
      </c>
      <c r="K232" s="44" t="s">
        <v>109</v>
      </c>
      <c r="M232" s="44" t="s">
        <v>12</v>
      </c>
      <c r="N232" s="44" t="s">
        <v>115</v>
      </c>
      <c r="O232" s="44" t="s">
        <v>100</v>
      </c>
      <c r="P232" s="44" t="s">
        <v>474</v>
      </c>
      <c r="Q232" s="11"/>
    </row>
    <row r="233" spans="1:17" s="44" customFormat="1" x14ac:dyDescent="0.3">
      <c r="A233" s="44" t="s">
        <v>131</v>
      </c>
      <c r="B233" s="44" t="s">
        <v>211</v>
      </c>
      <c r="C233" s="44">
        <v>4</v>
      </c>
      <c r="D233" s="44" t="s">
        <v>179</v>
      </c>
      <c r="E233" s="44">
        <v>1</v>
      </c>
      <c r="F233" s="44" t="s">
        <v>179</v>
      </c>
      <c r="G233" s="44">
        <v>4</v>
      </c>
      <c r="K233" s="44" t="s">
        <v>109</v>
      </c>
      <c r="Q233" s="11"/>
    </row>
    <row r="234" spans="1:17" s="44" customFormat="1" x14ac:dyDescent="0.3">
      <c r="A234" s="44" t="s">
        <v>131</v>
      </c>
      <c r="B234" s="44" t="s">
        <v>211</v>
      </c>
      <c r="C234" s="44">
        <v>5</v>
      </c>
      <c r="D234" s="44" t="s">
        <v>244</v>
      </c>
      <c r="E234" s="44">
        <v>1</v>
      </c>
      <c r="F234" s="44" t="s">
        <v>244</v>
      </c>
      <c r="G234" s="44">
        <v>5</v>
      </c>
      <c r="K234" s="44" t="s">
        <v>109</v>
      </c>
      <c r="Q234" s="11"/>
    </row>
    <row r="235" spans="1:17" s="44" customFormat="1" x14ac:dyDescent="0.3">
      <c r="A235" s="44" t="s">
        <v>131</v>
      </c>
      <c r="B235" s="44" t="s">
        <v>211</v>
      </c>
      <c r="C235" s="44">
        <v>6</v>
      </c>
      <c r="D235" s="44" t="s">
        <v>245</v>
      </c>
      <c r="E235" s="44">
        <v>1</v>
      </c>
      <c r="F235" s="44" t="s">
        <v>245</v>
      </c>
      <c r="G235" s="44">
        <v>6</v>
      </c>
      <c r="K235" s="44" t="s">
        <v>109</v>
      </c>
      <c r="Q235" s="11"/>
    </row>
    <row r="236" spans="1:17" s="44" customFormat="1" x14ac:dyDescent="0.3">
      <c r="A236" s="44" t="s">
        <v>131</v>
      </c>
      <c r="B236" s="44" t="s">
        <v>211</v>
      </c>
      <c r="C236" s="44">
        <v>7</v>
      </c>
      <c r="D236" s="44" t="s">
        <v>246</v>
      </c>
      <c r="E236" s="44">
        <v>1</v>
      </c>
      <c r="F236" s="44" t="s">
        <v>246</v>
      </c>
      <c r="G236" s="44">
        <v>7</v>
      </c>
      <c r="K236" s="44" t="s">
        <v>109</v>
      </c>
      <c r="Q236" s="11"/>
    </row>
    <row r="237" spans="1:17" s="44" customFormat="1" x14ac:dyDescent="0.3">
      <c r="A237" s="44" t="s">
        <v>131</v>
      </c>
      <c r="B237" s="44" t="s">
        <v>211</v>
      </c>
      <c r="C237" s="44">
        <v>8</v>
      </c>
      <c r="D237" s="44" t="s">
        <v>247</v>
      </c>
      <c r="E237" s="44">
        <v>1</v>
      </c>
      <c r="F237" s="44" t="s">
        <v>247</v>
      </c>
      <c r="G237" s="44">
        <v>8</v>
      </c>
      <c r="K237" s="44" t="s">
        <v>109</v>
      </c>
      <c r="Q237" s="11"/>
    </row>
    <row r="238" spans="1:17" s="44" customFormat="1" x14ac:dyDescent="0.3">
      <c r="A238" s="44" t="s">
        <v>131</v>
      </c>
      <c r="B238" s="44" t="s">
        <v>211</v>
      </c>
      <c r="C238" s="44">
        <v>9</v>
      </c>
      <c r="D238" s="44" t="s">
        <v>248</v>
      </c>
      <c r="E238" s="44">
        <v>1</v>
      </c>
      <c r="F238" s="44" t="s">
        <v>248</v>
      </c>
      <c r="G238" s="44">
        <v>9</v>
      </c>
      <c r="K238" s="44" t="s">
        <v>109</v>
      </c>
      <c r="Q238" s="11"/>
    </row>
    <row r="239" spans="1:17" s="44" customFormat="1" x14ac:dyDescent="0.3">
      <c r="A239" s="44" t="s">
        <v>131</v>
      </c>
      <c r="B239" s="44" t="s">
        <v>211</v>
      </c>
      <c r="C239" s="44">
        <v>10</v>
      </c>
      <c r="D239" s="44" t="s">
        <v>243</v>
      </c>
      <c r="E239" s="44">
        <v>1</v>
      </c>
      <c r="F239" s="44" t="s">
        <v>243</v>
      </c>
      <c r="G239" s="44">
        <v>10</v>
      </c>
      <c r="K239" s="44" t="s">
        <v>109</v>
      </c>
      <c r="Q239" s="11"/>
    </row>
    <row r="240" spans="1:17" s="44" customFormat="1" x14ac:dyDescent="0.3">
      <c r="A240" s="44" t="s">
        <v>132</v>
      </c>
      <c r="B240" s="44" t="s">
        <v>212</v>
      </c>
      <c r="C240" s="44">
        <v>1</v>
      </c>
      <c r="D240" s="44" t="s">
        <v>2</v>
      </c>
      <c r="E240" s="44">
        <v>1</v>
      </c>
      <c r="F240" s="44" t="s">
        <v>11</v>
      </c>
      <c r="G240" s="44">
        <v>1</v>
      </c>
      <c r="K240" s="44" t="s">
        <v>109</v>
      </c>
      <c r="Q240" s="11"/>
    </row>
    <row r="241" spans="1:17" s="44" customFormat="1" x14ac:dyDescent="0.3">
      <c r="A241" s="44" t="s">
        <v>132</v>
      </c>
      <c r="B241" s="44" t="s">
        <v>212</v>
      </c>
      <c r="C241" s="44">
        <v>2</v>
      </c>
      <c r="D241" s="44" t="s">
        <v>3</v>
      </c>
      <c r="E241" s="44">
        <v>1</v>
      </c>
      <c r="F241" s="44" t="s">
        <v>175</v>
      </c>
      <c r="G241" s="44">
        <v>2</v>
      </c>
      <c r="K241" s="44" t="s">
        <v>109</v>
      </c>
      <c r="Q241" s="11"/>
    </row>
    <row r="242" spans="1:17" s="44" customFormat="1" x14ac:dyDescent="0.3">
      <c r="A242" s="44" t="s">
        <v>132</v>
      </c>
      <c r="B242" s="44" t="s">
        <v>212</v>
      </c>
      <c r="C242" s="44">
        <v>3</v>
      </c>
      <c r="D242" s="44" t="s">
        <v>110</v>
      </c>
      <c r="E242" s="44">
        <v>1</v>
      </c>
      <c r="F242" s="44" t="s">
        <v>12</v>
      </c>
      <c r="G242" s="44">
        <v>3</v>
      </c>
      <c r="H242" s="44" t="s">
        <v>475</v>
      </c>
      <c r="I242" s="44" t="s">
        <v>329</v>
      </c>
      <c r="J242" s="44">
        <v>1</v>
      </c>
      <c r="K242" s="44" t="s">
        <v>109</v>
      </c>
      <c r="M242" s="44" t="s">
        <v>12</v>
      </c>
      <c r="N242" s="44" t="s">
        <v>115</v>
      </c>
      <c r="O242" s="44" t="s">
        <v>101</v>
      </c>
      <c r="P242" s="44" t="s">
        <v>475</v>
      </c>
      <c r="Q242" s="11"/>
    </row>
    <row r="243" spans="1:17" s="44" customFormat="1" x14ac:dyDescent="0.3">
      <c r="A243" s="44" t="s">
        <v>132</v>
      </c>
      <c r="B243" s="44" t="s">
        <v>212</v>
      </c>
      <c r="C243" s="44">
        <v>4</v>
      </c>
      <c r="D243" s="44" t="s">
        <v>179</v>
      </c>
      <c r="E243" s="44">
        <v>1</v>
      </c>
      <c r="F243" s="44" t="s">
        <v>179</v>
      </c>
      <c r="G243" s="44">
        <v>4</v>
      </c>
      <c r="K243" s="44" t="s">
        <v>109</v>
      </c>
      <c r="Q243" s="11"/>
    </row>
    <row r="244" spans="1:17" s="44" customFormat="1" x14ac:dyDescent="0.3">
      <c r="A244" s="44" t="s">
        <v>132</v>
      </c>
      <c r="B244" s="44" t="s">
        <v>212</v>
      </c>
      <c r="C244" s="44">
        <v>5</v>
      </c>
      <c r="D244" s="44" t="s">
        <v>244</v>
      </c>
      <c r="E244" s="44">
        <v>1</v>
      </c>
      <c r="F244" s="44" t="s">
        <v>244</v>
      </c>
      <c r="G244" s="44">
        <v>5</v>
      </c>
      <c r="K244" s="44" t="s">
        <v>109</v>
      </c>
      <c r="Q244" s="11"/>
    </row>
    <row r="245" spans="1:17" s="44" customFormat="1" x14ac:dyDescent="0.3">
      <c r="A245" s="44" t="s">
        <v>132</v>
      </c>
      <c r="B245" s="44" t="s">
        <v>212</v>
      </c>
      <c r="C245" s="44">
        <v>6</v>
      </c>
      <c r="D245" s="44" t="s">
        <v>245</v>
      </c>
      <c r="E245" s="44">
        <v>1</v>
      </c>
      <c r="F245" s="44" t="s">
        <v>245</v>
      </c>
      <c r="G245" s="44">
        <v>6</v>
      </c>
      <c r="K245" s="44" t="s">
        <v>109</v>
      </c>
      <c r="Q245" s="11"/>
    </row>
    <row r="246" spans="1:17" s="44" customFormat="1" x14ac:dyDescent="0.3">
      <c r="A246" s="44" t="s">
        <v>132</v>
      </c>
      <c r="B246" s="44" t="s">
        <v>212</v>
      </c>
      <c r="C246" s="44">
        <v>7</v>
      </c>
      <c r="D246" s="44" t="s">
        <v>246</v>
      </c>
      <c r="E246" s="44">
        <v>1</v>
      </c>
      <c r="F246" s="44" t="s">
        <v>246</v>
      </c>
      <c r="G246" s="44">
        <v>7</v>
      </c>
      <c r="K246" s="44" t="s">
        <v>109</v>
      </c>
      <c r="Q246" s="11"/>
    </row>
    <row r="247" spans="1:17" s="44" customFormat="1" x14ac:dyDescent="0.3">
      <c r="A247" s="44" t="s">
        <v>132</v>
      </c>
      <c r="B247" s="44" t="s">
        <v>212</v>
      </c>
      <c r="C247" s="44">
        <v>8</v>
      </c>
      <c r="D247" s="44" t="s">
        <v>247</v>
      </c>
      <c r="E247" s="44">
        <v>1</v>
      </c>
      <c r="F247" s="44" t="s">
        <v>247</v>
      </c>
      <c r="G247" s="44">
        <v>8</v>
      </c>
      <c r="K247" s="44" t="s">
        <v>109</v>
      </c>
      <c r="Q247" s="11"/>
    </row>
    <row r="248" spans="1:17" s="44" customFormat="1" x14ac:dyDescent="0.3">
      <c r="A248" s="44" t="s">
        <v>132</v>
      </c>
      <c r="B248" s="44" t="s">
        <v>212</v>
      </c>
      <c r="C248" s="44">
        <v>9</v>
      </c>
      <c r="D248" s="44" t="s">
        <v>248</v>
      </c>
      <c r="E248" s="44">
        <v>1</v>
      </c>
      <c r="F248" s="44" t="s">
        <v>248</v>
      </c>
      <c r="G248" s="44">
        <v>9</v>
      </c>
      <c r="K248" s="44" t="s">
        <v>109</v>
      </c>
      <c r="Q248" s="11"/>
    </row>
    <row r="249" spans="1:17" s="44" customFormat="1" x14ac:dyDescent="0.3">
      <c r="A249" s="44" t="s">
        <v>132</v>
      </c>
      <c r="B249" s="44" t="s">
        <v>212</v>
      </c>
      <c r="C249" s="44">
        <v>10</v>
      </c>
      <c r="D249" s="44" t="s">
        <v>243</v>
      </c>
      <c r="E249" s="44">
        <v>1</v>
      </c>
      <c r="F249" s="44" t="s">
        <v>243</v>
      </c>
      <c r="G249" s="44">
        <v>10</v>
      </c>
      <c r="K249" s="44" t="s">
        <v>109</v>
      </c>
      <c r="Q249" s="11"/>
    </row>
    <row r="250" spans="1:17" s="44" customFormat="1" x14ac:dyDescent="0.3">
      <c r="A250" s="44" t="s">
        <v>133</v>
      </c>
      <c r="B250" s="44" t="s">
        <v>213</v>
      </c>
      <c r="C250" s="44">
        <v>1</v>
      </c>
      <c r="D250" s="44" t="s">
        <v>2</v>
      </c>
      <c r="E250" s="44">
        <v>1</v>
      </c>
      <c r="F250" s="44" t="s">
        <v>11</v>
      </c>
      <c r="G250" s="44">
        <v>1</v>
      </c>
      <c r="K250" s="44" t="s">
        <v>109</v>
      </c>
      <c r="Q250" s="11"/>
    </row>
    <row r="251" spans="1:17" s="44" customFormat="1" x14ac:dyDescent="0.3">
      <c r="A251" s="44" t="s">
        <v>133</v>
      </c>
      <c r="B251" s="44" t="s">
        <v>213</v>
      </c>
      <c r="C251" s="44">
        <v>2</v>
      </c>
      <c r="D251" s="44" t="s">
        <v>3</v>
      </c>
      <c r="E251" s="44">
        <v>1</v>
      </c>
      <c r="F251" s="44" t="s">
        <v>175</v>
      </c>
      <c r="G251" s="44">
        <v>2</v>
      </c>
      <c r="K251" s="44" t="s">
        <v>109</v>
      </c>
      <c r="Q251" s="11"/>
    </row>
    <row r="252" spans="1:17" s="44" customFormat="1" x14ac:dyDescent="0.3">
      <c r="A252" s="44" t="s">
        <v>133</v>
      </c>
      <c r="B252" s="44" t="s">
        <v>213</v>
      </c>
      <c r="C252" s="44">
        <v>3</v>
      </c>
      <c r="D252" s="44" t="s">
        <v>110</v>
      </c>
      <c r="E252" s="44">
        <v>1</v>
      </c>
      <c r="F252" s="44" t="s">
        <v>12</v>
      </c>
      <c r="G252" s="44">
        <v>3</v>
      </c>
      <c r="H252" s="44" t="s">
        <v>476</v>
      </c>
      <c r="I252" s="44" t="s">
        <v>330</v>
      </c>
      <c r="J252" s="44">
        <v>1</v>
      </c>
      <c r="K252" s="44" t="s">
        <v>109</v>
      </c>
      <c r="M252" s="44" t="s">
        <v>12</v>
      </c>
      <c r="N252" s="44" t="s">
        <v>115</v>
      </c>
      <c r="O252" s="44" t="s">
        <v>102</v>
      </c>
      <c r="P252" s="44" t="s">
        <v>476</v>
      </c>
      <c r="Q252" s="11"/>
    </row>
    <row r="253" spans="1:17" s="44" customFormat="1" x14ac:dyDescent="0.3">
      <c r="A253" s="44" t="s">
        <v>133</v>
      </c>
      <c r="B253" s="44" t="s">
        <v>213</v>
      </c>
      <c r="C253" s="44">
        <v>4</v>
      </c>
      <c r="D253" s="44" t="s">
        <v>179</v>
      </c>
      <c r="E253" s="44">
        <v>1</v>
      </c>
      <c r="F253" s="44" t="s">
        <v>179</v>
      </c>
      <c r="G253" s="44">
        <v>4</v>
      </c>
      <c r="K253" s="44" t="s">
        <v>109</v>
      </c>
      <c r="Q253" s="11"/>
    </row>
    <row r="254" spans="1:17" s="44" customFormat="1" x14ac:dyDescent="0.3">
      <c r="A254" s="44" t="s">
        <v>133</v>
      </c>
      <c r="B254" s="44" t="s">
        <v>213</v>
      </c>
      <c r="C254" s="44">
        <v>5</v>
      </c>
      <c r="D254" s="44" t="s">
        <v>244</v>
      </c>
      <c r="E254" s="44">
        <v>1</v>
      </c>
      <c r="F254" s="44" t="s">
        <v>244</v>
      </c>
      <c r="G254" s="44">
        <v>5</v>
      </c>
      <c r="K254" s="44" t="s">
        <v>109</v>
      </c>
      <c r="Q254" s="11"/>
    </row>
    <row r="255" spans="1:17" s="44" customFormat="1" x14ac:dyDescent="0.3">
      <c r="A255" s="44" t="s">
        <v>133</v>
      </c>
      <c r="B255" s="44" t="s">
        <v>213</v>
      </c>
      <c r="C255" s="44">
        <v>6</v>
      </c>
      <c r="D255" s="44" t="s">
        <v>245</v>
      </c>
      <c r="E255" s="44">
        <v>1</v>
      </c>
      <c r="F255" s="44" t="s">
        <v>245</v>
      </c>
      <c r="G255" s="44">
        <v>6</v>
      </c>
      <c r="K255" s="44" t="s">
        <v>109</v>
      </c>
      <c r="Q255" s="11"/>
    </row>
    <row r="256" spans="1:17" s="44" customFormat="1" x14ac:dyDescent="0.3">
      <c r="A256" s="44" t="s">
        <v>133</v>
      </c>
      <c r="B256" s="44" t="s">
        <v>213</v>
      </c>
      <c r="C256" s="44">
        <v>7</v>
      </c>
      <c r="D256" s="44" t="s">
        <v>246</v>
      </c>
      <c r="E256" s="44">
        <v>1</v>
      </c>
      <c r="F256" s="44" t="s">
        <v>246</v>
      </c>
      <c r="G256" s="44">
        <v>7</v>
      </c>
      <c r="K256" s="44" t="s">
        <v>109</v>
      </c>
      <c r="Q256" s="11"/>
    </row>
    <row r="257" spans="1:17" s="44" customFormat="1" x14ac:dyDescent="0.3">
      <c r="A257" s="44" t="s">
        <v>133</v>
      </c>
      <c r="B257" s="44" t="s">
        <v>213</v>
      </c>
      <c r="C257" s="44">
        <v>8</v>
      </c>
      <c r="D257" s="44" t="s">
        <v>247</v>
      </c>
      <c r="E257" s="44">
        <v>1</v>
      </c>
      <c r="F257" s="44" t="s">
        <v>247</v>
      </c>
      <c r="G257" s="44">
        <v>8</v>
      </c>
      <c r="K257" s="44" t="s">
        <v>109</v>
      </c>
      <c r="Q257" s="11"/>
    </row>
    <row r="258" spans="1:17" s="44" customFormat="1" x14ac:dyDescent="0.3">
      <c r="A258" s="44" t="s">
        <v>133</v>
      </c>
      <c r="B258" s="44" t="s">
        <v>213</v>
      </c>
      <c r="C258" s="44">
        <v>9</v>
      </c>
      <c r="D258" s="44" t="s">
        <v>248</v>
      </c>
      <c r="E258" s="44">
        <v>1</v>
      </c>
      <c r="F258" s="44" t="s">
        <v>248</v>
      </c>
      <c r="G258" s="44">
        <v>9</v>
      </c>
      <c r="K258" s="44" t="s">
        <v>109</v>
      </c>
      <c r="Q258" s="11"/>
    </row>
    <row r="259" spans="1:17" s="44" customFormat="1" x14ac:dyDescent="0.3">
      <c r="A259" s="44" t="s">
        <v>133</v>
      </c>
      <c r="B259" s="44" t="s">
        <v>213</v>
      </c>
      <c r="C259" s="44">
        <v>10</v>
      </c>
      <c r="D259" s="44" t="s">
        <v>243</v>
      </c>
      <c r="E259" s="44">
        <v>1</v>
      </c>
      <c r="F259" s="44" t="s">
        <v>243</v>
      </c>
      <c r="G259" s="44">
        <v>10</v>
      </c>
      <c r="K259" s="44" t="s">
        <v>109</v>
      </c>
      <c r="Q259" s="11"/>
    </row>
    <row r="260" spans="1:17" s="44" customFormat="1" x14ac:dyDescent="0.3">
      <c r="A260" s="44" t="s">
        <v>134</v>
      </c>
      <c r="B260" s="44" t="s">
        <v>214</v>
      </c>
      <c r="C260" s="44">
        <v>1</v>
      </c>
      <c r="D260" s="44" t="s">
        <v>2</v>
      </c>
      <c r="E260" s="44">
        <v>1</v>
      </c>
      <c r="F260" s="44" t="s">
        <v>11</v>
      </c>
      <c r="G260" s="44">
        <v>1</v>
      </c>
      <c r="K260" s="44" t="s">
        <v>109</v>
      </c>
      <c r="Q260" s="11"/>
    </row>
    <row r="261" spans="1:17" s="44" customFormat="1" x14ac:dyDescent="0.3">
      <c r="A261" s="44" t="s">
        <v>134</v>
      </c>
      <c r="B261" s="44" t="s">
        <v>214</v>
      </c>
      <c r="C261" s="44">
        <v>2</v>
      </c>
      <c r="D261" s="44" t="s">
        <v>3</v>
      </c>
      <c r="E261" s="44">
        <v>1</v>
      </c>
      <c r="F261" s="44" t="s">
        <v>175</v>
      </c>
      <c r="G261" s="44">
        <v>2</v>
      </c>
      <c r="K261" s="44" t="s">
        <v>109</v>
      </c>
      <c r="Q261" s="11"/>
    </row>
    <row r="262" spans="1:17" s="44" customFormat="1" x14ac:dyDescent="0.3">
      <c r="A262" s="44" t="s">
        <v>134</v>
      </c>
      <c r="B262" s="44" t="s">
        <v>214</v>
      </c>
      <c r="C262" s="44">
        <v>3</v>
      </c>
      <c r="D262" s="44" t="s">
        <v>110</v>
      </c>
      <c r="E262" s="44">
        <v>1</v>
      </c>
      <c r="F262" s="44" t="s">
        <v>12</v>
      </c>
      <c r="G262" s="44">
        <v>3</v>
      </c>
      <c r="H262" s="44" t="s">
        <v>477</v>
      </c>
      <c r="I262" s="44" t="s">
        <v>331</v>
      </c>
      <c r="J262" s="44">
        <v>1</v>
      </c>
      <c r="K262" s="44" t="s">
        <v>109</v>
      </c>
      <c r="M262" s="44" t="s">
        <v>12</v>
      </c>
      <c r="N262" s="44" t="s">
        <v>115</v>
      </c>
      <c r="O262" s="44" t="s">
        <v>400</v>
      </c>
      <c r="P262" s="44" t="s">
        <v>477</v>
      </c>
      <c r="Q262" s="11"/>
    </row>
    <row r="263" spans="1:17" s="44" customFormat="1" x14ac:dyDescent="0.3">
      <c r="A263" s="44" t="s">
        <v>134</v>
      </c>
      <c r="B263" s="44" t="s">
        <v>214</v>
      </c>
      <c r="C263" s="44">
        <v>4</v>
      </c>
      <c r="D263" s="44" t="s">
        <v>179</v>
      </c>
      <c r="E263" s="44">
        <v>1</v>
      </c>
      <c r="F263" s="44" t="s">
        <v>179</v>
      </c>
      <c r="G263" s="44">
        <v>4</v>
      </c>
      <c r="K263" s="44" t="s">
        <v>109</v>
      </c>
      <c r="Q263" s="11"/>
    </row>
    <row r="264" spans="1:17" s="44" customFormat="1" x14ac:dyDescent="0.3">
      <c r="A264" s="44" t="s">
        <v>134</v>
      </c>
      <c r="B264" s="44" t="s">
        <v>214</v>
      </c>
      <c r="C264" s="44">
        <v>5</v>
      </c>
      <c r="D264" s="44" t="s">
        <v>244</v>
      </c>
      <c r="E264" s="44">
        <v>1</v>
      </c>
      <c r="F264" s="44" t="s">
        <v>244</v>
      </c>
      <c r="G264" s="44">
        <v>5</v>
      </c>
      <c r="K264" s="44" t="s">
        <v>109</v>
      </c>
      <c r="Q264" s="11"/>
    </row>
    <row r="265" spans="1:17" s="44" customFormat="1" x14ac:dyDescent="0.3">
      <c r="A265" s="44" t="s">
        <v>134</v>
      </c>
      <c r="B265" s="44" t="s">
        <v>214</v>
      </c>
      <c r="C265" s="44">
        <v>6</v>
      </c>
      <c r="D265" s="44" t="s">
        <v>245</v>
      </c>
      <c r="E265" s="44">
        <v>1</v>
      </c>
      <c r="F265" s="44" t="s">
        <v>245</v>
      </c>
      <c r="G265" s="44">
        <v>6</v>
      </c>
      <c r="K265" s="44" t="s">
        <v>109</v>
      </c>
      <c r="Q265" s="11"/>
    </row>
    <row r="266" spans="1:17" s="44" customFormat="1" x14ac:dyDescent="0.3">
      <c r="A266" s="44" t="s">
        <v>134</v>
      </c>
      <c r="B266" s="44" t="s">
        <v>214</v>
      </c>
      <c r="C266" s="44">
        <v>7</v>
      </c>
      <c r="D266" s="44" t="s">
        <v>246</v>
      </c>
      <c r="E266" s="44">
        <v>1</v>
      </c>
      <c r="F266" s="44" t="s">
        <v>246</v>
      </c>
      <c r="G266" s="44">
        <v>7</v>
      </c>
      <c r="K266" s="44" t="s">
        <v>109</v>
      </c>
      <c r="Q266" s="11"/>
    </row>
    <row r="267" spans="1:17" s="44" customFormat="1" x14ac:dyDescent="0.3">
      <c r="A267" s="44" t="s">
        <v>134</v>
      </c>
      <c r="B267" s="44" t="s">
        <v>214</v>
      </c>
      <c r="C267" s="44">
        <v>8</v>
      </c>
      <c r="D267" s="44" t="s">
        <v>247</v>
      </c>
      <c r="E267" s="44">
        <v>1</v>
      </c>
      <c r="F267" s="44" t="s">
        <v>247</v>
      </c>
      <c r="G267" s="44">
        <v>8</v>
      </c>
      <c r="K267" s="44" t="s">
        <v>109</v>
      </c>
      <c r="Q267" s="11"/>
    </row>
    <row r="268" spans="1:17" s="44" customFormat="1" x14ac:dyDescent="0.3">
      <c r="A268" s="44" t="s">
        <v>134</v>
      </c>
      <c r="B268" s="44" t="s">
        <v>214</v>
      </c>
      <c r="C268" s="44">
        <v>9</v>
      </c>
      <c r="D268" s="44" t="s">
        <v>248</v>
      </c>
      <c r="E268" s="44">
        <v>1</v>
      </c>
      <c r="F268" s="44" t="s">
        <v>248</v>
      </c>
      <c r="G268" s="44">
        <v>9</v>
      </c>
      <c r="K268" s="44" t="s">
        <v>109</v>
      </c>
      <c r="Q268" s="11"/>
    </row>
    <row r="269" spans="1:17" s="44" customFormat="1" x14ac:dyDescent="0.3">
      <c r="A269" s="44" t="s">
        <v>134</v>
      </c>
      <c r="B269" s="44" t="s">
        <v>214</v>
      </c>
      <c r="C269" s="44">
        <v>10</v>
      </c>
      <c r="D269" s="44" t="s">
        <v>243</v>
      </c>
      <c r="E269" s="44">
        <v>1</v>
      </c>
      <c r="F269" s="44" t="s">
        <v>243</v>
      </c>
      <c r="G269" s="44">
        <v>10</v>
      </c>
      <c r="K269" s="44" t="s">
        <v>109</v>
      </c>
      <c r="Q269" s="11"/>
    </row>
    <row r="270" spans="1:17" s="44" customFormat="1" x14ac:dyDescent="0.3">
      <c r="A270" s="44" t="s">
        <v>135</v>
      </c>
      <c r="B270" s="44" t="s">
        <v>215</v>
      </c>
      <c r="C270" s="44">
        <v>1</v>
      </c>
      <c r="D270" s="44" t="s">
        <v>2</v>
      </c>
      <c r="E270" s="44">
        <v>1</v>
      </c>
      <c r="F270" s="44" t="s">
        <v>11</v>
      </c>
      <c r="G270" s="44">
        <v>1</v>
      </c>
      <c r="K270" s="44" t="s">
        <v>109</v>
      </c>
      <c r="Q270" s="11"/>
    </row>
    <row r="271" spans="1:17" s="44" customFormat="1" x14ac:dyDescent="0.3">
      <c r="A271" s="44" t="s">
        <v>135</v>
      </c>
      <c r="B271" s="44" t="s">
        <v>215</v>
      </c>
      <c r="C271" s="44">
        <v>2</v>
      </c>
      <c r="D271" s="44" t="s">
        <v>3</v>
      </c>
      <c r="E271" s="44">
        <v>1</v>
      </c>
      <c r="F271" s="44" t="s">
        <v>175</v>
      </c>
      <c r="G271" s="44">
        <v>2</v>
      </c>
      <c r="K271" s="44" t="s">
        <v>109</v>
      </c>
      <c r="Q271" s="11"/>
    </row>
    <row r="272" spans="1:17" s="44" customFormat="1" x14ac:dyDescent="0.3">
      <c r="A272" s="44" t="s">
        <v>135</v>
      </c>
      <c r="B272" s="44" t="s">
        <v>215</v>
      </c>
      <c r="C272" s="44">
        <v>3</v>
      </c>
      <c r="D272" s="44" t="s">
        <v>110</v>
      </c>
      <c r="E272" s="44">
        <v>1</v>
      </c>
      <c r="F272" s="44" t="s">
        <v>12</v>
      </c>
      <c r="G272" s="44">
        <v>3</v>
      </c>
      <c r="H272" s="44" t="s">
        <v>478</v>
      </c>
      <c r="I272" s="44" t="s">
        <v>332</v>
      </c>
      <c r="J272" s="44">
        <v>1</v>
      </c>
      <c r="K272" s="44" t="s">
        <v>109</v>
      </c>
      <c r="M272" s="44" t="s">
        <v>12</v>
      </c>
      <c r="N272" s="44" t="s">
        <v>115</v>
      </c>
      <c r="O272" s="44" t="s">
        <v>401</v>
      </c>
      <c r="P272" s="44" t="s">
        <v>478</v>
      </c>
      <c r="Q272" s="11"/>
    </row>
    <row r="273" spans="1:17" s="44" customFormat="1" x14ac:dyDescent="0.3">
      <c r="A273" s="44" t="s">
        <v>135</v>
      </c>
      <c r="B273" s="44" t="s">
        <v>215</v>
      </c>
      <c r="C273" s="44">
        <v>4</v>
      </c>
      <c r="D273" s="44" t="s">
        <v>179</v>
      </c>
      <c r="E273" s="44">
        <v>1</v>
      </c>
      <c r="F273" s="44" t="s">
        <v>179</v>
      </c>
      <c r="G273" s="44">
        <v>4</v>
      </c>
      <c r="K273" s="44" t="s">
        <v>109</v>
      </c>
      <c r="Q273" s="11"/>
    </row>
    <row r="274" spans="1:17" s="44" customFormat="1" x14ac:dyDescent="0.3">
      <c r="A274" s="44" t="s">
        <v>135</v>
      </c>
      <c r="B274" s="44" t="s">
        <v>215</v>
      </c>
      <c r="C274" s="44">
        <v>5</v>
      </c>
      <c r="D274" s="44" t="s">
        <v>244</v>
      </c>
      <c r="E274" s="44">
        <v>1</v>
      </c>
      <c r="F274" s="44" t="s">
        <v>244</v>
      </c>
      <c r="G274" s="44">
        <v>5</v>
      </c>
      <c r="K274" s="44" t="s">
        <v>109</v>
      </c>
      <c r="Q274" s="11"/>
    </row>
    <row r="275" spans="1:17" s="44" customFormat="1" x14ac:dyDescent="0.3">
      <c r="A275" s="44" t="s">
        <v>135</v>
      </c>
      <c r="B275" s="44" t="s">
        <v>215</v>
      </c>
      <c r="C275" s="44">
        <v>6</v>
      </c>
      <c r="D275" s="44" t="s">
        <v>245</v>
      </c>
      <c r="E275" s="44">
        <v>1</v>
      </c>
      <c r="F275" s="44" t="s">
        <v>245</v>
      </c>
      <c r="G275" s="44">
        <v>6</v>
      </c>
      <c r="K275" s="44" t="s">
        <v>109</v>
      </c>
      <c r="Q275" s="11"/>
    </row>
    <row r="276" spans="1:17" s="44" customFormat="1" x14ac:dyDescent="0.3">
      <c r="A276" s="44" t="s">
        <v>135</v>
      </c>
      <c r="B276" s="44" t="s">
        <v>215</v>
      </c>
      <c r="C276" s="44">
        <v>7</v>
      </c>
      <c r="D276" s="44" t="s">
        <v>246</v>
      </c>
      <c r="E276" s="44">
        <v>1</v>
      </c>
      <c r="F276" s="44" t="s">
        <v>246</v>
      </c>
      <c r="G276" s="44">
        <v>7</v>
      </c>
      <c r="K276" s="44" t="s">
        <v>109</v>
      </c>
      <c r="Q276" s="11"/>
    </row>
    <row r="277" spans="1:17" s="44" customFormat="1" x14ac:dyDescent="0.3">
      <c r="A277" s="44" t="s">
        <v>135</v>
      </c>
      <c r="B277" s="44" t="s">
        <v>215</v>
      </c>
      <c r="C277" s="44">
        <v>8</v>
      </c>
      <c r="D277" s="44" t="s">
        <v>247</v>
      </c>
      <c r="E277" s="44">
        <v>1</v>
      </c>
      <c r="F277" s="44" t="s">
        <v>247</v>
      </c>
      <c r="G277" s="44">
        <v>8</v>
      </c>
      <c r="K277" s="44" t="s">
        <v>109</v>
      </c>
      <c r="Q277" s="11"/>
    </row>
    <row r="278" spans="1:17" s="44" customFormat="1" x14ac:dyDescent="0.3">
      <c r="A278" s="44" t="s">
        <v>135</v>
      </c>
      <c r="B278" s="44" t="s">
        <v>215</v>
      </c>
      <c r="C278" s="44">
        <v>9</v>
      </c>
      <c r="D278" s="44" t="s">
        <v>248</v>
      </c>
      <c r="E278" s="44">
        <v>1</v>
      </c>
      <c r="F278" s="44" t="s">
        <v>248</v>
      </c>
      <c r="G278" s="44">
        <v>9</v>
      </c>
      <c r="K278" s="44" t="s">
        <v>109</v>
      </c>
      <c r="Q278" s="11"/>
    </row>
    <row r="279" spans="1:17" s="44" customFormat="1" x14ac:dyDescent="0.3">
      <c r="A279" s="44" t="s">
        <v>135</v>
      </c>
      <c r="B279" s="44" t="s">
        <v>215</v>
      </c>
      <c r="C279" s="44">
        <v>10</v>
      </c>
      <c r="D279" s="44" t="s">
        <v>243</v>
      </c>
      <c r="E279" s="44">
        <v>1</v>
      </c>
      <c r="F279" s="44" t="s">
        <v>243</v>
      </c>
      <c r="G279" s="44">
        <v>10</v>
      </c>
      <c r="K279" s="44" t="s">
        <v>109</v>
      </c>
      <c r="Q279" s="11"/>
    </row>
    <row r="280" spans="1:17" s="44" customFormat="1" x14ac:dyDescent="0.3">
      <c r="A280" s="44" t="s">
        <v>136</v>
      </c>
      <c r="B280" s="44" t="s">
        <v>216</v>
      </c>
      <c r="C280" s="44">
        <v>1</v>
      </c>
      <c r="D280" s="44" t="s">
        <v>2</v>
      </c>
      <c r="E280" s="44">
        <v>1</v>
      </c>
      <c r="F280" s="44" t="s">
        <v>11</v>
      </c>
      <c r="G280" s="44">
        <v>1</v>
      </c>
      <c r="K280" s="44" t="s">
        <v>109</v>
      </c>
      <c r="Q280" s="11"/>
    </row>
    <row r="281" spans="1:17" s="44" customFormat="1" x14ac:dyDescent="0.3">
      <c r="A281" s="44" t="s">
        <v>136</v>
      </c>
      <c r="B281" s="44" t="s">
        <v>216</v>
      </c>
      <c r="C281" s="44">
        <v>2</v>
      </c>
      <c r="D281" s="44" t="s">
        <v>3</v>
      </c>
      <c r="E281" s="44">
        <v>1</v>
      </c>
      <c r="F281" s="44" t="s">
        <v>175</v>
      </c>
      <c r="G281" s="44">
        <v>2</v>
      </c>
      <c r="K281" s="44" t="s">
        <v>109</v>
      </c>
      <c r="Q281" s="11"/>
    </row>
    <row r="282" spans="1:17" s="44" customFormat="1" x14ac:dyDescent="0.3">
      <c r="A282" s="44" t="s">
        <v>136</v>
      </c>
      <c r="B282" s="44" t="s">
        <v>216</v>
      </c>
      <c r="C282" s="44">
        <v>3</v>
      </c>
      <c r="D282" s="44" t="s">
        <v>110</v>
      </c>
      <c r="E282" s="44">
        <v>1</v>
      </c>
      <c r="F282" s="44" t="s">
        <v>12</v>
      </c>
      <c r="G282" s="44">
        <v>3</v>
      </c>
      <c r="H282" s="44" t="s">
        <v>479</v>
      </c>
      <c r="I282" s="44" t="s">
        <v>333</v>
      </c>
      <c r="J282" s="44">
        <v>1</v>
      </c>
      <c r="K282" s="44" t="s">
        <v>109</v>
      </c>
      <c r="M282" s="44" t="s">
        <v>12</v>
      </c>
      <c r="N282" s="44" t="s">
        <v>115</v>
      </c>
      <c r="O282" s="44" t="s">
        <v>402</v>
      </c>
      <c r="P282" s="44" t="s">
        <v>479</v>
      </c>
      <c r="Q282" s="11"/>
    </row>
    <row r="283" spans="1:17" s="44" customFormat="1" x14ac:dyDescent="0.3">
      <c r="A283" s="44" t="s">
        <v>136</v>
      </c>
      <c r="B283" s="44" t="s">
        <v>216</v>
      </c>
      <c r="C283" s="44">
        <v>4</v>
      </c>
      <c r="D283" s="44" t="s">
        <v>179</v>
      </c>
      <c r="E283" s="44">
        <v>1</v>
      </c>
      <c r="F283" s="44" t="s">
        <v>179</v>
      </c>
      <c r="G283" s="44">
        <v>4</v>
      </c>
      <c r="K283" s="44" t="s">
        <v>109</v>
      </c>
      <c r="Q283" s="11"/>
    </row>
    <row r="284" spans="1:17" s="44" customFormat="1" x14ac:dyDescent="0.3">
      <c r="A284" s="44" t="s">
        <v>136</v>
      </c>
      <c r="B284" s="44" t="s">
        <v>216</v>
      </c>
      <c r="C284" s="44">
        <v>5</v>
      </c>
      <c r="D284" s="44" t="s">
        <v>244</v>
      </c>
      <c r="E284" s="44">
        <v>1</v>
      </c>
      <c r="F284" s="44" t="s">
        <v>244</v>
      </c>
      <c r="G284" s="44">
        <v>5</v>
      </c>
      <c r="K284" s="44" t="s">
        <v>109</v>
      </c>
      <c r="Q284" s="11"/>
    </row>
    <row r="285" spans="1:17" s="44" customFormat="1" x14ac:dyDescent="0.3">
      <c r="A285" s="44" t="s">
        <v>136</v>
      </c>
      <c r="B285" s="44" t="s">
        <v>216</v>
      </c>
      <c r="C285" s="44">
        <v>6</v>
      </c>
      <c r="D285" s="44" t="s">
        <v>245</v>
      </c>
      <c r="E285" s="44">
        <v>1</v>
      </c>
      <c r="F285" s="44" t="s">
        <v>245</v>
      </c>
      <c r="G285" s="44">
        <v>6</v>
      </c>
      <c r="K285" s="44" t="s">
        <v>109</v>
      </c>
      <c r="Q285" s="11"/>
    </row>
    <row r="286" spans="1:17" s="44" customFormat="1" x14ac:dyDescent="0.3">
      <c r="A286" s="44" t="s">
        <v>136</v>
      </c>
      <c r="B286" s="44" t="s">
        <v>216</v>
      </c>
      <c r="C286" s="44">
        <v>7</v>
      </c>
      <c r="D286" s="44" t="s">
        <v>246</v>
      </c>
      <c r="E286" s="44">
        <v>1</v>
      </c>
      <c r="F286" s="44" t="s">
        <v>246</v>
      </c>
      <c r="G286" s="44">
        <v>7</v>
      </c>
      <c r="K286" s="44" t="s">
        <v>109</v>
      </c>
      <c r="Q286" s="11"/>
    </row>
    <row r="287" spans="1:17" s="44" customFormat="1" x14ac:dyDescent="0.3">
      <c r="A287" s="44" t="s">
        <v>136</v>
      </c>
      <c r="B287" s="44" t="s">
        <v>216</v>
      </c>
      <c r="C287" s="44">
        <v>8</v>
      </c>
      <c r="D287" s="44" t="s">
        <v>247</v>
      </c>
      <c r="E287" s="44">
        <v>1</v>
      </c>
      <c r="F287" s="44" t="s">
        <v>247</v>
      </c>
      <c r="G287" s="44">
        <v>8</v>
      </c>
      <c r="K287" s="44" t="s">
        <v>109</v>
      </c>
      <c r="Q287" s="11"/>
    </row>
    <row r="288" spans="1:17" s="44" customFormat="1" x14ac:dyDescent="0.3">
      <c r="A288" s="44" t="s">
        <v>136</v>
      </c>
      <c r="B288" s="44" t="s">
        <v>216</v>
      </c>
      <c r="C288" s="44">
        <v>9</v>
      </c>
      <c r="D288" s="44" t="s">
        <v>248</v>
      </c>
      <c r="E288" s="44">
        <v>1</v>
      </c>
      <c r="F288" s="44" t="s">
        <v>248</v>
      </c>
      <c r="G288" s="44">
        <v>9</v>
      </c>
      <c r="K288" s="44" t="s">
        <v>109</v>
      </c>
      <c r="Q288" s="11"/>
    </row>
    <row r="289" spans="1:17" s="44" customFormat="1" x14ac:dyDescent="0.3">
      <c r="A289" s="44" t="s">
        <v>136</v>
      </c>
      <c r="B289" s="44" t="s">
        <v>216</v>
      </c>
      <c r="C289" s="44">
        <v>10</v>
      </c>
      <c r="D289" s="44" t="s">
        <v>243</v>
      </c>
      <c r="E289" s="44">
        <v>1</v>
      </c>
      <c r="F289" s="44" t="s">
        <v>243</v>
      </c>
      <c r="G289" s="44">
        <v>10</v>
      </c>
      <c r="K289" s="44" t="s">
        <v>109</v>
      </c>
      <c r="Q289" s="11"/>
    </row>
    <row r="290" spans="1:17" s="44" customFormat="1" x14ac:dyDescent="0.3">
      <c r="A290" s="44" t="s">
        <v>137</v>
      </c>
      <c r="B290" s="44" t="s">
        <v>217</v>
      </c>
      <c r="C290" s="44">
        <v>1</v>
      </c>
      <c r="D290" s="44" t="s">
        <v>2</v>
      </c>
      <c r="E290" s="44">
        <v>1</v>
      </c>
      <c r="F290" s="44" t="s">
        <v>11</v>
      </c>
      <c r="G290" s="44">
        <v>1</v>
      </c>
      <c r="K290" s="44" t="s">
        <v>109</v>
      </c>
      <c r="Q290" s="11"/>
    </row>
    <row r="291" spans="1:17" s="44" customFormat="1" x14ac:dyDescent="0.3">
      <c r="A291" s="44" t="s">
        <v>137</v>
      </c>
      <c r="B291" s="44" t="s">
        <v>217</v>
      </c>
      <c r="C291" s="44">
        <v>2</v>
      </c>
      <c r="D291" s="44" t="s">
        <v>3</v>
      </c>
      <c r="E291" s="44">
        <v>1</v>
      </c>
      <c r="F291" s="44" t="s">
        <v>175</v>
      </c>
      <c r="G291" s="44">
        <v>2</v>
      </c>
      <c r="K291" s="44" t="s">
        <v>109</v>
      </c>
      <c r="Q291" s="11"/>
    </row>
    <row r="292" spans="1:17" s="44" customFormat="1" x14ac:dyDescent="0.3">
      <c r="A292" s="44" t="s">
        <v>137</v>
      </c>
      <c r="B292" s="44" t="s">
        <v>217</v>
      </c>
      <c r="C292" s="44">
        <v>3</v>
      </c>
      <c r="D292" s="44" t="s">
        <v>110</v>
      </c>
      <c r="E292" s="44">
        <v>1</v>
      </c>
      <c r="F292" s="44" t="s">
        <v>12</v>
      </c>
      <c r="G292" s="44">
        <v>3</v>
      </c>
      <c r="H292" s="44" t="s">
        <v>480</v>
      </c>
      <c r="I292" s="44" t="s">
        <v>334</v>
      </c>
      <c r="J292" s="44">
        <v>1</v>
      </c>
      <c r="K292" s="44" t="s">
        <v>109</v>
      </c>
      <c r="M292" s="44" t="s">
        <v>12</v>
      </c>
      <c r="N292" s="44" t="s">
        <v>115</v>
      </c>
      <c r="O292" s="44" t="s">
        <v>403</v>
      </c>
      <c r="P292" s="44" t="s">
        <v>480</v>
      </c>
      <c r="Q292" s="11"/>
    </row>
    <row r="293" spans="1:17" s="44" customFormat="1" x14ac:dyDescent="0.3">
      <c r="A293" s="44" t="s">
        <v>137</v>
      </c>
      <c r="B293" s="44" t="s">
        <v>217</v>
      </c>
      <c r="C293" s="44">
        <v>4</v>
      </c>
      <c r="D293" s="44" t="s">
        <v>179</v>
      </c>
      <c r="E293" s="44">
        <v>1</v>
      </c>
      <c r="F293" s="44" t="s">
        <v>179</v>
      </c>
      <c r="G293" s="44">
        <v>4</v>
      </c>
      <c r="K293" s="44" t="s">
        <v>109</v>
      </c>
      <c r="Q293" s="11"/>
    </row>
    <row r="294" spans="1:17" s="44" customFormat="1" x14ac:dyDescent="0.3">
      <c r="A294" s="44" t="s">
        <v>137</v>
      </c>
      <c r="B294" s="44" t="s">
        <v>217</v>
      </c>
      <c r="C294" s="44">
        <v>5</v>
      </c>
      <c r="D294" s="44" t="s">
        <v>244</v>
      </c>
      <c r="E294" s="44">
        <v>1</v>
      </c>
      <c r="F294" s="44" t="s">
        <v>244</v>
      </c>
      <c r="G294" s="44">
        <v>5</v>
      </c>
      <c r="K294" s="44" t="s">
        <v>109</v>
      </c>
      <c r="Q294" s="11"/>
    </row>
    <row r="295" spans="1:17" s="44" customFormat="1" x14ac:dyDescent="0.3">
      <c r="A295" s="44" t="s">
        <v>137</v>
      </c>
      <c r="B295" s="44" t="s">
        <v>217</v>
      </c>
      <c r="C295" s="44">
        <v>6</v>
      </c>
      <c r="D295" s="44" t="s">
        <v>245</v>
      </c>
      <c r="E295" s="44">
        <v>1</v>
      </c>
      <c r="F295" s="44" t="s">
        <v>245</v>
      </c>
      <c r="G295" s="44">
        <v>6</v>
      </c>
      <c r="K295" s="44" t="s">
        <v>109</v>
      </c>
      <c r="Q295" s="11"/>
    </row>
    <row r="296" spans="1:17" s="44" customFormat="1" x14ac:dyDescent="0.3">
      <c r="A296" s="44" t="s">
        <v>137</v>
      </c>
      <c r="B296" s="44" t="s">
        <v>217</v>
      </c>
      <c r="C296" s="44">
        <v>7</v>
      </c>
      <c r="D296" s="44" t="s">
        <v>246</v>
      </c>
      <c r="E296" s="44">
        <v>1</v>
      </c>
      <c r="F296" s="44" t="s">
        <v>246</v>
      </c>
      <c r="G296" s="44">
        <v>7</v>
      </c>
      <c r="K296" s="44" t="s">
        <v>109</v>
      </c>
      <c r="Q296" s="11"/>
    </row>
    <row r="297" spans="1:17" s="44" customFormat="1" x14ac:dyDescent="0.3">
      <c r="A297" s="44" t="s">
        <v>137</v>
      </c>
      <c r="B297" s="44" t="s">
        <v>217</v>
      </c>
      <c r="C297" s="44">
        <v>8</v>
      </c>
      <c r="D297" s="44" t="s">
        <v>247</v>
      </c>
      <c r="E297" s="44">
        <v>1</v>
      </c>
      <c r="F297" s="44" t="s">
        <v>247</v>
      </c>
      <c r="G297" s="44">
        <v>8</v>
      </c>
      <c r="K297" s="44" t="s">
        <v>109</v>
      </c>
      <c r="Q297" s="11"/>
    </row>
    <row r="298" spans="1:17" s="44" customFormat="1" x14ac:dyDescent="0.3">
      <c r="A298" s="44" t="s">
        <v>137</v>
      </c>
      <c r="B298" s="44" t="s">
        <v>217</v>
      </c>
      <c r="C298" s="44">
        <v>9</v>
      </c>
      <c r="D298" s="44" t="s">
        <v>248</v>
      </c>
      <c r="E298" s="44">
        <v>1</v>
      </c>
      <c r="F298" s="44" t="s">
        <v>248</v>
      </c>
      <c r="G298" s="44">
        <v>9</v>
      </c>
      <c r="K298" s="44" t="s">
        <v>109</v>
      </c>
      <c r="Q298" s="11"/>
    </row>
    <row r="299" spans="1:17" s="44" customFormat="1" x14ac:dyDescent="0.3">
      <c r="A299" s="44" t="s">
        <v>137</v>
      </c>
      <c r="B299" s="44" t="s">
        <v>217</v>
      </c>
      <c r="C299" s="44">
        <v>10</v>
      </c>
      <c r="D299" s="44" t="s">
        <v>243</v>
      </c>
      <c r="E299" s="44">
        <v>1</v>
      </c>
      <c r="F299" s="44" t="s">
        <v>243</v>
      </c>
      <c r="G299" s="44">
        <v>10</v>
      </c>
      <c r="K299" s="44" t="s">
        <v>109</v>
      </c>
      <c r="Q299" s="11"/>
    </row>
    <row r="300" spans="1:17" s="44" customFormat="1" x14ac:dyDescent="0.3">
      <c r="A300" s="44" t="s">
        <v>138</v>
      </c>
      <c r="B300" s="44" t="s">
        <v>218</v>
      </c>
      <c r="C300" s="44">
        <v>1</v>
      </c>
      <c r="D300" s="44" t="s">
        <v>2</v>
      </c>
      <c r="E300" s="44">
        <v>1</v>
      </c>
      <c r="F300" s="44" t="s">
        <v>11</v>
      </c>
      <c r="G300" s="44">
        <v>1</v>
      </c>
      <c r="K300" s="44" t="s">
        <v>109</v>
      </c>
      <c r="Q300" s="11"/>
    </row>
    <row r="301" spans="1:17" s="44" customFormat="1" x14ac:dyDescent="0.3">
      <c r="A301" s="44" t="s">
        <v>138</v>
      </c>
      <c r="B301" s="44" t="s">
        <v>218</v>
      </c>
      <c r="C301" s="44">
        <v>2</v>
      </c>
      <c r="D301" s="44" t="s">
        <v>3</v>
      </c>
      <c r="E301" s="44">
        <v>1</v>
      </c>
      <c r="F301" s="44" t="s">
        <v>175</v>
      </c>
      <c r="G301" s="44">
        <v>2</v>
      </c>
      <c r="K301" s="44" t="s">
        <v>109</v>
      </c>
      <c r="Q301" s="11"/>
    </row>
    <row r="302" spans="1:17" s="44" customFormat="1" x14ac:dyDescent="0.3">
      <c r="A302" s="44" t="s">
        <v>138</v>
      </c>
      <c r="B302" s="44" t="s">
        <v>218</v>
      </c>
      <c r="C302" s="44">
        <v>3</v>
      </c>
      <c r="D302" s="44" t="s">
        <v>110</v>
      </c>
      <c r="E302" s="44">
        <v>1</v>
      </c>
      <c r="F302" s="44" t="s">
        <v>12</v>
      </c>
      <c r="G302" s="44">
        <v>3</v>
      </c>
      <c r="H302" s="44" t="s">
        <v>481</v>
      </c>
      <c r="I302" s="44" t="s">
        <v>335</v>
      </c>
      <c r="J302" s="44">
        <v>1</v>
      </c>
      <c r="K302" s="44" t="s">
        <v>109</v>
      </c>
      <c r="M302" s="44" t="s">
        <v>12</v>
      </c>
      <c r="N302" s="44" t="s">
        <v>115</v>
      </c>
      <c r="O302" s="44" t="s">
        <v>404</v>
      </c>
      <c r="P302" s="44" t="s">
        <v>481</v>
      </c>
      <c r="Q302" s="11"/>
    </row>
    <row r="303" spans="1:17" s="44" customFormat="1" x14ac:dyDescent="0.3">
      <c r="A303" s="44" t="s">
        <v>138</v>
      </c>
      <c r="B303" s="44" t="s">
        <v>218</v>
      </c>
      <c r="C303" s="44">
        <v>4</v>
      </c>
      <c r="D303" s="44" t="s">
        <v>179</v>
      </c>
      <c r="E303" s="44">
        <v>1</v>
      </c>
      <c r="F303" s="44" t="s">
        <v>179</v>
      </c>
      <c r="G303" s="44">
        <v>4</v>
      </c>
      <c r="K303" s="44" t="s">
        <v>109</v>
      </c>
      <c r="Q303" s="11"/>
    </row>
    <row r="304" spans="1:17" s="44" customFormat="1" x14ac:dyDescent="0.3">
      <c r="A304" s="44" t="s">
        <v>138</v>
      </c>
      <c r="B304" s="44" t="s">
        <v>218</v>
      </c>
      <c r="C304" s="44">
        <v>5</v>
      </c>
      <c r="D304" s="44" t="s">
        <v>244</v>
      </c>
      <c r="E304" s="44">
        <v>1</v>
      </c>
      <c r="F304" s="44" t="s">
        <v>244</v>
      </c>
      <c r="G304" s="44">
        <v>5</v>
      </c>
      <c r="K304" s="44" t="s">
        <v>109</v>
      </c>
      <c r="Q304" s="11"/>
    </row>
    <row r="305" spans="1:17" s="44" customFormat="1" x14ac:dyDescent="0.3">
      <c r="A305" s="44" t="s">
        <v>138</v>
      </c>
      <c r="B305" s="44" t="s">
        <v>218</v>
      </c>
      <c r="C305" s="44">
        <v>6</v>
      </c>
      <c r="D305" s="44" t="s">
        <v>245</v>
      </c>
      <c r="E305" s="44">
        <v>1</v>
      </c>
      <c r="F305" s="44" t="s">
        <v>245</v>
      </c>
      <c r="G305" s="44">
        <v>6</v>
      </c>
      <c r="K305" s="44" t="s">
        <v>109</v>
      </c>
      <c r="Q305" s="11"/>
    </row>
    <row r="306" spans="1:17" s="44" customFormat="1" x14ac:dyDescent="0.3">
      <c r="A306" s="44" t="s">
        <v>138</v>
      </c>
      <c r="B306" s="44" t="s">
        <v>218</v>
      </c>
      <c r="C306" s="44">
        <v>7</v>
      </c>
      <c r="D306" s="44" t="s">
        <v>246</v>
      </c>
      <c r="E306" s="44">
        <v>1</v>
      </c>
      <c r="F306" s="44" t="s">
        <v>246</v>
      </c>
      <c r="G306" s="44">
        <v>7</v>
      </c>
      <c r="K306" s="44" t="s">
        <v>109</v>
      </c>
      <c r="Q306" s="11"/>
    </row>
    <row r="307" spans="1:17" s="44" customFormat="1" x14ac:dyDescent="0.3">
      <c r="A307" s="44" t="s">
        <v>138</v>
      </c>
      <c r="B307" s="44" t="s">
        <v>218</v>
      </c>
      <c r="C307" s="44">
        <v>8</v>
      </c>
      <c r="D307" s="44" t="s">
        <v>247</v>
      </c>
      <c r="E307" s="44">
        <v>1</v>
      </c>
      <c r="F307" s="44" t="s">
        <v>247</v>
      </c>
      <c r="G307" s="44">
        <v>8</v>
      </c>
      <c r="K307" s="44" t="s">
        <v>109</v>
      </c>
      <c r="Q307" s="11"/>
    </row>
    <row r="308" spans="1:17" s="44" customFormat="1" x14ac:dyDescent="0.3">
      <c r="A308" s="44" t="s">
        <v>138</v>
      </c>
      <c r="B308" s="44" t="s">
        <v>218</v>
      </c>
      <c r="C308" s="44">
        <v>9</v>
      </c>
      <c r="D308" s="44" t="s">
        <v>248</v>
      </c>
      <c r="E308" s="44">
        <v>1</v>
      </c>
      <c r="F308" s="44" t="s">
        <v>248</v>
      </c>
      <c r="G308" s="44">
        <v>9</v>
      </c>
      <c r="K308" s="44" t="s">
        <v>109</v>
      </c>
      <c r="Q308" s="11"/>
    </row>
    <row r="309" spans="1:17" s="44" customFormat="1" x14ac:dyDescent="0.3">
      <c r="A309" s="44" t="s">
        <v>138</v>
      </c>
      <c r="B309" s="44" t="s">
        <v>218</v>
      </c>
      <c r="C309" s="44">
        <v>10</v>
      </c>
      <c r="D309" s="44" t="s">
        <v>243</v>
      </c>
      <c r="E309" s="44">
        <v>1</v>
      </c>
      <c r="F309" s="44" t="s">
        <v>243</v>
      </c>
      <c r="G309" s="44">
        <v>10</v>
      </c>
      <c r="K309" s="44" t="s">
        <v>109</v>
      </c>
      <c r="Q309" s="11"/>
    </row>
    <row r="310" spans="1:17" s="44" customFormat="1" x14ac:dyDescent="0.3">
      <c r="A310" s="44" t="s">
        <v>139</v>
      </c>
      <c r="B310" s="44" t="s">
        <v>219</v>
      </c>
      <c r="C310" s="44">
        <v>1</v>
      </c>
      <c r="D310" s="44" t="s">
        <v>2</v>
      </c>
      <c r="E310" s="44">
        <v>1</v>
      </c>
      <c r="F310" s="44" t="s">
        <v>11</v>
      </c>
      <c r="G310" s="44">
        <v>1</v>
      </c>
      <c r="K310" s="44" t="s">
        <v>109</v>
      </c>
      <c r="Q310" s="11"/>
    </row>
    <row r="311" spans="1:17" s="44" customFormat="1" x14ac:dyDescent="0.3">
      <c r="A311" s="44" t="s">
        <v>139</v>
      </c>
      <c r="B311" s="44" t="s">
        <v>219</v>
      </c>
      <c r="C311" s="44">
        <v>2</v>
      </c>
      <c r="D311" s="44" t="s">
        <v>3</v>
      </c>
      <c r="E311" s="44">
        <v>1</v>
      </c>
      <c r="F311" s="44" t="s">
        <v>175</v>
      </c>
      <c r="G311" s="44">
        <v>2</v>
      </c>
      <c r="K311" s="44" t="s">
        <v>109</v>
      </c>
      <c r="Q311" s="11"/>
    </row>
    <row r="312" spans="1:17" s="44" customFormat="1" x14ac:dyDescent="0.3">
      <c r="A312" s="44" t="s">
        <v>139</v>
      </c>
      <c r="B312" s="44" t="s">
        <v>219</v>
      </c>
      <c r="C312" s="44">
        <v>3</v>
      </c>
      <c r="D312" s="44" t="s">
        <v>110</v>
      </c>
      <c r="E312" s="44">
        <v>1</v>
      </c>
      <c r="F312" s="44" t="s">
        <v>12</v>
      </c>
      <c r="G312" s="44">
        <v>3</v>
      </c>
      <c r="H312" s="44" t="s">
        <v>482</v>
      </c>
      <c r="I312" s="44" t="s">
        <v>336</v>
      </c>
      <c r="J312" s="44">
        <v>1</v>
      </c>
      <c r="K312" s="44" t="s">
        <v>109</v>
      </c>
      <c r="M312" s="44" t="s">
        <v>12</v>
      </c>
      <c r="N312" s="44" t="s">
        <v>115</v>
      </c>
      <c r="O312" s="44" t="s">
        <v>405</v>
      </c>
      <c r="P312" s="44" t="s">
        <v>482</v>
      </c>
      <c r="Q312" s="11"/>
    </row>
    <row r="313" spans="1:17" s="44" customFormat="1" x14ac:dyDescent="0.3">
      <c r="A313" s="44" t="s">
        <v>139</v>
      </c>
      <c r="B313" s="44" t="s">
        <v>219</v>
      </c>
      <c r="C313" s="44">
        <v>4</v>
      </c>
      <c r="D313" s="44" t="s">
        <v>179</v>
      </c>
      <c r="E313" s="44">
        <v>1</v>
      </c>
      <c r="F313" s="44" t="s">
        <v>179</v>
      </c>
      <c r="G313" s="44">
        <v>4</v>
      </c>
      <c r="K313" s="44" t="s">
        <v>109</v>
      </c>
      <c r="Q313" s="11"/>
    </row>
    <row r="314" spans="1:17" s="44" customFormat="1" x14ac:dyDescent="0.3">
      <c r="A314" s="44" t="s">
        <v>139</v>
      </c>
      <c r="B314" s="44" t="s">
        <v>219</v>
      </c>
      <c r="C314" s="44">
        <v>5</v>
      </c>
      <c r="D314" s="44" t="s">
        <v>244</v>
      </c>
      <c r="E314" s="44">
        <v>1</v>
      </c>
      <c r="F314" s="44" t="s">
        <v>244</v>
      </c>
      <c r="G314" s="44">
        <v>5</v>
      </c>
      <c r="K314" s="44" t="s">
        <v>109</v>
      </c>
      <c r="Q314" s="11"/>
    </row>
    <row r="315" spans="1:17" s="44" customFormat="1" x14ac:dyDescent="0.3">
      <c r="A315" s="44" t="s">
        <v>139</v>
      </c>
      <c r="B315" s="44" t="s">
        <v>219</v>
      </c>
      <c r="C315" s="44">
        <v>6</v>
      </c>
      <c r="D315" s="44" t="s">
        <v>245</v>
      </c>
      <c r="E315" s="44">
        <v>1</v>
      </c>
      <c r="F315" s="44" t="s">
        <v>245</v>
      </c>
      <c r="G315" s="44">
        <v>6</v>
      </c>
      <c r="K315" s="44" t="s">
        <v>109</v>
      </c>
      <c r="Q315" s="11"/>
    </row>
    <row r="316" spans="1:17" s="44" customFormat="1" x14ac:dyDescent="0.3">
      <c r="A316" s="44" t="s">
        <v>139</v>
      </c>
      <c r="B316" s="44" t="s">
        <v>219</v>
      </c>
      <c r="C316" s="44">
        <v>7</v>
      </c>
      <c r="D316" s="44" t="s">
        <v>246</v>
      </c>
      <c r="E316" s="44">
        <v>1</v>
      </c>
      <c r="F316" s="44" t="s">
        <v>246</v>
      </c>
      <c r="G316" s="44">
        <v>7</v>
      </c>
      <c r="K316" s="44" t="s">
        <v>109</v>
      </c>
      <c r="Q316" s="11"/>
    </row>
    <row r="317" spans="1:17" s="44" customFormat="1" x14ac:dyDescent="0.3">
      <c r="A317" s="44" t="s">
        <v>139</v>
      </c>
      <c r="B317" s="44" t="s">
        <v>219</v>
      </c>
      <c r="C317" s="44">
        <v>8</v>
      </c>
      <c r="D317" s="44" t="s">
        <v>247</v>
      </c>
      <c r="E317" s="44">
        <v>1</v>
      </c>
      <c r="F317" s="44" t="s">
        <v>247</v>
      </c>
      <c r="G317" s="44">
        <v>8</v>
      </c>
      <c r="K317" s="44" t="s">
        <v>109</v>
      </c>
      <c r="Q317" s="11"/>
    </row>
    <row r="318" spans="1:17" s="44" customFormat="1" x14ac:dyDescent="0.3">
      <c r="A318" s="44" t="s">
        <v>139</v>
      </c>
      <c r="B318" s="44" t="s">
        <v>219</v>
      </c>
      <c r="C318" s="44">
        <v>9</v>
      </c>
      <c r="D318" s="44" t="s">
        <v>248</v>
      </c>
      <c r="E318" s="44">
        <v>1</v>
      </c>
      <c r="F318" s="44" t="s">
        <v>248</v>
      </c>
      <c r="G318" s="44">
        <v>9</v>
      </c>
      <c r="K318" s="44" t="s">
        <v>109</v>
      </c>
      <c r="Q318" s="11"/>
    </row>
    <row r="319" spans="1:17" s="44" customFormat="1" x14ac:dyDescent="0.3">
      <c r="A319" s="44" t="s">
        <v>139</v>
      </c>
      <c r="B319" s="44" t="s">
        <v>219</v>
      </c>
      <c r="C319" s="44">
        <v>10</v>
      </c>
      <c r="D319" s="44" t="s">
        <v>243</v>
      </c>
      <c r="E319" s="44">
        <v>1</v>
      </c>
      <c r="F319" s="44" t="s">
        <v>243</v>
      </c>
      <c r="G319" s="44">
        <v>10</v>
      </c>
      <c r="K319" s="44" t="s">
        <v>109</v>
      </c>
      <c r="Q319" s="11"/>
    </row>
    <row r="320" spans="1:17" s="44" customFormat="1" x14ac:dyDescent="0.3">
      <c r="A320" s="44" t="s">
        <v>140</v>
      </c>
      <c r="B320" s="44" t="s">
        <v>220</v>
      </c>
      <c r="C320" s="44">
        <v>1</v>
      </c>
      <c r="D320" s="44" t="s">
        <v>2</v>
      </c>
      <c r="E320" s="44">
        <v>1</v>
      </c>
      <c r="F320" s="44" t="s">
        <v>11</v>
      </c>
      <c r="G320" s="44">
        <v>1</v>
      </c>
      <c r="K320" s="44" t="s">
        <v>109</v>
      </c>
      <c r="Q320" s="11"/>
    </row>
    <row r="321" spans="1:17" s="44" customFormat="1" x14ac:dyDescent="0.3">
      <c r="A321" s="44" t="s">
        <v>140</v>
      </c>
      <c r="B321" s="44" t="s">
        <v>220</v>
      </c>
      <c r="C321" s="44">
        <v>2</v>
      </c>
      <c r="D321" s="44" t="s">
        <v>3</v>
      </c>
      <c r="E321" s="44">
        <v>1</v>
      </c>
      <c r="F321" s="44" t="s">
        <v>175</v>
      </c>
      <c r="G321" s="44">
        <v>2</v>
      </c>
      <c r="K321" s="44" t="s">
        <v>109</v>
      </c>
      <c r="Q321" s="11"/>
    </row>
    <row r="322" spans="1:17" s="44" customFormat="1" x14ac:dyDescent="0.3">
      <c r="A322" s="44" t="s">
        <v>140</v>
      </c>
      <c r="B322" s="44" t="s">
        <v>220</v>
      </c>
      <c r="C322" s="44">
        <v>3</v>
      </c>
      <c r="D322" s="44" t="s">
        <v>110</v>
      </c>
      <c r="E322" s="44">
        <v>1</v>
      </c>
      <c r="F322" s="44" t="s">
        <v>12</v>
      </c>
      <c r="G322" s="44">
        <v>3</v>
      </c>
      <c r="H322" s="44" t="s">
        <v>483</v>
      </c>
      <c r="I322" s="44" t="s">
        <v>337</v>
      </c>
      <c r="J322" s="44">
        <v>1</v>
      </c>
      <c r="K322" s="44" t="s">
        <v>109</v>
      </c>
      <c r="M322" s="44" t="s">
        <v>12</v>
      </c>
      <c r="N322" s="44" t="s">
        <v>115</v>
      </c>
      <c r="O322" s="44" t="s">
        <v>406</v>
      </c>
      <c r="P322" s="44" t="s">
        <v>483</v>
      </c>
      <c r="Q322" s="11"/>
    </row>
    <row r="323" spans="1:17" s="44" customFormat="1" x14ac:dyDescent="0.3">
      <c r="A323" s="44" t="s">
        <v>140</v>
      </c>
      <c r="B323" s="44" t="s">
        <v>220</v>
      </c>
      <c r="C323" s="44">
        <v>4</v>
      </c>
      <c r="D323" s="44" t="s">
        <v>179</v>
      </c>
      <c r="E323" s="44">
        <v>1</v>
      </c>
      <c r="F323" s="44" t="s">
        <v>179</v>
      </c>
      <c r="G323" s="44">
        <v>4</v>
      </c>
      <c r="K323" s="44" t="s">
        <v>109</v>
      </c>
      <c r="Q323" s="11"/>
    </row>
    <row r="324" spans="1:17" s="44" customFormat="1" x14ac:dyDescent="0.3">
      <c r="A324" s="44" t="s">
        <v>140</v>
      </c>
      <c r="B324" s="44" t="s">
        <v>220</v>
      </c>
      <c r="C324" s="44">
        <v>5</v>
      </c>
      <c r="D324" s="44" t="s">
        <v>244</v>
      </c>
      <c r="E324" s="44">
        <v>1</v>
      </c>
      <c r="F324" s="44" t="s">
        <v>244</v>
      </c>
      <c r="G324" s="44">
        <v>5</v>
      </c>
      <c r="K324" s="44" t="s">
        <v>109</v>
      </c>
      <c r="Q324" s="11"/>
    </row>
    <row r="325" spans="1:17" s="44" customFormat="1" x14ac:dyDescent="0.3">
      <c r="A325" s="44" t="s">
        <v>140</v>
      </c>
      <c r="B325" s="44" t="s">
        <v>220</v>
      </c>
      <c r="C325" s="44">
        <v>6</v>
      </c>
      <c r="D325" s="44" t="s">
        <v>245</v>
      </c>
      <c r="E325" s="44">
        <v>1</v>
      </c>
      <c r="F325" s="44" t="s">
        <v>245</v>
      </c>
      <c r="G325" s="44">
        <v>6</v>
      </c>
      <c r="K325" s="44" t="s">
        <v>109</v>
      </c>
      <c r="Q325" s="11"/>
    </row>
    <row r="326" spans="1:17" s="44" customFormat="1" x14ac:dyDescent="0.3">
      <c r="A326" s="44" t="s">
        <v>140</v>
      </c>
      <c r="B326" s="44" t="s">
        <v>220</v>
      </c>
      <c r="C326" s="44">
        <v>7</v>
      </c>
      <c r="D326" s="44" t="s">
        <v>246</v>
      </c>
      <c r="E326" s="44">
        <v>1</v>
      </c>
      <c r="F326" s="44" t="s">
        <v>246</v>
      </c>
      <c r="G326" s="44">
        <v>7</v>
      </c>
      <c r="K326" s="44" t="s">
        <v>109</v>
      </c>
      <c r="Q326" s="11"/>
    </row>
    <row r="327" spans="1:17" s="44" customFormat="1" x14ac:dyDescent="0.3">
      <c r="A327" s="44" t="s">
        <v>140</v>
      </c>
      <c r="B327" s="44" t="s">
        <v>220</v>
      </c>
      <c r="C327" s="44">
        <v>8</v>
      </c>
      <c r="D327" s="44" t="s">
        <v>247</v>
      </c>
      <c r="E327" s="44">
        <v>1</v>
      </c>
      <c r="F327" s="44" t="s">
        <v>247</v>
      </c>
      <c r="G327" s="44">
        <v>8</v>
      </c>
      <c r="K327" s="44" t="s">
        <v>109</v>
      </c>
      <c r="Q327" s="11"/>
    </row>
    <row r="328" spans="1:17" s="44" customFormat="1" x14ac:dyDescent="0.3">
      <c r="A328" s="44" t="s">
        <v>140</v>
      </c>
      <c r="B328" s="44" t="s">
        <v>220</v>
      </c>
      <c r="C328" s="44">
        <v>9</v>
      </c>
      <c r="D328" s="44" t="s">
        <v>248</v>
      </c>
      <c r="E328" s="44">
        <v>1</v>
      </c>
      <c r="F328" s="44" t="s">
        <v>248</v>
      </c>
      <c r="G328" s="44">
        <v>9</v>
      </c>
      <c r="K328" s="44" t="s">
        <v>109</v>
      </c>
      <c r="Q328" s="11"/>
    </row>
    <row r="329" spans="1:17" s="44" customFormat="1" x14ac:dyDescent="0.3">
      <c r="A329" s="44" t="s">
        <v>140</v>
      </c>
      <c r="B329" s="44" t="s">
        <v>220</v>
      </c>
      <c r="C329" s="44">
        <v>10</v>
      </c>
      <c r="D329" s="44" t="s">
        <v>243</v>
      </c>
      <c r="E329" s="44">
        <v>1</v>
      </c>
      <c r="F329" s="44" t="s">
        <v>243</v>
      </c>
      <c r="G329" s="44">
        <v>10</v>
      </c>
      <c r="K329" s="44" t="s">
        <v>109</v>
      </c>
      <c r="Q329" s="11"/>
    </row>
    <row r="330" spans="1:17" s="44" customFormat="1" x14ac:dyDescent="0.3">
      <c r="A330" s="44" t="s">
        <v>141</v>
      </c>
      <c r="B330" s="44" t="s">
        <v>221</v>
      </c>
      <c r="C330" s="44">
        <v>1</v>
      </c>
      <c r="D330" s="44" t="s">
        <v>2</v>
      </c>
      <c r="E330" s="44">
        <v>1</v>
      </c>
      <c r="F330" s="44" t="s">
        <v>11</v>
      </c>
      <c r="G330" s="44">
        <v>1</v>
      </c>
      <c r="K330" s="44" t="s">
        <v>109</v>
      </c>
      <c r="Q330" s="11"/>
    </row>
    <row r="331" spans="1:17" s="44" customFormat="1" x14ac:dyDescent="0.3">
      <c r="A331" s="44" t="s">
        <v>141</v>
      </c>
      <c r="B331" s="44" t="s">
        <v>221</v>
      </c>
      <c r="C331" s="44">
        <v>2</v>
      </c>
      <c r="D331" s="44" t="s">
        <v>3</v>
      </c>
      <c r="E331" s="44">
        <v>1</v>
      </c>
      <c r="F331" s="44" t="s">
        <v>175</v>
      </c>
      <c r="G331" s="44">
        <v>2</v>
      </c>
      <c r="K331" s="44" t="s">
        <v>109</v>
      </c>
      <c r="Q331" s="11"/>
    </row>
    <row r="332" spans="1:17" s="44" customFormat="1" x14ac:dyDescent="0.3">
      <c r="A332" s="44" t="s">
        <v>141</v>
      </c>
      <c r="B332" s="44" t="s">
        <v>221</v>
      </c>
      <c r="C332" s="44">
        <v>3</v>
      </c>
      <c r="D332" s="44" t="s">
        <v>110</v>
      </c>
      <c r="E332" s="44">
        <v>1</v>
      </c>
      <c r="F332" s="44" t="s">
        <v>12</v>
      </c>
      <c r="G332" s="44">
        <v>3</v>
      </c>
      <c r="H332" s="44" t="s">
        <v>484</v>
      </c>
      <c r="I332" s="44" t="s">
        <v>338</v>
      </c>
      <c r="J332" s="44">
        <v>1</v>
      </c>
      <c r="K332" s="44" t="s">
        <v>109</v>
      </c>
      <c r="M332" s="44" t="s">
        <v>12</v>
      </c>
      <c r="N332" s="44" t="s">
        <v>115</v>
      </c>
      <c r="O332" s="44" t="s">
        <v>100</v>
      </c>
      <c r="P332" s="44" t="s">
        <v>484</v>
      </c>
      <c r="Q332" s="11"/>
    </row>
    <row r="333" spans="1:17" s="44" customFormat="1" x14ac:dyDescent="0.3">
      <c r="A333" s="44" t="s">
        <v>141</v>
      </c>
      <c r="B333" s="44" t="s">
        <v>221</v>
      </c>
      <c r="C333" s="44">
        <v>4</v>
      </c>
      <c r="D333" s="44" t="s">
        <v>179</v>
      </c>
      <c r="E333" s="44">
        <v>1</v>
      </c>
      <c r="F333" s="44" t="s">
        <v>179</v>
      </c>
      <c r="G333" s="44">
        <v>4</v>
      </c>
      <c r="K333" s="44" t="s">
        <v>109</v>
      </c>
      <c r="Q333" s="11"/>
    </row>
    <row r="334" spans="1:17" s="44" customFormat="1" x14ac:dyDescent="0.3">
      <c r="A334" s="44" t="s">
        <v>141</v>
      </c>
      <c r="B334" s="44" t="s">
        <v>221</v>
      </c>
      <c r="C334" s="44">
        <v>5</v>
      </c>
      <c r="D334" s="44" t="s">
        <v>244</v>
      </c>
      <c r="E334" s="44">
        <v>1</v>
      </c>
      <c r="F334" s="44" t="s">
        <v>244</v>
      </c>
      <c r="G334" s="44">
        <v>5</v>
      </c>
      <c r="K334" s="44" t="s">
        <v>109</v>
      </c>
      <c r="Q334" s="11"/>
    </row>
    <row r="335" spans="1:17" s="44" customFormat="1" x14ac:dyDescent="0.3">
      <c r="A335" s="44" t="s">
        <v>141</v>
      </c>
      <c r="B335" s="44" t="s">
        <v>221</v>
      </c>
      <c r="C335" s="44">
        <v>6</v>
      </c>
      <c r="D335" s="44" t="s">
        <v>245</v>
      </c>
      <c r="E335" s="44">
        <v>1</v>
      </c>
      <c r="F335" s="44" t="s">
        <v>245</v>
      </c>
      <c r="G335" s="44">
        <v>6</v>
      </c>
      <c r="K335" s="44" t="s">
        <v>109</v>
      </c>
      <c r="Q335" s="11"/>
    </row>
    <row r="336" spans="1:17" s="44" customFormat="1" x14ac:dyDescent="0.3">
      <c r="A336" s="44" t="s">
        <v>141</v>
      </c>
      <c r="B336" s="44" t="s">
        <v>221</v>
      </c>
      <c r="C336" s="44">
        <v>7</v>
      </c>
      <c r="D336" s="44" t="s">
        <v>246</v>
      </c>
      <c r="E336" s="44">
        <v>1</v>
      </c>
      <c r="F336" s="44" t="s">
        <v>246</v>
      </c>
      <c r="G336" s="44">
        <v>7</v>
      </c>
      <c r="K336" s="44" t="s">
        <v>109</v>
      </c>
      <c r="Q336" s="11"/>
    </row>
    <row r="337" spans="1:17" s="44" customFormat="1" x14ac:dyDescent="0.3">
      <c r="A337" s="44" t="s">
        <v>141</v>
      </c>
      <c r="B337" s="44" t="s">
        <v>221</v>
      </c>
      <c r="C337" s="44">
        <v>8</v>
      </c>
      <c r="D337" s="44" t="s">
        <v>247</v>
      </c>
      <c r="E337" s="44">
        <v>1</v>
      </c>
      <c r="F337" s="44" t="s">
        <v>247</v>
      </c>
      <c r="G337" s="44">
        <v>8</v>
      </c>
      <c r="K337" s="44" t="s">
        <v>109</v>
      </c>
      <c r="Q337" s="11"/>
    </row>
    <row r="338" spans="1:17" s="44" customFormat="1" x14ac:dyDescent="0.3">
      <c r="A338" s="44" t="s">
        <v>141</v>
      </c>
      <c r="B338" s="44" t="s">
        <v>221</v>
      </c>
      <c r="C338" s="44">
        <v>9</v>
      </c>
      <c r="D338" s="44" t="s">
        <v>248</v>
      </c>
      <c r="E338" s="44">
        <v>1</v>
      </c>
      <c r="F338" s="44" t="s">
        <v>248</v>
      </c>
      <c r="G338" s="44">
        <v>9</v>
      </c>
      <c r="K338" s="44" t="s">
        <v>109</v>
      </c>
      <c r="Q338" s="11"/>
    </row>
    <row r="339" spans="1:17" s="44" customFormat="1" x14ac:dyDescent="0.3">
      <c r="A339" s="44" t="s">
        <v>141</v>
      </c>
      <c r="B339" s="44" t="s">
        <v>221</v>
      </c>
      <c r="C339" s="44">
        <v>10</v>
      </c>
      <c r="D339" s="44" t="s">
        <v>243</v>
      </c>
      <c r="E339" s="44">
        <v>1</v>
      </c>
      <c r="F339" s="44" t="s">
        <v>243</v>
      </c>
      <c r="G339" s="44">
        <v>10</v>
      </c>
      <c r="K339" s="44" t="s">
        <v>109</v>
      </c>
      <c r="Q339" s="11"/>
    </row>
    <row r="340" spans="1:17" s="44" customFormat="1" x14ac:dyDescent="0.3">
      <c r="A340" s="44" t="s">
        <v>142</v>
      </c>
      <c r="B340" s="44" t="s">
        <v>556</v>
      </c>
      <c r="C340" s="44">
        <v>1</v>
      </c>
      <c r="D340" s="44" t="s">
        <v>2</v>
      </c>
      <c r="E340" s="44">
        <v>1</v>
      </c>
      <c r="F340" s="44" t="s">
        <v>11</v>
      </c>
      <c r="G340" s="44">
        <v>1</v>
      </c>
      <c r="K340" s="44" t="s">
        <v>109</v>
      </c>
      <c r="Q340" s="11"/>
    </row>
    <row r="341" spans="1:17" s="44" customFormat="1" x14ac:dyDescent="0.3">
      <c r="A341" s="44" t="s">
        <v>142</v>
      </c>
      <c r="B341" s="44" t="s">
        <v>556</v>
      </c>
      <c r="C341" s="44">
        <v>2</v>
      </c>
      <c r="D341" s="44" t="s">
        <v>3</v>
      </c>
      <c r="E341" s="44">
        <v>1</v>
      </c>
      <c r="F341" s="44" t="s">
        <v>175</v>
      </c>
      <c r="G341" s="44">
        <v>2</v>
      </c>
      <c r="K341" s="44" t="s">
        <v>109</v>
      </c>
      <c r="Q341" s="11"/>
    </row>
    <row r="342" spans="1:17" s="44" customFormat="1" x14ac:dyDescent="0.3">
      <c r="A342" s="44" t="s">
        <v>142</v>
      </c>
      <c r="B342" s="44" t="s">
        <v>556</v>
      </c>
      <c r="C342" s="44">
        <v>3</v>
      </c>
      <c r="D342" s="44" t="s">
        <v>110</v>
      </c>
      <c r="E342" s="44">
        <v>1</v>
      </c>
      <c r="F342" s="44" t="s">
        <v>12</v>
      </c>
      <c r="G342" s="44">
        <v>3</v>
      </c>
      <c r="H342" s="44" t="s">
        <v>501</v>
      </c>
      <c r="I342" s="44" t="s">
        <v>339</v>
      </c>
      <c r="J342" s="44">
        <v>1</v>
      </c>
      <c r="K342" s="44" t="s">
        <v>109</v>
      </c>
      <c r="M342" s="44" t="s">
        <v>12</v>
      </c>
      <c r="N342" s="44" t="s">
        <v>115</v>
      </c>
      <c r="O342" s="44" t="s">
        <v>406</v>
      </c>
      <c r="P342" s="44" t="s">
        <v>501</v>
      </c>
      <c r="Q342" s="11"/>
    </row>
    <row r="343" spans="1:17" s="44" customFormat="1" x14ac:dyDescent="0.3">
      <c r="A343" s="44" t="s">
        <v>142</v>
      </c>
      <c r="B343" s="44" t="s">
        <v>556</v>
      </c>
      <c r="C343" s="44">
        <v>4</v>
      </c>
      <c r="D343" s="44" t="s">
        <v>179</v>
      </c>
      <c r="E343" s="44">
        <v>1</v>
      </c>
      <c r="F343" s="44" t="s">
        <v>179</v>
      </c>
      <c r="G343" s="44">
        <v>4</v>
      </c>
      <c r="K343" s="44" t="s">
        <v>109</v>
      </c>
      <c r="Q343" s="11"/>
    </row>
    <row r="344" spans="1:17" s="44" customFormat="1" x14ac:dyDescent="0.3">
      <c r="A344" s="44" t="s">
        <v>142</v>
      </c>
      <c r="B344" s="44" t="s">
        <v>556</v>
      </c>
      <c r="C344" s="44">
        <v>5</v>
      </c>
      <c r="D344" s="44" t="s">
        <v>249</v>
      </c>
      <c r="E344" s="44">
        <v>1</v>
      </c>
      <c r="F344" s="44" t="s">
        <v>249</v>
      </c>
      <c r="G344" s="44">
        <v>5</v>
      </c>
      <c r="K344" s="44" t="s">
        <v>109</v>
      </c>
      <c r="Q344" s="11"/>
    </row>
    <row r="345" spans="1:17" s="44" customFormat="1" x14ac:dyDescent="0.3">
      <c r="A345" s="44" t="s">
        <v>143</v>
      </c>
      <c r="B345" s="44" t="s">
        <v>568</v>
      </c>
      <c r="C345" s="44">
        <v>1</v>
      </c>
      <c r="D345" s="44" t="s">
        <v>2</v>
      </c>
      <c r="E345" s="44">
        <v>1</v>
      </c>
      <c r="F345" s="44" t="s">
        <v>11</v>
      </c>
      <c r="G345" s="44">
        <v>1</v>
      </c>
      <c r="K345" s="44" t="s">
        <v>109</v>
      </c>
      <c r="Q345" s="11"/>
    </row>
    <row r="346" spans="1:17" s="44" customFormat="1" x14ac:dyDescent="0.3">
      <c r="A346" s="44" t="s">
        <v>143</v>
      </c>
      <c r="B346" s="44" t="s">
        <v>568</v>
      </c>
      <c r="C346" s="44">
        <v>2</v>
      </c>
      <c r="D346" s="44" t="s">
        <v>3</v>
      </c>
      <c r="E346" s="44">
        <v>1</v>
      </c>
      <c r="F346" s="44" t="s">
        <v>175</v>
      </c>
      <c r="G346" s="44">
        <v>2</v>
      </c>
      <c r="K346" s="44" t="s">
        <v>109</v>
      </c>
      <c r="Q346" s="11"/>
    </row>
    <row r="347" spans="1:17" s="44" customFormat="1" x14ac:dyDescent="0.3">
      <c r="A347" s="44" t="s">
        <v>143</v>
      </c>
      <c r="B347" s="44" t="s">
        <v>568</v>
      </c>
      <c r="C347" s="44">
        <v>3</v>
      </c>
      <c r="D347" s="44" t="s">
        <v>110</v>
      </c>
      <c r="E347" s="44">
        <v>1</v>
      </c>
      <c r="F347" s="44" t="s">
        <v>12</v>
      </c>
      <c r="G347" s="44">
        <v>3</v>
      </c>
      <c r="H347" s="44" t="s">
        <v>502</v>
      </c>
      <c r="I347" s="44" t="s">
        <v>340</v>
      </c>
      <c r="J347" s="44">
        <v>1</v>
      </c>
      <c r="K347" s="44" t="s">
        <v>109</v>
      </c>
      <c r="M347" s="44" t="s">
        <v>12</v>
      </c>
      <c r="N347" s="44" t="s">
        <v>115</v>
      </c>
      <c r="O347" s="44" t="s">
        <v>405</v>
      </c>
      <c r="P347" s="44" t="s">
        <v>502</v>
      </c>
      <c r="Q347" s="11"/>
    </row>
    <row r="348" spans="1:17" s="44" customFormat="1" x14ac:dyDescent="0.3">
      <c r="A348" s="44" t="s">
        <v>143</v>
      </c>
      <c r="B348" s="44" t="s">
        <v>568</v>
      </c>
      <c r="C348" s="44">
        <v>4</v>
      </c>
      <c r="D348" s="44" t="s">
        <v>179</v>
      </c>
      <c r="E348" s="44">
        <v>1</v>
      </c>
      <c r="F348" s="44" t="s">
        <v>179</v>
      </c>
      <c r="G348" s="44">
        <v>4</v>
      </c>
      <c r="K348" s="44" t="s">
        <v>109</v>
      </c>
      <c r="Q348" s="11"/>
    </row>
    <row r="349" spans="1:17" s="44" customFormat="1" x14ac:dyDescent="0.3">
      <c r="A349" s="44" t="s">
        <v>143</v>
      </c>
      <c r="B349" s="44" t="s">
        <v>568</v>
      </c>
      <c r="C349" s="44">
        <v>5</v>
      </c>
      <c r="D349" s="44" t="s">
        <v>249</v>
      </c>
      <c r="E349" s="44">
        <v>1</v>
      </c>
      <c r="F349" s="44" t="s">
        <v>249</v>
      </c>
      <c r="G349" s="44">
        <v>5</v>
      </c>
      <c r="K349" s="44" t="s">
        <v>109</v>
      </c>
      <c r="Q349" s="11"/>
    </row>
    <row r="350" spans="1:17" s="44" customFormat="1" x14ac:dyDescent="0.3">
      <c r="A350" s="44" t="s">
        <v>144</v>
      </c>
      <c r="B350" s="44" t="s">
        <v>558</v>
      </c>
      <c r="C350" s="44">
        <v>1</v>
      </c>
      <c r="D350" s="44" t="s">
        <v>2</v>
      </c>
      <c r="E350" s="44">
        <v>1</v>
      </c>
      <c r="F350" s="44" t="s">
        <v>11</v>
      </c>
      <c r="G350" s="44">
        <v>1</v>
      </c>
      <c r="K350" s="44" t="s">
        <v>109</v>
      </c>
      <c r="Q350" s="11"/>
    </row>
    <row r="351" spans="1:17" s="44" customFormat="1" x14ac:dyDescent="0.3">
      <c r="A351" s="44" t="s">
        <v>144</v>
      </c>
      <c r="B351" s="44" t="s">
        <v>558</v>
      </c>
      <c r="C351" s="44">
        <v>2</v>
      </c>
      <c r="D351" s="44" t="s">
        <v>3</v>
      </c>
      <c r="E351" s="44">
        <v>1</v>
      </c>
      <c r="F351" s="44" t="s">
        <v>175</v>
      </c>
      <c r="G351" s="44">
        <v>2</v>
      </c>
      <c r="K351" s="44" t="s">
        <v>109</v>
      </c>
      <c r="Q351" s="11"/>
    </row>
    <row r="352" spans="1:17" s="44" customFormat="1" x14ac:dyDescent="0.3">
      <c r="A352" s="44" t="s">
        <v>144</v>
      </c>
      <c r="B352" s="44" t="s">
        <v>558</v>
      </c>
      <c r="C352" s="44">
        <v>3</v>
      </c>
      <c r="D352" s="44" t="s">
        <v>110</v>
      </c>
      <c r="E352" s="44">
        <v>1</v>
      </c>
      <c r="F352" s="44" t="s">
        <v>12</v>
      </c>
      <c r="G352" s="44">
        <v>3</v>
      </c>
      <c r="H352" s="44" t="s">
        <v>503</v>
      </c>
      <c r="I352" s="44" t="s">
        <v>341</v>
      </c>
      <c r="J352" s="44">
        <v>1</v>
      </c>
      <c r="K352" s="44" t="s">
        <v>109</v>
      </c>
      <c r="M352" s="44" t="s">
        <v>12</v>
      </c>
      <c r="N352" s="44" t="s">
        <v>115</v>
      </c>
      <c r="O352" s="44" t="s">
        <v>404</v>
      </c>
      <c r="P352" s="44" t="s">
        <v>503</v>
      </c>
      <c r="Q352" s="11"/>
    </row>
    <row r="353" spans="1:17" s="44" customFormat="1" x14ac:dyDescent="0.3">
      <c r="A353" s="44" t="s">
        <v>144</v>
      </c>
      <c r="B353" s="44" t="s">
        <v>558</v>
      </c>
      <c r="C353" s="44">
        <v>4</v>
      </c>
      <c r="D353" s="44" t="s">
        <v>179</v>
      </c>
      <c r="E353" s="44">
        <v>1</v>
      </c>
      <c r="F353" s="44" t="s">
        <v>179</v>
      </c>
      <c r="G353" s="44">
        <v>4</v>
      </c>
      <c r="K353" s="44" t="s">
        <v>109</v>
      </c>
      <c r="Q353" s="11"/>
    </row>
    <row r="354" spans="1:17" s="44" customFormat="1" x14ac:dyDescent="0.3">
      <c r="A354" s="44" t="s">
        <v>144</v>
      </c>
      <c r="B354" s="44" t="s">
        <v>558</v>
      </c>
      <c r="C354" s="44">
        <v>5</v>
      </c>
      <c r="D354" s="44" t="s">
        <v>249</v>
      </c>
      <c r="E354" s="44">
        <v>1</v>
      </c>
      <c r="F354" s="44" t="s">
        <v>249</v>
      </c>
      <c r="G354" s="44">
        <v>5</v>
      </c>
      <c r="K354" s="44" t="s">
        <v>109</v>
      </c>
      <c r="Q354" s="11"/>
    </row>
    <row r="355" spans="1:17" s="44" customFormat="1" x14ac:dyDescent="0.3">
      <c r="A355" s="44" t="s">
        <v>147</v>
      </c>
      <c r="B355" s="44" t="s">
        <v>552</v>
      </c>
      <c r="C355" s="44">
        <v>1</v>
      </c>
      <c r="D355" s="44" t="s">
        <v>2</v>
      </c>
      <c r="E355" s="44">
        <v>1</v>
      </c>
      <c r="F355" s="44" t="s">
        <v>11</v>
      </c>
      <c r="G355" s="44">
        <v>1</v>
      </c>
      <c r="K355" s="44" t="s">
        <v>109</v>
      </c>
      <c r="Q355" s="11"/>
    </row>
    <row r="356" spans="1:17" s="44" customFormat="1" x14ac:dyDescent="0.3">
      <c r="A356" s="44" t="s">
        <v>147</v>
      </c>
      <c r="B356" s="44" t="s">
        <v>552</v>
      </c>
      <c r="C356" s="44">
        <v>2</v>
      </c>
      <c r="D356" s="44" t="s">
        <v>3</v>
      </c>
      <c r="E356" s="44">
        <v>1</v>
      </c>
      <c r="F356" s="44" t="s">
        <v>175</v>
      </c>
      <c r="G356" s="44">
        <v>2</v>
      </c>
      <c r="K356" s="44" t="s">
        <v>109</v>
      </c>
      <c r="Q356" s="11"/>
    </row>
    <row r="357" spans="1:17" s="44" customFormat="1" x14ac:dyDescent="0.3">
      <c r="A357" s="44" t="s">
        <v>147</v>
      </c>
      <c r="B357" s="44" t="s">
        <v>552</v>
      </c>
      <c r="C357" s="44">
        <v>3</v>
      </c>
      <c r="D357" s="44" t="s">
        <v>110</v>
      </c>
      <c r="E357" s="44">
        <v>1</v>
      </c>
      <c r="F357" s="44" t="s">
        <v>12</v>
      </c>
      <c r="G357" s="44">
        <v>3</v>
      </c>
      <c r="H357" s="44" t="s">
        <v>504</v>
      </c>
      <c r="I357" s="44" t="s">
        <v>342</v>
      </c>
      <c r="J357" s="44">
        <v>1</v>
      </c>
      <c r="K357" s="44" t="s">
        <v>109</v>
      </c>
      <c r="M357" s="44" t="s">
        <v>12</v>
      </c>
      <c r="N357" s="44" t="s">
        <v>115</v>
      </c>
      <c r="O357" s="44" t="s">
        <v>401</v>
      </c>
      <c r="P357" s="44" t="s">
        <v>504</v>
      </c>
      <c r="Q357" s="11"/>
    </row>
    <row r="358" spans="1:17" s="44" customFormat="1" x14ac:dyDescent="0.3">
      <c r="A358" s="44" t="s">
        <v>147</v>
      </c>
      <c r="B358" s="44" t="s">
        <v>552</v>
      </c>
      <c r="C358" s="44">
        <v>4</v>
      </c>
      <c r="D358" s="44" t="s">
        <v>179</v>
      </c>
      <c r="E358" s="44">
        <v>1</v>
      </c>
      <c r="F358" s="44" t="s">
        <v>179</v>
      </c>
      <c r="G358" s="44">
        <v>4</v>
      </c>
      <c r="K358" s="44" t="s">
        <v>109</v>
      </c>
      <c r="Q358" s="11"/>
    </row>
    <row r="359" spans="1:17" s="44" customFormat="1" x14ac:dyDescent="0.3">
      <c r="A359" s="44" t="s">
        <v>147</v>
      </c>
      <c r="B359" s="44" t="s">
        <v>552</v>
      </c>
      <c r="C359" s="44">
        <v>5</v>
      </c>
      <c r="D359" s="44" t="s">
        <v>249</v>
      </c>
      <c r="E359" s="44">
        <v>1</v>
      </c>
      <c r="F359" s="44" t="s">
        <v>249</v>
      </c>
      <c r="G359" s="44">
        <v>5</v>
      </c>
      <c r="K359" s="44" t="s">
        <v>109</v>
      </c>
      <c r="Q359" s="11"/>
    </row>
    <row r="360" spans="1:17" s="44" customFormat="1" x14ac:dyDescent="0.3">
      <c r="A360" s="44" t="s">
        <v>148</v>
      </c>
      <c r="B360" s="44" t="s">
        <v>534</v>
      </c>
      <c r="C360" s="44">
        <v>1</v>
      </c>
      <c r="D360" s="44" t="s">
        <v>2</v>
      </c>
      <c r="E360" s="44">
        <v>1</v>
      </c>
      <c r="F360" s="44" t="s">
        <v>11</v>
      </c>
      <c r="G360" s="44">
        <v>1</v>
      </c>
      <c r="K360" s="44" t="s">
        <v>109</v>
      </c>
      <c r="Q360" s="11"/>
    </row>
    <row r="361" spans="1:17" s="44" customFormat="1" x14ac:dyDescent="0.3">
      <c r="A361" s="44" t="s">
        <v>148</v>
      </c>
      <c r="B361" s="44" t="s">
        <v>534</v>
      </c>
      <c r="C361" s="44">
        <v>2</v>
      </c>
      <c r="D361" s="44" t="s">
        <v>3</v>
      </c>
      <c r="E361" s="44">
        <v>1</v>
      </c>
      <c r="F361" s="44" t="s">
        <v>175</v>
      </c>
      <c r="G361" s="44">
        <v>2</v>
      </c>
      <c r="K361" s="44" t="s">
        <v>109</v>
      </c>
      <c r="Q361" s="11"/>
    </row>
    <row r="362" spans="1:17" s="44" customFormat="1" x14ac:dyDescent="0.3">
      <c r="A362" s="44" t="s">
        <v>148</v>
      </c>
      <c r="B362" s="44" t="s">
        <v>534</v>
      </c>
      <c r="C362" s="44">
        <v>3</v>
      </c>
      <c r="D362" s="44" t="s">
        <v>110</v>
      </c>
      <c r="E362" s="44">
        <v>1</v>
      </c>
      <c r="F362" s="44" t="s">
        <v>12</v>
      </c>
      <c r="G362" s="44">
        <v>3</v>
      </c>
      <c r="H362" s="44" t="s">
        <v>505</v>
      </c>
      <c r="I362" s="44" t="s">
        <v>343</v>
      </c>
      <c r="J362" s="44">
        <v>1</v>
      </c>
      <c r="K362" s="44" t="s">
        <v>109</v>
      </c>
      <c r="M362" s="44" t="s">
        <v>12</v>
      </c>
      <c r="N362" s="44" t="s">
        <v>115</v>
      </c>
      <c r="O362" s="44" t="s">
        <v>400</v>
      </c>
      <c r="P362" s="44" t="s">
        <v>505</v>
      </c>
      <c r="Q362" s="11"/>
    </row>
    <row r="363" spans="1:17" s="44" customFormat="1" x14ac:dyDescent="0.3">
      <c r="A363" s="44" t="s">
        <v>148</v>
      </c>
      <c r="B363" s="44" t="s">
        <v>534</v>
      </c>
      <c r="C363" s="44">
        <v>4</v>
      </c>
      <c r="D363" s="44" t="s">
        <v>179</v>
      </c>
      <c r="E363" s="44">
        <v>1</v>
      </c>
      <c r="F363" s="44" t="s">
        <v>179</v>
      </c>
      <c r="G363" s="44">
        <v>4</v>
      </c>
      <c r="K363" s="44" t="s">
        <v>109</v>
      </c>
      <c r="Q363" s="11"/>
    </row>
    <row r="364" spans="1:17" s="44" customFormat="1" x14ac:dyDescent="0.3">
      <c r="A364" s="44" t="s">
        <v>148</v>
      </c>
      <c r="B364" s="44" t="s">
        <v>534</v>
      </c>
      <c r="C364" s="44">
        <v>5</v>
      </c>
      <c r="D364" s="44" t="s">
        <v>249</v>
      </c>
      <c r="E364" s="44">
        <v>1</v>
      </c>
      <c r="F364" s="44" t="s">
        <v>249</v>
      </c>
      <c r="G364" s="44">
        <v>5</v>
      </c>
      <c r="K364" s="44" t="s">
        <v>109</v>
      </c>
      <c r="Q364" s="11"/>
    </row>
    <row r="365" spans="1:17" s="44" customFormat="1" x14ac:dyDescent="0.3">
      <c r="A365" s="44" t="s">
        <v>149</v>
      </c>
      <c r="B365" s="44" t="s">
        <v>546</v>
      </c>
      <c r="C365" s="44">
        <v>1</v>
      </c>
      <c r="D365" s="44" t="s">
        <v>2</v>
      </c>
      <c r="E365" s="44">
        <v>1</v>
      </c>
      <c r="F365" s="44" t="s">
        <v>11</v>
      </c>
      <c r="G365" s="44">
        <v>1</v>
      </c>
      <c r="K365" s="44" t="s">
        <v>109</v>
      </c>
      <c r="Q365" s="11"/>
    </row>
    <row r="366" spans="1:17" s="44" customFormat="1" x14ac:dyDescent="0.3">
      <c r="A366" s="44" t="s">
        <v>149</v>
      </c>
      <c r="B366" s="44" t="s">
        <v>546</v>
      </c>
      <c r="C366" s="44">
        <v>2</v>
      </c>
      <c r="D366" s="44" t="s">
        <v>3</v>
      </c>
      <c r="E366" s="44">
        <v>1</v>
      </c>
      <c r="F366" s="44" t="s">
        <v>175</v>
      </c>
      <c r="G366" s="44">
        <v>2</v>
      </c>
      <c r="K366" s="44" t="s">
        <v>109</v>
      </c>
      <c r="Q366" s="11"/>
    </row>
    <row r="367" spans="1:17" s="44" customFormat="1" x14ac:dyDescent="0.3">
      <c r="A367" s="44" t="s">
        <v>149</v>
      </c>
      <c r="B367" s="44" t="s">
        <v>546</v>
      </c>
      <c r="C367" s="44">
        <v>3</v>
      </c>
      <c r="D367" s="44" t="s">
        <v>110</v>
      </c>
      <c r="E367" s="44">
        <v>1</v>
      </c>
      <c r="F367" s="44" t="s">
        <v>12</v>
      </c>
      <c r="G367" s="44">
        <v>3</v>
      </c>
      <c r="H367" s="44" t="s">
        <v>506</v>
      </c>
      <c r="I367" s="44" t="s">
        <v>344</v>
      </c>
      <c r="J367" s="44">
        <v>1</v>
      </c>
      <c r="K367" s="44" t="s">
        <v>109</v>
      </c>
      <c r="M367" s="44" t="s">
        <v>12</v>
      </c>
      <c r="N367" s="44" t="s">
        <v>115</v>
      </c>
      <c r="O367" s="44" t="s">
        <v>102</v>
      </c>
      <c r="P367" s="44" t="s">
        <v>506</v>
      </c>
      <c r="Q367" s="11"/>
    </row>
    <row r="368" spans="1:17" s="44" customFormat="1" x14ac:dyDescent="0.3">
      <c r="A368" s="44" t="s">
        <v>149</v>
      </c>
      <c r="B368" s="44" t="s">
        <v>546</v>
      </c>
      <c r="C368" s="44">
        <v>4</v>
      </c>
      <c r="D368" s="44" t="s">
        <v>179</v>
      </c>
      <c r="E368" s="44">
        <v>1</v>
      </c>
      <c r="F368" s="44" t="s">
        <v>179</v>
      </c>
      <c r="G368" s="44">
        <v>4</v>
      </c>
      <c r="K368" s="44" t="s">
        <v>109</v>
      </c>
      <c r="Q368" s="11"/>
    </row>
    <row r="369" spans="1:17" s="44" customFormat="1" x14ac:dyDescent="0.3">
      <c r="A369" s="44" t="s">
        <v>149</v>
      </c>
      <c r="B369" s="44" t="s">
        <v>546</v>
      </c>
      <c r="C369" s="44">
        <v>5</v>
      </c>
      <c r="D369" s="44" t="s">
        <v>249</v>
      </c>
      <c r="E369" s="44">
        <v>1</v>
      </c>
      <c r="F369" s="44" t="s">
        <v>249</v>
      </c>
      <c r="G369" s="44">
        <v>5</v>
      </c>
      <c r="K369" s="44" t="s">
        <v>109</v>
      </c>
      <c r="Q369" s="11"/>
    </row>
    <row r="370" spans="1:17" s="44" customFormat="1" x14ac:dyDescent="0.3">
      <c r="A370" s="44" t="s">
        <v>150</v>
      </c>
      <c r="B370" s="44" t="s">
        <v>548</v>
      </c>
      <c r="C370" s="44">
        <v>1</v>
      </c>
      <c r="D370" s="44" t="s">
        <v>2</v>
      </c>
      <c r="E370" s="44">
        <v>1</v>
      </c>
      <c r="F370" s="44" t="s">
        <v>11</v>
      </c>
      <c r="G370" s="44">
        <v>1</v>
      </c>
      <c r="K370" s="44" t="s">
        <v>109</v>
      </c>
      <c r="Q370" s="11"/>
    </row>
    <row r="371" spans="1:17" s="44" customFormat="1" x14ac:dyDescent="0.3">
      <c r="A371" s="44" t="s">
        <v>150</v>
      </c>
      <c r="B371" s="44" t="s">
        <v>548</v>
      </c>
      <c r="C371" s="44">
        <v>2</v>
      </c>
      <c r="D371" s="44" t="s">
        <v>3</v>
      </c>
      <c r="E371" s="44">
        <v>1</v>
      </c>
      <c r="F371" s="44" t="s">
        <v>175</v>
      </c>
      <c r="G371" s="44">
        <v>2</v>
      </c>
      <c r="K371" s="44" t="s">
        <v>109</v>
      </c>
      <c r="Q371" s="11"/>
    </row>
    <row r="372" spans="1:17" s="44" customFormat="1" x14ac:dyDescent="0.3">
      <c r="A372" s="44" t="s">
        <v>150</v>
      </c>
      <c r="B372" s="44" t="s">
        <v>548</v>
      </c>
      <c r="C372" s="44">
        <v>3</v>
      </c>
      <c r="D372" s="44" t="s">
        <v>110</v>
      </c>
      <c r="E372" s="44">
        <v>1</v>
      </c>
      <c r="F372" s="44" t="s">
        <v>12</v>
      </c>
      <c r="G372" s="44">
        <v>3</v>
      </c>
      <c r="H372" s="44" t="s">
        <v>507</v>
      </c>
      <c r="I372" s="44" t="s">
        <v>345</v>
      </c>
      <c r="J372" s="44">
        <v>1</v>
      </c>
      <c r="K372" s="44" t="s">
        <v>109</v>
      </c>
      <c r="M372" s="44" t="s">
        <v>12</v>
      </c>
      <c r="N372" s="44" t="s">
        <v>115</v>
      </c>
      <c r="O372" s="44" t="s">
        <v>101</v>
      </c>
      <c r="P372" s="44" t="s">
        <v>507</v>
      </c>
      <c r="Q372" s="11"/>
    </row>
    <row r="373" spans="1:17" s="44" customFormat="1" x14ac:dyDescent="0.3">
      <c r="A373" s="44" t="s">
        <v>150</v>
      </c>
      <c r="B373" s="44" t="s">
        <v>548</v>
      </c>
      <c r="C373" s="44">
        <v>4</v>
      </c>
      <c r="D373" s="44" t="s">
        <v>179</v>
      </c>
      <c r="E373" s="44">
        <v>1</v>
      </c>
      <c r="F373" s="44" t="s">
        <v>179</v>
      </c>
      <c r="G373" s="44">
        <v>4</v>
      </c>
      <c r="K373" s="44" t="s">
        <v>109</v>
      </c>
      <c r="Q373" s="11"/>
    </row>
    <row r="374" spans="1:17" s="44" customFormat="1" x14ac:dyDescent="0.3">
      <c r="A374" s="44" t="s">
        <v>150</v>
      </c>
      <c r="B374" s="44" t="s">
        <v>548</v>
      </c>
      <c r="C374" s="44">
        <v>5</v>
      </c>
      <c r="D374" s="44" t="s">
        <v>249</v>
      </c>
      <c r="E374" s="44">
        <v>1</v>
      </c>
      <c r="F374" s="44" t="s">
        <v>249</v>
      </c>
      <c r="G374" s="44">
        <v>5</v>
      </c>
      <c r="K374" s="44" t="s">
        <v>109</v>
      </c>
      <c r="Q374" s="11"/>
    </row>
    <row r="375" spans="1:17" s="44" customFormat="1" x14ac:dyDescent="0.3">
      <c r="A375" s="44" t="s">
        <v>151</v>
      </c>
      <c r="B375" s="44" t="s">
        <v>564</v>
      </c>
      <c r="C375" s="44">
        <v>1</v>
      </c>
      <c r="D375" s="44" t="s">
        <v>2</v>
      </c>
      <c r="E375" s="44">
        <v>1</v>
      </c>
      <c r="F375" s="44" t="s">
        <v>11</v>
      </c>
      <c r="G375" s="44">
        <v>1</v>
      </c>
      <c r="K375" s="44" t="s">
        <v>109</v>
      </c>
      <c r="Q375" s="11"/>
    </row>
    <row r="376" spans="1:17" s="44" customFormat="1" x14ac:dyDescent="0.3">
      <c r="A376" s="44" t="s">
        <v>151</v>
      </c>
      <c r="B376" s="44" t="s">
        <v>564</v>
      </c>
      <c r="C376" s="44">
        <v>2</v>
      </c>
      <c r="D376" s="44" t="s">
        <v>3</v>
      </c>
      <c r="E376" s="44">
        <v>1</v>
      </c>
      <c r="F376" s="44" t="s">
        <v>175</v>
      </c>
      <c r="G376" s="44">
        <v>2</v>
      </c>
      <c r="K376" s="44" t="s">
        <v>109</v>
      </c>
      <c r="Q376" s="11"/>
    </row>
    <row r="377" spans="1:17" s="44" customFormat="1" x14ac:dyDescent="0.3">
      <c r="A377" s="44" t="s">
        <v>151</v>
      </c>
      <c r="B377" s="44" t="s">
        <v>564</v>
      </c>
      <c r="C377" s="44">
        <v>3</v>
      </c>
      <c r="D377" s="44" t="s">
        <v>110</v>
      </c>
      <c r="E377" s="44">
        <v>1</v>
      </c>
      <c r="F377" s="44" t="s">
        <v>12</v>
      </c>
      <c r="G377" s="44">
        <v>3</v>
      </c>
      <c r="H377" s="44" t="s">
        <v>508</v>
      </c>
      <c r="I377" s="44" t="s">
        <v>346</v>
      </c>
      <c r="J377" s="44">
        <v>1</v>
      </c>
      <c r="K377" s="44" t="s">
        <v>109</v>
      </c>
      <c r="M377" s="44" t="s">
        <v>12</v>
      </c>
      <c r="N377" s="44" t="s">
        <v>115</v>
      </c>
      <c r="O377" s="44" t="s">
        <v>100</v>
      </c>
      <c r="P377" s="44" t="s">
        <v>508</v>
      </c>
      <c r="Q377" s="11"/>
    </row>
    <row r="378" spans="1:17" s="44" customFormat="1" x14ac:dyDescent="0.3">
      <c r="A378" s="44" t="s">
        <v>151</v>
      </c>
      <c r="B378" s="44" t="s">
        <v>564</v>
      </c>
      <c r="C378" s="44">
        <v>4</v>
      </c>
      <c r="D378" s="44" t="s">
        <v>179</v>
      </c>
      <c r="E378" s="44">
        <v>1</v>
      </c>
      <c r="F378" s="44" t="s">
        <v>179</v>
      </c>
      <c r="G378" s="44">
        <v>4</v>
      </c>
      <c r="K378" s="44" t="s">
        <v>109</v>
      </c>
      <c r="Q378" s="11"/>
    </row>
    <row r="379" spans="1:17" s="44" customFormat="1" x14ac:dyDescent="0.3">
      <c r="A379" s="44" t="s">
        <v>151</v>
      </c>
      <c r="B379" s="44" t="s">
        <v>564</v>
      </c>
      <c r="C379" s="44">
        <v>5</v>
      </c>
      <c r="D379" s="44" t="s">
        <v>249</v>
      </c>
      <c r="E379" s="44">
        <v>1</v>
      </c>
      <c r="F379" s="44" t="s">
        <v>249</v>
      </c>
      <c r="G379" s="44">
        <v>5</v>
      </c>
      <c r="K379" s="44" t="s">
        <v>109</v>
      </c>
      <c r="Q379" s="11"/>
    </row>
    <row r="380" spans="1:17" s="44" customFormat="1" x14ac:dyDescent="0.3">
      <c r="A380" s="44" t="s">
        <v>152</v>
      </c>
      <c r="B380" s="44" t="s">
        <v>536</v>
      </c>
      <c r="C380" s="44">
        <v>1</v>
      </c>
      <c r="D380" s="44" t="s">
        <v>2</v>
      </c>
      <c r="E380" s="44">
        <v>1</v>
      </c>
      <c r="F380" s="44" t="s">
        <v>11</v>
      </c>
      <c r="G380" s="44">
        <v>1</v>
      </c>
      <c r="K380" s="44" t="s">
        <v>109</v>
      </c>
      <c r="Q380" s="11"/>
    </row>
    <row r="381" spans="1:17" s="44" customFormat="1" x14ac:dyDescent="0.3">
      <c r="A381" s="44" t="s">
        <v>152</v>
      </c>
      <c r="B381" s="44" t="s">
        <v>536</v>
      </c>
      <c r="C381" s="44">
        <v>2</v>
      </c>
      <c r="D381" s="44" t="s">
        <v>3</v>
      </c>
      <c r="E381" s="44">
        <v>1</v>
      </c>
      <c r="F381" s="44" t="s">
        <v>175</v>
      </c>
      <c r="G381" s="44">
        <v>2</v>
      </c>
      <c r="K381" s="44" t="s">
        <v>109</v>
      </c>
      <c r="Q381" s="11"/>
    </row>
    <row r="382" spans="1:17" s="44" customFormat="1" x14ac:dyDescent="0.3">
      <c r="A382" s="44" t="s">
        <v>152</v>
      </c>
      <c r="B382" s="44" t="s">
        <v>536</v>
      </c>
      <c r="C382" s="44">
        <v>3</v>
      </c>
      <c r="D382" s="44" t="s">
        <v>110</v>
      </c>
      <c r="E382" s="44">
        <v>1</v>
      </c>
      <c r="F382" s="44" t="s">
        <v>12</v>
      </c>
      <c r="G382" s="44">
        <v>3</v>
      </c>
      <c r="H382" s="44" t="s">
        <v>509</v>
      </c>
      <c r="I382" s="44" t="s">
        <v>347</v>
      </c>
      <c r="J382" s="44">
        <v>1</v>
      </c>
      <c r="K382" s="44" t="s">
        <v>109</v>
      </c>
      <c r="M382" s="44" t="s">
        <v>12</v>
      </c>
      <c r="N382" s="44" t="s">
        <v>115</v>
      </c>
      <c r="O382" s="44" t="s">
        <v>406</v>
      </c>
      <c r="P382" s="44" t="s">
        <v>509</v>
      </c>
      <c r="Q382" s="11"/>
    </row>
    <row r="383" spans="1:17" s="44" customFormat="1" x14ac:dyDescent="0.3">
      <c r="A383" s="44" t="s">
        <v>152</v>
      </c>
      <c r="B383" s="44" t="s">
        <v>536</v>
      </c>
      <c r="C383" s="44">
        <v>4</v>
      </c>
      <c r="D383" s="44" t="s">
        <v>179</v>
      </c>
      <c r="E383" s="44">
        <v>1</v>
      </c>
      <c r="F383" s="44" t="s">
        <v>179</v>
      </c>
      <c r="G383" s="44">
        <v>4</v>
      </c>
      <c r="K383" s="44" t="s">
        <v>109</v>
      </c>
      <c r="Q383" s="11"/>
    </row>
    <row r="384" spans="1:17" s="44" customFormat="1" x14ac:dyDescent="0.3">
      <c r="A384" s="44" t="s">
        <v>152</v>
      </c>
      <c r="B384" s="44" t="s">
        <v>536</v>
      </c>
      <c r="C384" s="44">
        <v>5</v>
      </c>
      <c r="D384" s="44" t="s">
        <v>249</v>
      </c>
      <c r="E384" s="44">
        <v>1</v>
      </c>
      <c r="F384" s="44" t="s">
        <v>249</v>
      </c>
      <c r="G384" s="44">
        <v>5</v>
      </c>
      <c r="K384" s="44" t="s">
        <v>109</v>
      </c>
      <c r="Q384" s="11"/>
    </row>
    <row r="385" spans="1:17" s="44" customFormat="1" x14ac:dyDescent="0.3">
      <c r="A385" s="44" t="s">
        <v>153</v>
      </c>
      <c r="B385" s="44" t="s">
        <v>533</v>
      </c>
      <c r="C385" s="44">
        <v>1</v>
      </c>
      <c r="D385" s="44" t="s">
        <v>2</v>
      </c>
      <c r="E385" s="44">
        <v>1</v>
      </c>
      <c r="F385" s="44" t="s">
        <v>11</v>
      </c>
      <c r="G385" s="44">
        <v>1</v>
      </c>
      <c r="K385" s="44" t="s">
        <v>109</v>
      </c>
      <c r="Q385" s="11"/>
    </row>
    <row r="386" spans="1:17" s="44" customFormat="1" x14ac:dyDescent="0.3">
      <c r="A386" s="44" t="s">
        <v>153</v>
      </c>
      <c r="B386" s="44" t="s">
        <v>533</v>
      </c>
      <c r="C386" s="44">
        <v>2</v>
      </c>
      <c r="D386" s="44" t="s">
        <v>3</v>
      </c>
      <c r="E386" s="44">
        <v>1</v>
      </c>
      <c r="F386" s="44" t="s">
        <v>175</v>
      </c>
      <c r="G386" s="44">
        <v>2</v>
      </c>
      <c r="K386" s="44" t="s">
        <v>109</v>
      </c>
      <c r="Q386" s="11"/>
    </row>
    <row r="387" spans="1:17" s="44" customFormat="1" x14ac:dyDescent="0.3">
      <c r="A387" s="44" t="s">
        <v>153</v>
      </c>
      <c r="B387" s="44" t="s">
        <v>533</v>
      </c>
      <c r="C387" s="44">
        <v>3</v>
      </c>
      <c r="D387" s="44" t="s">
        <v>110</v>
      </c>
      <c r="E387" s="44">
        <v>1</v>
      </c>
      <c r="F387" s="44" t="s">
        <v>12</v>
      </c>
      <c r="G387" s="44">
        <v>3</v>
      </c>
      <c r="H387" s="44" t="s">
        <v>510</v>
      </c>
      <c r="I387" s="44" t="s">
        <v>348</v>
      </c>
      <c r="J387" s="44">
        <v>1</v>
      </c>
      <c r="K387" s="44" t="s">
        <v>109</v>
      </c>
      <c r="M387" s="44" t="s">
        <v>12</v>
      </c>
      <c r="N387" s="44" t="s">
        <v>115</v>
      </c>
      <c r="O387" s="44" t="s">
        <v>405</v>
      </c>
      <c r="P387" s="44" t="s">
        <v>510</v>
      </c>
      <c r="Q387" s="11"/>
    </row>
    <row r="388" spans="1:17" s="44" customFormat="1" x14ac:dyDescent="0.3">
      <c r="A388" s="44" t="s">
        <v>153</v>
      </c>
      <c r="B388" s="44" t="s">
        <v>533</v>
      </c>
      <c r="C388" s="44">
        <v>4</v>
      </c>
      <c r="D388" s="44" t="s">
        <v>179</v>
      </c>
      <c r="E388" s="44">
        <v>1</v>
      </c>
      <c r="F388" s="44" t="s">
        <v>179</v>
      </c>
      <c r="G388" s="44">
        <v>4</v>
      </c>
      <c r="K388" s="44" t="s">
        <v>109</v>
      </c>
      <c r="Q388" s="11"/>
    </row>
    <row r="389" spans="1:17" s="44" customFormat="1" x14ac:dyDescent="0.3">
      <c r="A389" s="44" t="s">
        <v>153</v>
      </c>
      <c r="B389" s="44" t="s">
        <v>533</v>
      </c>
      <c r="C389" s="44">
        <v>5</v>
      </c>
      <c r="D389" s="44" t="s">
        <v>249</v>
      </c>
      <c r="E389" s="44">
        <v>1</v>
      </c>
      <c r="F389" s="44" t="s">
        <v>249</v>
      </c>
      <c r="G389" s="44">
        <v>5</v>
      </c>
      <c r="K389" s="44" t="s">
        <v>109</v>
      </c>
      <c r="Q389" s="11"/>
    </row>
    <row r="390" spans="1:17" s="44" customFormat="1" x14ac:dyDescent="0.3">
      <c r="A390" s="44" t="s">
        <v>154</v>
      </c>
      <c r="B390" s="44" t="s">
        <v>550</v>
      </c>
      <c r="C390" s="44">
        <v>1</v>
      </c>
      <c r="D390" s="44" t="s">
        <v>2</v>
      </c>
      <c r="E390" s="44">
        <v>1</v>
      </c>
      <c r="F390" s="44" t="s">
        <v>11</v>
      </c>
      <c r="G390" s="44">
        <v>1</v>
      </c>
      <c r="K390" s="44" t="s">
        <v>109</v>
      </c>
      <c r="Q390" s="11"/>
    </row>
    <row r="391" spans="1:17" s="44" customFormat="1" x14ac:dyDescent="0.3">
      <c r="A391" s="44" t="s">
        <v>154</v>
      </c>
      <c r="B391" s="44" t="s">
        <v>550</v>
      </c>
      <c r="C391" s="44">
        <v>2</v>
      </c>
      <c r="D391" s="44" t="s">
        <v>3</v>
      </c>
      <c r="E391" s="44">
        <v>1</v>
      </c>
      <c r="F391" s="44" t="s">
        <v>175</v>
      </c>
      <c r="G391" s="44">
        <v>2</v>
      </c>
      <c r="K391" s="44" t="s">
        <v>109</v>
      </c>
      <c r="Q391" s="11"/>
    </row>
    <row r="392" spans="1:17" s="44" customFormat="1" x14ac:dyDescent="0.3">
      <c r="A392" s="44" t="s">
        <v>154</v>
      </c>
      <c r="B392" s="44" t="s">
        <v>550</v>
      </c>
      <c r="C392" s="44">
        <v>3</v>
      </c>
      <c r="D392" s="44" t="s">
        <v>110</v>
      </c>
      <c r="E392" s="44">
        <v>1</v>
      </c>
      <c r="F392" s="44" t="s">
        <v>12</v>
      </c>
      <c r="G392" s="44">
        <v>3</v>
      </c>
      <c r="H392" s="44" t="s">
        <v>511</v>
      </c>
      <c r="I392" s="44" t="s">
        <v>349</v>
      </c>
      <c r="J392" s="44">
        <v>1</v>
      </c>
      <c r="K392" s="44" t="s">
        <v>109</v>
      </c>
      <c r="M392" s="44" t="s">
        <v>12</v>
      </c>
      <c r="N392" s="44" t="s">
        <v>115</v>
      </c>
      <c r="O392" s="44" t="s">
        <v>404</v>
      </c>
      <c r="P392" s="44" t="s">
        <v>511</v>
      </c>
      <c r="Q392" s="11"/>
    </row>
    <row r="393" spans="1:17" s="44" customFormat="1" x14ac:dyDescent="0.3">
      <c r="A393" s="44" t="s">
        <v>154</v>
      </c>
      <c r="B393" s="44" t="s">
        <v>550</v>
      </c>
      <c r="C393" s="44">
        <v>4</v>
      </c>
      <c r="D393" s="44" t="s">
        <v>179</v>
      </c>
      <c r="E393" s="44">
        <v>1</v>
      </c>
      <c r="F393" s="44" t="s">
        <v>179</v>
      </c>
      <c r="G393" s="44">
        <v>4</v>
      </c>
      <c r="K393" s="44" t="s">
        <v>109</v>
      </c>
      <c r="Q393" s="11"/>
    </row>
    <row r="394" spans="1:17" s="44" customFormat="1" x14ac:dyDescent="0.3">
      <c r="A394" s="44" t="s">
        <v>154</v>
      </c>
      <c r="B394" s="44" t="s">
        <v>550</v>
      </c>
      <c r="C394" s="44">
        <v>5</v>
      </c>
      <c r="D394" s="44" t="s">
        <v>249</v>
      </c>
      <c r="E394" s="44">
        <v>1</v>
      </c>
      <c r="F394" s="44" t="s">
        <v>249</v>
      </c>
      <c r="G394" s="44">
        <v>5</v>
      </c>
      <c r="K394" s="44" t="s">
        <v>109</v>
      </c>
      <c r="Q394" s="11"/>
    </row>
    <row r="395" spans="1:17" s="44" customFormat="1" x14ac:dyDescent="0.3">
      <c r="A395" s="44" t="s">
        <v>155</v>
      </c>
      <c r="B395" s="44" t="s">
        <v>540</v>
      </c>
      <c r="C395" s="44">
        <v>1</v>
      </c>
      <c r="D395" s="44" t="s">
        <v>2</v>
      </c>
      <c r="E395" s="44">
        <v>1</v>
      </c>
      <c r="F395" s="44" t="s">
        <v>11</v>
      </c>
      <c r="G395" s="44">
        <v>1</v>
      </c>
      <c r="K395" s="44" t="s">
        <v>109</v>
      </c>
      <c r="Q395" s="11"/>
    </row>
    <row r="396" spans="1:17" s="44" customFormat="1" x14ac:dyDescent="0.3">
      <c r="A396" s="44" t="s">
        <v>155</v>
      </c>
      <c r="B396" s="44" t="s">
        <v>540</v>
      </c>
      <c r="C396" s="44">
        <v>2</v>
      </c>
      <c r="D396" s="44" t="s">
        <v>3</v>
      </c>
      <c r="E396" s="44">
        <v>1</v>
      </c>
      <c r="F396" s="44" t="s">
        <v>175</v>
      </c>
      <c r="G396" s="44">
        <v>2</v>
      </c>
      <c r="K396" s="44" t="s">
        <v>109</v>
      </c>
      <c r="Q396" s="11"/>
    </row>
    <row r="397" spans="1:17" s="44" customFormat="1" x14ac:dyDescent="0.3">
      <c r="A397" s="44" t="s">
        <v>155</v>
      </c>
      <c r="B397" s="44" t="s">
        <v>540</v>
      </c>
      <c r="C397" s="44">
        <v>3</v>
      </c>
      <c r="D397" s="44" t="s">
        <v>110</v>
      </c>
      <c r="E397" s="44">
        <v>1</v>
      </c>
      <c r="F397" s="44" t="s">
        <v>12</v>
      </c>
      <c r="G397" s="44">
        <v>3</v>
      </c>
      <c r="H397" s="44" t="s">
        <v>512</v>
      </c>
      <c r="I397" s="44" t="s">
        <v>350</v>
      </c>
      <c r="J397" s="44">
        <v>1</v>
      </c>
      <c r="K397" s="44" t="s">
        <v>109</v>
      </c>
      <c r="M397" s="44" t="s">
        <v>12</v>
      </c>
      <c r="N397" s="44" t="s">
        <v>115</v>
      </c>
      <c r="O397" s="44" t="s">
        <v>403</v>
      </c>
      <c r="P397" s="44" t="s">
        <v>512</v>
      </c>
      <c r="Q397" s="11"/>
    </row>
    <row r="398" spans="1:17" s="44" customFormat="1" x14ac:dyDescent="0.3">
      <c r="A398" s="44" t="s">
        <v>155</v>
      </c>
      <c r="B398" s="44" t="s">
        <v>540</v>
      </c>
      <c r="C398" s="44">
        <v>4</v>
      </c>
      <c r="D398" s="44" t="s">
        <v>179</v>
      </c>
      <c r="E398" s="44">
        <v>1</v>
      </c>
      <c r="F398" s="44" t="s">
        <v>179</v>
      </c>
      <c r="G398" s="44">
        <v>4</v>
      </c>
      <c r="K398" s="44" t="s">
        <v>109</v>
      </c>
      <c r="Q398" s="11"/>
    </row>
    <row r="399" spans="1:17" s="44" customFormat="1" x14ac:dyDescent="0.3">
      <c r="A399" s="44" t="s">
        <v>155</v>
      </c>
      <c r="B399" s="44" t="s">
        <v>540</v>
      </c>
      <c r="C399" s="44">
        <v>5</v>
      </c>
      <c r="D399" s="44" t="s">
        <v>249</v>
      </c>
      <c r="E399" s="44">
        <v>1</v>
      </c>
      <c r="F399" s="44" t="s">
        <v>249</v>
      </c>
      <c r="G399" s="44">
        <v>5</v>
      </c>
      <c r="K399" s="44" t="s">
        <v>109</v>
      </c>
      <c r="Q399" s="11"/>
    </row>
    <row r="400" spans="1:17" s="44" customFormat="1" x14ac:dyDescent="0.3">
      <c r="A400" s="44" t="s">
        <v>156</v>
      </c>
      <c r="B400" s="44" t="s">
        <v>538</v>
      </c>
      <c r="C400" s="44">
        <v>1</v>
      </c>
      <c r="D400" s="44" t="s">
        <v>2</v>
      </c>
      <c r="E400" s="44">
        <v>1</v>
      </c>
      <c r="F400" s="44" t="s">
        <v>11</v>
      </c>
      <c r="G400" s="44">
        <v>1</v>
      </c>
      <c r="K400" s="44" t="s">
        <v>109</v>
      </c>
      <c r="Q400" s="11"/>
    </row>
    <row r="401" spans="1:17" s="44" customFormat="1" x14ac:dyDescent="0.3">
      <c r="A401" s="44" t="s">
        <v>156</v>
      </c>
      <c r="B401" s="44" t="s">
        <v>538</v>
      </c>
      <c r="C401" s="44">
        <v>2</v>
      </c>
      <c r="D401" s="44" t="s">
        <v>3</v>
      </c>
      <c r="E401" s="44">
        <v>1</v>
      </c>
      <c r="F401" s="44" t="s">
        <v>175</v>
      </c>
      <c r="G401" s="44">
        <v>2</v>
      </c>
      <c r="K401" s="44" t="s">
        <v>109</v>
      </c>
      <c r="Q401" s="11"/>
    </row>
    <row r="402" spans="1:17" s="44" customFormat="1" x14ac:dyDescent="0.3">
      <c r="A402" s="44" t="s">
        <v>156</v>
      </c>
      <c r="B402" s="44" t="s">
        <v>538</v>
      </c>
      <c r="C402" s="44">
        <v>3</v>
      </c>
      <c r="D402" s="44" t="s">
        <v>110</v>
      </c>
      <c r="E402" s="44">
        <v>1</v>
      </c>
      <c r="F402" s="44" t="s">
        <v>12</v>
      </c>
      <c r="G402" s="44">
        <v>3</v>
      </c>
      <c r="H402" s="44" t="s">
        <v>513</v>
      </c>
      <c r="I402" s="44" t="s">
        <v>351</v>
      </c>
      <c r="J402" s="44">
        <v>1</v>
      </c>
      <c r="K402" s="44" t="s">
        <v>109</v>
      </c>
      <c r="M402" s="44" t="s">
        <v>12</v>
      </c>
      <c r="N402" s="44" t="s">
        <v>115</v>
      </c>
      <c r="O402" s="44" t="s">
        <v>402</v>
      </c>
      <c r="P402" s="44" t="s">
        <v>513</v>
      </c>
      <c r="Q402" s="11"/>
    </row>
    <row r="403" spans="1:17" s="44" customFormat="1" x14ac:dyDescent="0.3">
      <c r="A403" s="44" t="s">
        <v>156</v>
      </c>
      <c r="B403" s="44" t="s">
        <v>538</v>
      </c>
      <c r="C403" s="44">
        <v>4</v>
      </c>
      <c r="D403" s="44" t="s">
        <v>179</v>
      </c>
      <c r="E403" s="44">
        <v>1</v>
      </c>
      <c r="F403" s="44" t="s">
        <v>179</v>
      </c>
      <c r="G403" s="44">
        <v>4</v>
      </c>
      <c r="K403" s="44" t="s">
        <v>109</v>
      </c>
      <c r="Q403" s="11"/>
    </row>
    <row r="404" spans="1:17" s="44" customFormat="1" x14ac:dyDescent="0.3">
      <c r="A404" s="44" t="s">
        <v>156</v>
      </c>
      <c r="B404" s="44" t="s">
        <v>538</v>
      </c>
      <c r="C404" s="44">
        <v>5</v>
      </c>
      <c r="D404" s="44" t="s">
        <v>249</v>
      </c>
      <c r="E404" s="44">
        <v>1</v>
      </c>
      <c r="F404" s="44" t="s">
        <v>249</v>
      </c>
      <c r="G404" s="44">
        <v>5</v>
      </c>
      <c r="K404" s="44" t="s">
        <v>109</v>
      </c>
      <c r="Q404" s="11"/>
    </row>
    <row r="405" spans="1:17" s="44" customFormat="1" x14ac:dyDescent="0.3">
      <c r="A405" s="44" t="s">
        <v>157</v>
      </c>
      <c r="B405" s="44" t="s">
        <v>544</v>
      </c>
      <c r="C405" s="44">
        <v>1</v>
      </c>
      <c r="D405" s="44" t="s">
        <v>2</v>
      </c>
      <c r="E405" s="44">
        <v>1</v>
      </c>
      <c r="F405" s="44" t="s">
        <v>11</v>
      </c>
      <c r="G405" s="44">
        <v>1</v>
      </c>
      <c r="K405" s="44" t="s">
        <v>109</v>
      </c>
      <c r="Q405" s="11"/>
    </row>
    <row r="406" spans="1:17" s="44" customFormat="1" x14ac:dyDescent="0.3">
      <c r="A406" s="44" t="s">
        <v>157</v>
      </c>
      <c r="B406" s="44" t="s">
        <v>544</v>
      </c>
      <c r="C406" s="44">
        <v>2</v>
      </c>
      <c r="D406" s="44" t="s">
        <v>3</v>
      </c>
      <c r="E406" s="44">
        <v>1</v>
      </c>
      <c r="F406" s="44" t="s">
        <v>175</v>
      </c>
      <c r="G406" s="44">
        <v>2</v>
      </c>
      <c r="K406" s="44" t="s">
        <v>109</v>
      </c>
      <c r="Q406" s="11"/>
    </row>
    <row r="407" spans="1:17" s="44" customFormat="1" x14ac:dyDescent="0.3">
      <c r="A407" s="44" t="s">
        <v>157</v>
      </c>
      <c r="B407" s="44" t="s">
        <v>544</v>
      </c>
      <c r="C407" s="44">
        <v>3</v>
      </c>
      <c r="D407" s="44" t="s">
        <v>110</v>
      </c>
      <c r="E407" s="44">
        <v>1</v>
      </c>
      <c r="F407" s="44" t="s">
        <v>12</v>
      </c>
      <c r="G407" s="44">
        <v>3</v>
      </c>
      <c r="H407" s="44" t="s">
        <v>514</v>
      </c>
      <c r="I407" s="44" t="s">
        <v>352</v>
      </c>
      <c r="J407" s="44">
        <v>1</v>
      </c>
      <c r="K407" s="44" t="s">
        <v>109</v>
      </c>
      <c r="M407" s="44" t="s">
        <v>12</v>
      </c>
      <c r="N407" s="44" t="s">
        <v>115</v>
      </c>
      <c r="O407" s="44" t="s">
        <v>401</v>
      </c>
      <c r="P407" s="44" t="s">
        <v>514</v>
      </c>
      <c r="Q407" s="11"/>
    </row>
    <row r="408" spans="1:17" s="44" customFormat="1" x14ac:dyDescent="0.3">
      <c r="A408" s="44" t="s">
        <v>157</v>
      </c>
      <c r="B408" s="44" t="s">
        <v>544</v>
      </c>
      <c r="C408" s="44">
        <v>4</v>
      </c>
      <c r="D408" s="44" t="s">
        <v>179</v>
      </c>
      <c r="E408" s="44">
        <v>1</v>
      </c>
      <c r="F408" s="44" t="s">
        <v>179</v>
      </c>
      <c r="G408" s="44">
        <v>4</v>
      </c>
      <c r="K408" s="44" t="s">
        <v>109</v>
      </c>
      <c r="Q408" s="11"/>
    </row>
    <row r="409" spans="1:17" s="44" customFormat="1" x14ac:dyDescent="0.3">
      <c r="A409" s="44" t="s">
        <v>157</v>
      </c>
      <c r="B409" s="44" t="s">
        <v>544</v>
      </c>
      <c r="C409" s="44">
        <v>5</v>
      </c>
      <c r="D409" s="44" t="s">
        <v>249</v>
      </c>
      <c r="E409" s="44">
        <v>1</v>
      </c>
      <c r="F409" s="44" t="s">
        <v>249</v>
      </c>
      <c r="G409" s="44">
        <v>5</v>
      </c>
      <c r="K409" s="44" t="s">
        <v>109</v>
      </c>
      <c r="Q409" s="11"/>
    </row>
    <row r="410" spans="1:17" s="44" customFormat="1" x14ac:dyDescent="0.3">
      <c r="A410" s="44" t="s">
        <v>158</v>
      </c>
      <c r="B410" s="44" t="s">
        <v>562</v>
      </c>
      <c r="C410" s="44">
        <v>1</v>
      </c>
      <c r="D410" s="44" t="s">
        <v>2</v>
      </c>
      <c r="E410" s="44">
        <v>1</v>
      </c>
      <c r="F410" s="44" t="s">
        <v>11</v>
      </c>
      <c r="G410" s="44">
        <v>1</v>
      </c>
      <c r="K410" s="44" t="s">
        <v>109</v>
      </c>
      <c r="Q410" s="11"/>
    </row>
    <row r="411" spans="1:17" s="44" customFormat="1" x14ac:dyDescent="0.3">
      <c r="A411" s="44" t="s">
        <v>158</v>
      </c>
      <c r="B411" s="44" t="s">
        <v>562</v>
      </c>
      <c r="C411" s="44">
        <v>2</v>
      </c>
      <c r="D411" s="44" t="s">
        <v>3</v>
      </c>
      <c r="E411" s="44">
        <v>1</v>
      </c>
      <c r="F411" s="44" t="s">
        <v>175</v>
      </c>
      <c r="G411" s="44">
        <v>2</v>
      </c>
      <c r="K411" s="44" t="s">
        <v>109</v>
      </c>
      <c r="Q411" s="11"/>
    </row>
    <row r="412" spans="1:17" s="44" customFormat="1" x14ac:dyDescent="0.3">
      <c r="A412" s="44" t="s">
        <v>158</v>
      </c>
      <c r="B412" s="44" t="s">
        <v>562</v>
      </c>
      <c r="C412" s="44">
        <v>3</v>
      </c>
      <c r="D412" s="44" t="s">
        <v>110</v>
      </c>
      <c r="E412" s="44">
        <v>1</v>
      </c>
      <c r="F412" s="44" t="s">
        <v>12</v>
      </c>
      <c r="G412" s="44">
        <v>3</v>
      </c>
      <c r="H412" s="44" t="s">
        <v>515</v>
      </c>
      <c r="I412" s="44" t="s">
        <v>353</v>
      </c>
      <c r="J412" s="44">
        <v>1</v>
      </c>
      <c r="K412" s="44" t="s">
        <v>109</v>
      </c>
      <c r="M412" s="44" t="s">
        <v>12</v>
      </c>
      <c r="N412" s="44" t="s">
        <v>115</v>
      </c>
      <c r="O412" s="44" t="s">
        <v>400</v>
      </c>
      <c r="P412" s="44" t="s">
        <v>515</v>
      </c>
      <c r="Q412" s="11"/>
    </row>
    <row r="413" spans="1:17" s="44" customFormat="1" x14ac:dyDescent="0.3">
      <c r="A413" s="44" t="s">
        <v>158</v>
      </c>
      <c r="B413" s="44" t="s">
        <v>562</v>
      </c>
      <c r="C413" s="44">
        <v>4</v>
      </c>
      <c r="D413" s="44" t="s">
        <v>179</v>
      </c>
      <c r="E413" s="44">
        <v>1</v>
      </c>
      <c r="F413" s="44" t="s">
        <v>179</v>
      </c>
      <c r="G413" s="44">
        <v>4</v>
      </c>
      <c r="K413" s="44" t="s">
        <v>109</v>
      </c>
      <c r="Q413" s="11"/>
    </row>
    <row r="414" spans="1:17" s="44" customFormat="1" x14ac:dyDescent="0.3">
      <c r="A414" s="44" t="s">
        <v>158</v>
      </c>
      <c r="B414" s="44" t="s">
        <v>562</v>
      </c>
      <c r="C414" s="44">
        <v>5</v>
      </c>
      <c r="D414" s="44" t="s">
        <v>249</v>
      </c>
      <c r="E414" s="44">
        <v>1</v>
      </c>
      <c r="F414" s="44" t="s">
        <v>249</v>
      </c>
      <c r="G414" s="44">
        <v>5</v>
      </c>
      <c r="K414" s="44" t="s">
        <v>109</v>
      </c>
      <c r="Q414" s="11"/>
    </row>
    <row r="415" spans="1:17" s="44" customFormat="1" x14ac:dyDescent="0.3">
      <c r="A415" s="44" t="s">
        <v>159</v>
      </c>
      <c r="B415" s="44" t="s">
        <v>560</v>
      </c>
      <c r="C415" s="44">
        <v>1</v>
      </c>
      <c r="D415" s="44" t="s">
        <v>2</v>
      </c>
      <c r="E415" s="44">
        <v>1</v>
      </c>
      <c r="F415" s="44" t="s">
        <v>11</v>
      </c>
      <c r="G415" s="44">
        <v>1</v>
      </c>
      <c r="K415" s="44" t="s">
        <v>109</v>
      </c>
      <c r="Q415" s="11"/>
    </row>
    <row r="416" spans="1:17" s="44" customFormat="1" x14ac:dyDescent="0.3">
      <c r="A416" s="44" t="s">
        <v>159</v>
      </c>
      <c r="B416" s="44" t="s">
        <v>560</v>
      </c>
      <c r="C416" s="44">
        <v>2</v>
      </c>
      <c r="D416" s="44" t="s">
        <v>3</v>
      </c>
      <c r="E416" s="44">
        <v>1</v>
      </c>
      <c r="F416" s="44" t="s">
        <v>175</v>
      </c>
      <c r="G416" s="44">
        <v>2</v>
      </c>
      <c r="K416" s="44" t="s">
        <v>109</v>
      </c>
      <c r="Q416" s="11"/>
    </row>
    <row r="417" spans="1:17" s="44" customFormat="1" x14ac:dyDescent="0.3">
      <c r="A417" s="44" t="s">
        <v>159</v>
      </c>
      <c r="B417" s="44" t="s">
        <v>560</v>
      </c>
      <c r="C417" s="44">
        <v>3</v>
      </c>
      <c r="D417" s="44" t="s">
        <v>110</v>
      </c>
      <c r="E417" s="44">
        <v>1</v>
      </c>
      <c r="F417" s="44" t="s">
        <v>12</v>
      </c>
      <c r="G417" s="44">
        <v>3</v>
      </c>
      <c r="H417" s="44" t="s">
        <v>516</v>
      </c>
      <c r="I417" s="44" t="s">
        <v>354</v>
      </c>
      <c r="J417" s="44">
        <v>1</v>
      </c>
      <c r="K417" s="44" t="s">
        <v>109</v>
      </c>
      <c r="M417" s="44" t="s">
        <v>12</v>
      </c>
      <c r="N417" s="44" t="s">
        <v>115</v>
      </c>
      <c r="O417" s="44" t="s">
        <v>102</v>
      </c>
      <c r="P417" s="44" t="s">
        <v>516</v>
      </c>
      <c r="Q417" s="11"/>
    </row>
    <row r="418" spans="1:17" s="44" customFormat="1" ht="20.399999999999999" x14ac:dyDescent="0.3">
      <c r="A418" s="44" t="s">
        <v>159</v>
      </c>
      <c r="B418" s="44" t="s">
        <v>560</v>
      </c>
      <c r="C418" s="44">
        <v>4</v>
      </c>
      <c r="D418" s="44" t="s">
        <v>179</v>
      </c>
      <c r="E418" s="44">
        <v>1</v>
      </c>
      <c r="F418" s="44" t="s">
        <v>179</v>
      </c>
      <c r="G418" s="44">
        <v>4</v>
      </c>
      <c r="K418" s="44" t="s">
        <v>109</v>
      </c>
      <c r="Q418" s="11"/>
    </row>
    <row r="419" spans="1:17" s="44" customFormat="1" ht="20.399999999999999" x14ac:dyDescent="0.3">
      <c r="A419" s="44" t="s">
        <v>159</v>
      </c>
      <c r="B419" s="44" t="s">
        <v>560</v>
      </c>
      <c r="C419" s="44">
        <v>5</v>
      </c>
      <c r="D419" s="44" t="s">
        <v>249</v>
      </c>
      <c r="E419" s="44">
        <v>1</v>
      </c>
      <c r="F419" s="44" t="s">
        <v>249</v>
      </c>
      <c r="G419" s="44">
        <v>5</v>
      </c>
      <c r="K419" s="44" t="s">
        <v>109</v>
      </c>
      <c r="Q419" s="11"/>
    </row>
    <row r="420" spans="1:17" s="44" customFormat="1" ht="20.399999999999999" x14ac:dyDescent="0.3">
      <c r="A420" s="44" t="s">
        <v>160</v>
      </c>
      <c r="B420" s="44" t="s">
        <v>566</v>
      </c>
      <c r="C420" s="44">
        <v>1</v>
      </c>
      <c r="D420" s="44" t="s">
        <v>2</v>
      </c>
      <c r="E420" s="44">
        <v>1</v>
      </c>
      <c r="F420" s="44" t="s">
        <v>11</v>
      </c>
      <c r="G420" s="44">
        <v>1</v>
      </c>
      <c r="K420" s="44" t="s">
        <v>109</v>
      </c>
      <c r="Q420" s="11"/>
    </row>
    <row r="421" spans="1:17" s="44" customFormat="1" ht="20.399999999999999" x14ac:dyDescent="0.3">
      <c r="A421" s="44" t="s">
        <v>160</v>
      </c>
      <c r="B421" s="44" t="s">
        <v>566</v>
      </c>
      <c r="C421" s="44">
        <v>2</v>
      </c>
      <c r="D421" s="44" t="s">
        <v>3</v>
      </c>
      <c r="E421" s="44">
        <v>1</v>
      </c>
      <c r="F421" s="44" t="s">
        <v>175</v>
      </c>
      <c r="G421" s="44">
        <v>2</v>
      </c>
      <c r="K421" s="44" t="s">
        <v>109</v>
      </c>
      <c r="Q421" s="11"/>
    </row>
    <row r="422" spans="1:17" s="44" customFormat="1" ht="20.399999999999999" x14ac:dyDescent="0.3">
      <c r="A422" s="44" t="s">
        <v>160</v>
      </c>
      <c r="B422" s="44" t="s">
        <v>566</v>
      </c>
      <c r="C422" s="44">
        <v>3</v>
      </c>
      <c r="D422" s="44" t="s">
        <v>110</v>
      </c>
      <c r="E422" s="44">
        <v>1</v>
      </c>
      <c r="F422" s="44" t="s">
        <v>12</v>
      </c>
      <c r="G422" s="44">
        <v>3</v>
      </c>
      <c r="H422" s="44" t="s">
        <v>517</v>
      </c>
      <c r="I422" s="44" t="s">
        <v>355</v>
      </c>
      <c r="J422" s="44">
        <v>1</v>
      </c>
      <c r="K422" s="44" t="s">
        <v>109</v>
      </c>
      <c r="M422" s="44" t="s">
        <v>12</v>
      </c>
      <c r="N422" s="44" t="s">
        <v>115</v>
      </c>
      <c r="O422" s="44" t="s">
        <v>101</v>
      </c>
      <c r="P422" s="44" t="s">
        <v>517</v>
      </c>
      <c r="Q422" s="11"/>
    </row>
    <row r="423" spans="1:17" s="44" customFormat="1" ht="20.399999999999999" x14ac:dyDescent="0.3">
      <c r="A423" s="44" t="s">
        <v>160</v>
      </c>
      <c r="B423" s="44" t="s">
        <v>566</v>
      </c>
      <c r="C423" s="44">
        <v>4</v>
      </c>
      <c r="D423" s="44" t="s">
        <v>179</v>
      </c>
      <c r="E423" s="44">
        <v>1</v>
      </c>
      <c r="F423" s="44" t="s">
        <v>179</v>
      </c>
      <c r="G423" s="44">
        <v>4</v>
      </c>
      <c r="K423" s="44" t="s">
        <v>109</v>
      </c>
      <c r="Q423" s="11"/>
    </row>
    <row r="424" spans="1:17" s="44" customFormat="1" ht="20.399999999999999" x14ac:dyDescent="0.3">
      <c r="A424" s="44" t="s">
        <v>160</v>
      </c>
      <c r="B424" s="44" t="s">
        <v>566</v>
      </c>
      <c r="C424" s="44">
        <v>5</v>
      </c>
      <c r="D424" s="44" t="s">
        <v>249</v>
      </c>
      <c r="E424" s="44">
        <v>1</v>
      </c>
      <c r="F424" s="44" t="s">
        <v>249</v>
      </c>
      <c r="G424" s="44">
        <v>5</v>
      </c>
      <c r="K424" s="44" t="s">
        <v>109</v>
      </c>
      <c r="Q424" s="11"/>
    </row>
    <row r="425" spans="1:17" s="44" customFormat="1" ht="20.399999999999999" x14ac:dyDescent="0.3">
      <c r="A425" s="44" t="s">
        <v>161</v>
      </c>
      <c r="B425" s="44" t="s">
        <v>542</v>
      </c>
      <c r="C425" s="44">
        <v>1</v>
      </c>
      <c r="D425" s="44" t="s">
        <v>2</v>
      </c>
      <c r="E425" s="44">
        <v>1</v>
      </c>
      <c r="F425" s="44" t="s">
        <v>11</v>
      </c>
      <c r="G425" s="44">
        <v>1</v>
      </c>
      <c r="K425" s="44" t="s">
        <v>109</v>
      </c>
      <c r="Q425" s="11"/>
    </row>
    <row r="426" spans="1:17" s="44" customFormat="1" ht="20.399999999999999" x14ac:dyDescent="0.3">
      <c r="A426" s="44" t="s">
        <v>161</v>
      </c>
      <c r="B426" s="44" t="s">
        <v>542</v>
      </c>
      <c r="C426" s="44">
        <v>2</v>
      </c>
      <c r="D426" s="44" t="s">
        <v>3</v>
      </c>
      <c r="E426" s="44">
        <v>1</v>
      </c>
      <c r="F426" s="44" t="s">
        <v>175</v>
      </c>
      <c r="G426" s="44">
        <v>2</v>
      </c>
      <c r="K426" s="44" t="s">
        <v>109</v>
      </c>
      <c r="Q426" s="11"/>
    </row>
    <row r="427" spans="1:17" s="44" customFormat="1" x14ac:dyDescent="0.3">
      <c r="A427" s="44" t="s">
        <v>161</v>
      </c>
      <c r="B427" s="44" t="s">
        <v>542</v>
      </c>
      <c r="C427" s="44">
        <v>3</v>
      </c>
      <c r="D427" s="44" t="s">
        <v>110</v>
      </c>
      <c r="E427" s="44">
        <v>1</v>
      </c>
      <c r="F427" s="44" t="s">
        <v>12</v>
      </c>
      <c r="G427" s="44">
        <v>3</v>
      </c>
      <c r="H427" s="44" t="s">
        <v>518</v>
      </c>
      <c r="I427" s="44" t="s">
        <v>356</v>
      </c>
      <c r="J427" s="44">
        <v>1</v>
      </c>
      <c r="K427" s="44" t="s">
        <v>109</v>
      </c>
      <c r="M427" s="44" t="s">
        <v>12</v>
      </c>
      <c r="N427" s="44" t="s">
        <v>115</v>
      </c>
      <c r="O427" s="44" t="s">
        <v>100</v>
      </c>
      <c r="P427" s="44" t="s">
        <v>518</v>
      </c>
      <c r="Q427" s="11"/>
    </row>
    <row r="428" spans="1:17" s="44" customFormat="1" x14ac:dyDescent="0.3">
      <c r="A428" s="44" t="s">
        <v>161</v>
      </c>
      <c r="B428" s="44" t="s">
        <v>542</v>
      </c>
      <c r="C428" s="44">
        <v>4</v>
      </c>
      <c r="D428" s="44" t="s">
        <v>179</v>
      </c>
      <c r="E428" s="44">
        <v>1</v>
      </c>
      <c r="F428" s="44" t="s">
        <v>179</v>
      </c>
      <c r="G428" s="44">
        <v>4</v>
      </c>
      <c r="K428" s="44" t="s">
        <v>109</v>
      </c>
      <c r="Q428" s="11"/>
    </row>
    <row r="429" spans="1:17" s="44" customFormat="1" x14ac:dyDescent="0.3">
      <c r="A429" s="44" t="s">
        <v>161</v>
      </c>
      <c r="B429" s="44" t="s">
        <v>542</v>
      </c>
      <c r="C429" s="44">
        <v>5</v>
      </c>
      <c r="D429" s="44" t="s">
        <v>249</v>
      </c>
      <c r="E429" s="44">
        <v>1</v>
      </c>
      <c r="F429" s="44" t="s">
        <v>249</v>
      </c>
      <c r="G429" s="44">
        <v>5</v>
      </c>
      <c r="K429" s="44" t="s">
        <v>109</v>
      </c>
      <c r="Q429" s="11"/>
    </row>
    <row r="430" spans="1:17" s="44" customFormat="1" x14ac:dyDescent="0.3">
      <c r="A430" s="44" t="s">
        <v>162</v>
      </c>
      <c r="B430" s="44" t="s">
        <v>554</v>
      </c>
      <c r="C430" s="44">
        <v>1</v>
      </c>
      <c r="D430" s="44" t="s">
        <v>2</v>
      </c>
      <c r="E430" s="44">
        <v>1</v>
      </c>
      <c r="F430" s="44" t="s">
        <v>11</v>
      </c>
      <c r="G430" s="44">
        <v>1</v>
      </c>
      <c r="K430" s="44" t="s">
        <v>109</v>
      </c>
      <c r="Q430" s="11"/>
    </row>
    <row r="431" spans="1:17" s="44" customFormat="1" x14ac:dyDescent="0.3">
      <c r="A431" s="44" t="s">
        <v>162</v>
      </c>
      <c r="B431" s="44" t="s">
        <v>554</v>
      </c>
      <c r="C431" s="44">
        <v>2</v>
      </c>
      <c r="D431" s="44" t="s">
        <v>3</v>
      </c>
      <c r="E431" s="44">
        <v>1</v>
      </c>
      <c r="F431" s="44" t="s">
        <v>175</v>
      </c>
      <c r="G431" s="44">
        <v>2</v>
      </c>
      <c r="K431" s="44" t="s">
        <v>109</v>
      </c>
      <c r="Q431" s="11"/>
    </row>
    <row r="432" spans="1:17" s="44" customFormat="1" x14ac:dyDescent="0.3">
      <c r="A432" s="44" t="s">
        <v>162</v>
      </c>
      <c r="B432" s="44" t="s">
        <v>554</v>
      </c>
      <c r="C432" s="44">
        <v>3</v>
      </c>
      <c r="D432" s="44" t="s">
        <v>110</v>
      </c>
      <c r="E432" s="44">
        <v>1</v>
      </c>
      <c r="F432" s="44" t="s">
        <v>12</v>
      </c>
      <c r="G432" s="44">
        <v>3</v>
      </c>
      <c r="H432" s="44" t="s">
        <v>519</v>
      </c>
      <c r="I432" s="44" t="s">
        <v>357</v>
      </c>
      <c r="J432" s="44">
        <v>1</v>
      </c>
      <c r="K432" s="44" t="s">
        <v>109</v>
      </c>
      <c r="M432" s="44" t="s">
        <v>12</v>
      </c>
      <c r="N432" s="44" t="s">
        <v>115</v>
      </c>
      <c r="O432" s="44" t="s">
        <v>406</v>
      </c>
      <c r="P432" s="44" t="s">
        <v>519</v>
      </c>
      <c r="Q432" s="11"/>
    </row>
    <row r="433" spans="1:17" s="44" customFormat="1" x14ac:dyDescent="0.3">
      <c r="A433" s="44" t="s">
        <v>162</v>
      </c>
      <c r="B433" s="44" t="s">
        <v>554</v>
      </c>
      <c r="C433" s="44">
        <v>4</v>
      </c>
      <c r="D433" s="44" t="s">
        <v>179</v>
      </c>
      <c r="E433" s="44">
        <v>1</v>
      </c>
      <c r="F433" s="44" t="s">
        <v>179</v>
      </c>
      <c r="G433" s="44">
        <v>4</v>
      </c>
      <c r="K433" s="44" t="s">
        <v>109</v>
      </c>
      <c r="Q433" s="11"/>
    </row>
    <row r="434" spans="1:17" s="44" customFormat="1" x14ac:dyDescent="0.3">
      <c r="A434" s="44" t="s">
        <v>162</v>
      </c>
      <c r="B434" s="44" t="s">
        <v>554</v>
      </c>
      <c r="C434" s="44">
        <v>5</v>
      </c>
      <c r="D434" s="44" t="s">
        <v>249</v>
      </c>
      <c r="E434" s="44">
        <v>1</v>
      </c>
      <c r="F434" s="44" t="s">
        <v>249</v>
      </c>
      <c r="G434" s="44">
        <v>5</v>
      </c>
      <c r="K434" s="44" t="s">
        <v>109</v>
      </c>
      <c r="Q434" s="11"/>
    </row>
    <row r="435" spans="1:17" s="44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s="44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s="44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s="44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s="44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s="44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s="44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s="44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s="44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s="44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s="44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s="44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s="4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s="4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s="4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s="4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s="4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s="4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s="4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s="4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s="4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s="4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s="4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s="4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s="4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s="4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s="4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s="4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s="4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s="4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s="4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s="4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s="4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s="4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s="4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s="4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s="4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s="4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s="4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s="4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s="4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s="4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s="4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s="4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s="4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s="4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s="4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s="4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s="4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s="4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s="4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s="4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s="4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s="4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s="4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s="4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s="4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s="4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s="4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s="4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s="4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s="4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s="4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s="4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s="4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s="4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s="4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s="4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s="4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s="4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s="4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s="4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s="4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s="4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s="4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s="4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s="4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s="4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s="4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s="4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s="4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s="4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s="4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s="4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s="4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s="4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s="4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s="4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s="4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s="4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s="4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s="4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s="4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s="4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s="4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s="4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s="4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s="4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s="4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s="4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s="4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s="4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s="4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s="4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s="4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s="4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s="4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s="4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s="4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s="4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s="4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s="4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s="4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s="4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s="4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s="4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s="4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s="4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s="4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s="4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s="4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s="4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s="4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s="4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s="4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s="4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s="4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s="4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s="4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s="4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s="4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s="4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s="4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s="4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s="4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s="4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s="4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s="4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s="4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s="4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s="4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s="4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s="4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s="4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s="4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s="4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s="4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s="4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s="4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s="4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s="4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s="4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s="4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s="4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s="4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s="4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s="4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s="4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s="4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s="4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s="4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s="4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s="4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s="4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s="4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s="4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s="4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s="4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s="4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s="4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s="4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s="4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s="4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s="4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s="4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s="4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s="4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s="4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s="4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s="4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s="4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s="4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s="4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s="4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s="4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s="4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s="4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s="4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s="4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s="4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s="4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s="4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s="4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s="4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s="4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s="4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s="4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s="4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s="4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s="4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s="4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s="4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s="4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s="4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s="4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s="4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s="4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s="4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s="4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s="4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s="4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s="4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s="4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s="4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s="4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s="4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s="4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s="4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s="4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s="4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s="4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s="4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s="4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s="4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s="4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s="4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s="4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s="4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59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113</v>
      </c>
      <c r="B4" s="19" t="s">
        <v>446</v>
      </c>
      <c r="C4" s="20" t="s">
        <v>165</v>
      </c>
    </row>
    <row r="5" spans="1:3" x14ac:dyDescent="0.3">
      <c r="A5" s="1" t="s">
        <v>26</v>
      </c>
      <c r="B5" s="19" t="s">
        <v>447</v>
      </c>
      <c r="C5" s="20" t="s">
        <v>168</v>
      </c>
    </row>
    <row r="6" spans="1:3" x14ac:dyDescent="0.3">
      <c r="A6" s="1" t="s">
        <v>25</v>
      </c>
      <c r="B6" s="19" t="s">
        <v>448</v>
      </c>
      <c r="C6" s="20" t="s">
        <v>172</v>
      </c>
    </row>
    <row r="7" spans="1:3" x14ac:dyDescent="0.3">
      <c r="A7" s="1" t="s">
        <v>107</v>
      </c>
      <c r="B7" s="19" t="s">
        <v>450</v>
      </c>
      <c r="C7" s="20" t="s">
        <v>520</v>
      </c>
    </row>
    <row r="8" spans="1:3" x14ac:dyDescent="0.3">
      <c r="A8" s="1" t="s">
        <v>108</v>
      </c>
      <c r="B8" s="19" t="s">
        <v>449</v>
      </c>
      <c r="C8" s="20" t="s">
        <v>179</v>
      </c>
    </row>
    <row r="9" spans="1:3" x14ac:dyDescent="0.3">
      <c r="A9" s="1" t="s">
        <v>485</v>
      </c>
      <c r="B9" s="19" t="s">
        <v>451</v>
      </c>
      <c r="C9" s="20" t="s">
        <v>452</v>
      </c>
    </row>
    <row r="10" spans="1:3" x14ac:dyDescent="0.3">
      <c r="A10" s="1" t="s">
        <v>308</v>
      </c>
      <c r="B10" s="19" t="s">
        <v>454</v>
      </c>
      <c r="C10" s="20" t="s">
        <v>112</v>
      </c>
    </row>
    <row r="11" spans="1:3" x14ac:dyDescent="0.3">
      <c r="A11" s="1" t="s">
        <v>309</v>
      </c>
      <c r="B11" s="19" t="s">
        <v>455</v>
      </c>
      <c r="C11" s="20" t="s">
        <v>112</v>
      </c>
    </row>
    <row r="12" spans="1:3" x14ac:dyDescent="0.3">
      <c r="A12" s="1" t="s">
        <v>310</v>
      </c>
      <c r="B12" s="19" t="s">
        <v>457</v>
      </c>
      <c r="C12" s="20" t="s">
        <v>253</v>
      </c>
    </row>
    <row r="13" spans="1:3" x14ac:dyDescent="0.3">
      <c r="A13" s="1" t="s">
        <v>311</v>
      </c>
      <c r="B13" s="19" t="s">
        <v>458</v>
      </c>
      <c r="C13" s="20" t="s">
        <v>254</v>
      </c>
    </row>
    <row r="14" spans="1:3" x14ac:dyDescent="0.3">
      <c r="A14" s="1" t="s">
        <v>312</v>
      </c>
      <c r="B14" s="19" t="s">
        <v>459</v>
      </c>
      <c r="C14" s="20" t="s">
        <v>255</v>
      </c>
    </row>
    <row r="15" spans="1:3" x14ac:dyDescent="0.3">
      <c r="A15" s="1" t="s">
        <v>313</v>
      </c>
      <c r="B15" s="19" t="s">
        <v>460</v>
      </c>
      <c r="C15" s="20" t="s">
        <v>259</v>
      </c>
    </row>
    <row r="16" spans="1:3" x14ac:dyDescent="0.3">
      <c r="A16" s="1" t="s">
        <v>314</v>
      </c>
      <c r="B16" s="19" t="s">
        <v>461</v>
      </c>
      <c r="C16" s="20" t="s">
        <v>298</v>
      </c>
    </row>
    <row r="17" spans="1:3" x14ac:dyDescent="0.3">
      <c r="A17" s="1" t="s">
        <v>315</v>
      </c>
      <c r="B17" s="19" t="s">
        <v>462</v>
      </c>
      <c r="C17" s="20" t="s">
        <v>299</v>
      </c>
    </row>
    <row r="18" spans="1:3" x14ac:dyDescent="0.3">
      <c r="A18" s="1" t="s">
        <v>316</v>
      </c>
      <c r="B18" s="19" t="s">
        <v>463</v>
      </c>
      <c r="C18" s="20" t="s">
        <v>300</v>
      </c>
    </row>
    <row r="19" spans="1:3" x14ac:dyDescent="0.3">
      <c r="A19" s="1" t="s">
        <v>317</v>
      </c>
      <c r="B19" s="19" t="s">
        <v>456</v>
      </c>
      <c r="C19" s="20" t="s">
        <v>12</v>
      </c>
    </row>
    <row r="20" spans="1:3" x14ac:dyDescent="0.3">
      <c r="A20" s="1" t="s">
        <v>318</v>
      </c>
      <c r="B20" s="19" t="s">
        <v>464</v>
      </c>
      <c r="C20" s="20" t="s">
        <v>12</v>
      </c>
    </row>
    <row r="21" spans="1:3" x14ac:dyDescent="0.3">
      <c r="A21" s="1" t="s">
        <v>319</v>
      </c>
      <c r="B21" s="19" t="s">
        <v>465</v>
      </c>
      <c r="C21" s="20" t="s">
        <v>12</v>
      </c>
    </row>
    <row r="22" spans="1:3" x14ac:dyDescent="0.3">
      <c r="A22" s="1" t="s">
        <v>320</v>
      </c>
      <c r="B22" s="19" t="s">
        <v>466</v>
      </c>
      <c r="C22" s="20" t="s">
        <v>12</v>
      </c>
    </row>
    <row r="23" spans="1:3" x14ac:dyDescent="0.3">
      <c r="A23" s="1" t="s">
        <v>321</v>
      </c>
      <c r="B23" s="19" t="s">
        <v>467</v>
      </c>
      <c r="C23" s="20" t="s">
        <v>12</v>
      </c>
    </row>
    <row r="24" spans="1:3" x14ac:dyDescent="0.3">
      <c r="A24" s="1" t="s">
        <v>322</v>
      </c>
      <c r="B24" s="19" t="s">
        <v>468</v>
      </c>
      <c r="C24" s="20" t="s">
        <v>12</v>
      </c>
    </row>
    <row r="25" spans="1:3" x14ac:dyDescent="0.3">
      <c r="A25" s="1" t="s">
        <v>323</v>
      </c>
      <c r="B25" s="19" t="s">
        <v>469</v>
      </c>
      <c r="C25" s="20" t="s">
        <v>12</v>
      </c>
    </row>
    <row r="26" spans="1:3" x14ac:dyDescent="0.3">
      <c r="A26" s="1" t="s">
        <v>324</v>
      </c>
      <c r="B26" s="19" t="s">
        <v>470</v>
      </c>
      <c r="C26" s="20" t="s">
        <v>12</v>
      </c>
    </row>
    <row r="27" spans="1:3" x14ac:dyDescent="0.3">
      <c r="A27" s="1" t="s">
        <v>325</v>
      </c>
      <c r="B27" s="19" t="s">
        <v>471</v>
      </c>
      <c r="C27" s="20" t="s">
        <v>12</v>
      </c>
    </row>
    <row r="28" spans="1:3" x14ac:dyDescent="0.3">
      <c r="A28" s="1" t="s">
        <v>326</v>
      </c>
      <c r="B28" s="19" t="s">
        <v>472</v>
      </c>
      <c r="C28" s="20" t="s">
        <v>12</v>
      </c>
    </row>
    <row r="29" spans="1:3" x14ac:dyDescent="0.3">
      <c r="A29" s="1" t="s">
        <v>327</v>
      </c>
      <c r="B29" s="19" t="s">
        <v>473</v>
      </c>
      <c r="C29" s="20" t="s">
        <v>12</v>
      </c>
    </row>
    <row r="30" spans="1:3" x14ac:dyDescent="0.3">
      <c r="A30" s="1" t="s">
        <v>328</v>
      </c>
      <c r="B30" s="19" t="s">
        <v>474</v>
      </c>
      <c r="C30" s="20" t="s">
        <v>12</v>
      </c>
    </row>
    <row r="31" spans="1:3" x14ac:dyDescent="0.3">
      <c r="A31" s="1" t="s">
        <v>329</v>
      </c>
      <c r="B31" s="19" t="s">
        <v>475</v>
      </c>
      <c r="C31" s="20" t="s">
        <v>12</v>
      </c>
    </row>
    <row r="32" spans="1:3" x14ac:dyDescent="0.3">
      <c r="A32" s="1" t="s">
        <v>330</v>
      </c>
      <c r="B32" s="19" t="s">
        <v>476</v>
      </c>
      <c r="C32" s="20" t="s">
        <v>12</v>
      </c>
    </row>
    <row r="33" spans="1:3" x14ac:dyDescent="0.3">
      <c r="A33" s="1" t="s">
        <v>331</v>
      </c>
      <c r="B33" s="19" t="s">
        <v>477</v>
      </c>
      <c r="C33" s="20" t="s">
        <v>12</v>
      </c>
    </row>
    <row r="34" spans="1:3" x14ac:dyDescent="0.3">
      <c r="A34" s="1" t="s">
        <v>332</v>
      </c>
      <c r="B34" s="19" t="s">
        <v>478</v>
      </c>
      <c r="C34" s="20" t="s">
        <v>12</v>
      </c>
    </row>
    <row r="35" spans="1:3" x14ac:dyDescent="0.3">
      <c r="A35" s="1" t="s">
        <v>333</v>
      </c>
      <c r="B35" s="19" t="s">
        <v>479</v>
      </c>
      <c r="C35" s="20" t="s">
        <v>12</v>
      </c>
    </row>
    <row r="36" spans="1:3" x14ac:dyDescent="0.3">
      <c r="A36" s="1" t="s">
        <v>334</v>
      </c>
      <c r="B36" s="19" t="s">
        <v>480</v>
      </c>
      <c r="C36" s="20" t="s">
        <v>12</v>
      </c>
    </row>
    <row r="37" spans="1:3" x14ac:dyDescent="0.3">
      <c r="A37" s="1" t="s">
        <v>335</v>
      </c>
      <c r="B37" s="19" t="s">
        <v>481</v>
      </c>
      <c r="C37" s="20" t="s">
        <v>12</v>
      </c>
    </row>
    <row r="38" spans="1:3" x14ac:dyDescent="0.3">
      <c r="A38" s="1" t="s">
        <v>336</v>
      </c>
      <c r="B38" s="19" t="s">
        <v>482</v>
      </c>
      <c r="C38" s="20" t="s">
        <v>12</v>
      </c>
    </row>
    <row r="39" spans="1:3" x14ac:dyDescent="0.3">
      <c r="A39" s="1" t="s">
        <v>337</v>
      </c>
      <c r="B39" s="19" t="s">
        <v>483</v>
      </c>
      <c r="C39" s="20" t="s">
        <v>12</v>
      </c>
    </row>
    <row r="40" spans="1:3" x14ac:dyDescent="0.3">
      <c r="A40" s="1" t="s">
        <v>338</v>
      </c>
      <c r="B40" s="19" t="s">
        <v>484</v>
      </c>
      <c r="C40" s="20" t="s">
        <v>12</v>
      </c>
    </row>
    <row r="41" spans="1:3" x14ac:dyDescent="0.3">
      <c r="A41" s="1" t="s">
        <v>339</v>
      </c>
      <c r="B41" s="19" t="s">
        <v>501</v>
      </c>
      <c r="C41" s="20" t="s">
        <v>12</v>
      </c>
    </row>
    <row r="42" spans="1:3" x14ac:dyDescent="0.3">
      <c r="A42" s="1" t="s">
        <v>340</v>
      </c>
      <c r="B42" s="19" t="s">
        <v>502</v>
      </c>
      <c r="C42" s="20" t="s">
        <v>12</v>
      </c>
    </row>
    <row r="43" spans="1:3" x14ac:dyDescent="0.3">
      <c r="A43" s="1" t="s">
        <v>341</v>
      </c>
      <c r="B43" s="19" t="s">
        <v>503</v>
      </c>
      <c r="C43" s="20" t="s">
        <v>12</v>
      </c>
    </row>
    <row r="44" spans="1:3" x14ac:dyDescent="0.3">
      <c r="A44" s="1" t="s">
        <v>342</v>
      </c>
      <c r="B44" s="19" t="s">
        <v>504</v>
      </c>
      <c r="C44" s="20" t="s">
        <v>12</v>
      </c>
    </row>
    <row r="45" spans="1:3" x14ac:dyDescent="0.3">
      <c r="A45" s="1" t="s">
        <v>343</v>
      </c>
      <c r="B45" s="19" t="s">
        <v>505</v>
      </c>
      <c r="C45" s="20" t="s">
        <v>12</v>
      </c>
    </row>
    <row r="46" spans="1:3" x14ac:dyDescent="0.3">
      <c r="A46" s="1" t="s">
        <v>344</v>
      </c>
      <c r="B46" s="19" t="s">
        <v>506</v>
      </c>
      <c r="C46" s="20" t="s">
        <v>12</v>
      </c>
    </row>
    <row r="47" spans="1:3" x14ac:dyDescent="0.3">
      <c r="A47" s="1" t="s">
        <v>345</v>
      </c>
      <c r="B47" s="19" t="s">
        <v>507</v>
      </c>
      <c r="C47" s="20" t="s">
        <v>12</v>
      </c>
    </row>
    <row r="48" spans="1:3" x14ac:dyDescent="0.3">
      <c r="A48" s="1" t="s">
        <v>346</v>
      </c>
      <c r="B48" s="19" t="s">
        <v>508</v>
      </c>
      <c r="C48" s="20" t="s">
        <v>12</v>
      </c>
    </row>
    <row r="49" spans="1:3" x14ac:dyDescent="0.3">
      <c r="A49" s="1" t="s">
        <v>347</v>
      </c>
      <c r="B49" s="19" t="s">
        <v>509</v>
      </c>
      <c r="C49" s="20" t="s">
        <v>12</v>
      </c>
    </row>
    <row r="50" spans="1:3" x14ac:dyDescent="0.3">
      <c r="A50" s="1" t="s">
        <v>348</v>
      </c>
      <c r="B50" s="19" t="s">
        <v>510</v>
      </c>
      <c r="C50" s="20" t="s">
        <v>12</v>
      </c>
    </row>
    <row r="51" spans="1:3" x14ac:dyDescent="0.3">
      <c r="A51" s="1" t="s">
        <v>349</v>
      </c>
      <c r="B51" s="19" t="s">
        <v>511</v>
      </c>
      <c r="C51" s="20" t="s">
        <v>12</v>
      </c>
    </row>
    <row r="52" spans="1:3" x14ac:dyDescent="0.3">
      <c r="A52" s="1" t="s">
        <v>350</v>
      </c>
      <c r="B52" s="19" t="s">
        <v>512</v>
      </c>
      <c r="C52" s="20" t="s">
        <v>12</v>
      </c>
    </row>
    <row r="53" spans="1:3" x14ac:dyDescent="0.3">
      <c r="A53" s="1" t="s">
        <v>351</v>
      </c>
      <c r="B53" s="19" t="s">
        <v>513</v>
      </c>
      <c r="C53" s="20" t="s">
        <v>12</v>
      </c>
    </row>
    <row r="54" spans="1:3" x14ac:dyDescent="0.3">
      <c r="A54" s="1" t="s">
        <v>352</v>
      </c>
      <c r="B54" s="19" t="s">
        <v>514</v>
      </c>
      <c r="C54" s="20" t="s">
        <v>12</v>
      </c>
    </row>
    <row r="55" spans="1:3" x14ac:dyDescent="0.3">
      <c r="A55" s="1" t="s">
        <v>353</v>
      </c>
      <c r="B55" s="19" t="s">
        <v>515</v>
      </c>
      <c r="C55" s="20" t="s">
        <v>12</v>
      </c>
    </row>
    <row r="56" spans="1:3" x14ac:dyDescent="0.3">
      <c r="A56" s="1" t="s">
        <v>354</v>
      </c>
      <c r="B56" s="19" t="s">
        <v>516</v>
      </c>
      <c r="C56" s="20" t="s">
        <v>12</v>
      </c>
    </row>
    <row r="57" spans="1:3" x14ac:dyDescent="0.3">
      <c r="A57" s="1" t="s">
        <v>355</v>
      </c>
      <c r="B57" s="19" t="s">
        <v>517</v>
      </c>
      <c r="C57" s="20" t="s">
        <v>12</v>
      </c>
    </row>
    <row r="58" spans="1:3" x14ac:dyDescent="0.3">
      <c r="A58" s="1" t="s">
        <v>356</v>
      </c>
      <c r="B58" s="19" t="s">
        <v>518</v>
      </c>
      <c r="C58" s="20" t="s">
        <v>12</v>
      </c>
    </row>
    <row r="59" spans="1:3" x14ac:dyDescent="0.3">
      <c r="A59" s="1" t="s">
        <v>357</v>
      </c>
      <c r="B59" s="19" t="s">
        <v>519</v>
      </c>
      <c r="C59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9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441</v>
      </c>
      <c r="C2" t="s">
        <v>20</v>
      </c>
      <c r="E2" t="s">
        <v>440</v>
      </c>
    </row>
    <row r="3" spans="1:5" x14ac:dyDescent="0.3">
      <c r="A3" t="s">
        <v>117</v>
      </c>
      <c r="B3" t="s">
        <v>443</v>
      </c>
      <c r="C3" t="s">
        <v>109</v>
      </c>
      <c r="E3" t="s">
        <v>442</v>
      </c>
    </row>
    <row r="4" spans="1:5" x14ac:dyDescent="0.3">
      <c r="A4" t="s">
        <v>118</v>
      </c>
      <c r="B4" t="s">
        <v>444</v>
      </c>
      <c r="C4" t="s">
        <v>109</v>
      </c>
      <c r="E4" t="s">
        <v>445</v>
      </c>
    </row>
    <row r="5" spans="1:5" x14ac:dyDescent="0.3">
      <c r="A5" t="s">
        <v>120</v>
      </c>
      <c r="B5" t="s">
        <v>119</v>
      </c>
      <c r="C5" t="s">
        <v>109</v>
      </c>
      <c r="E5" t="s">
        <v>376</v>
      </c>
    </row>
    <row r="6" spans="1:5" x14ac:dyDescent="0.3">
      <c r="A6" t="s">
        <v>121</v>
      </c>
      <c r="B6" t="s">
        <v>201</v>
      </c>
      <c r="C6" t="s">
        <v>109</v>
      </c>
      <c r="E6" t="s">
        <v>377</v>
      </c>
    </row>
    <row r="7" spans="1:5" x14ac:dyDescent="0.3">
      <c r="A7" t="s">
        <v>122</v>
      </c>
      <c r="B7" t="s">
        <v>202</v>
      </c>
      <c r="C7" t="s">
        <v>109</v>
      </c>
      <c r="E7" t="s">
        <v>378</v>
      </c>
    </row>
    <row r="8" spans="1:5" x14ac:dyDescent="0.3">
      <c r="A8" t="s">
        <v>123</v>
      </c>
      <c r="B8" t="s">
        <v>203</v>
      </c>
      <c r="C8" t="s">
        <v>109</v>
      </c>
      <c r="E8" t="s">
        <v>379</v>
      </c>
    </row>
    <row r="9" spans="1:5" x14ac:dyDescent="0.3">
      <c r="A9" t="s">
        <v>124</v>
      </c>
      <c r="B9" t="s">
        <v>204</v>
      </c>
      <c r="C9" t="s">
        <v>109</v>
      </c>
      <c r="E9" t="s">
        <v>380</v>
      </c>
    </row>
    <row r="10" spans="1:5" x14ac:dyDescent="0.3">
      <c r="A10" t="s">
        <v>125</v>
      </c>
      <c r="B10" t="s">
        <v>205</v>
      </c>
      <c r="C10" t="s">
        <v>109</v>
      </c>
      <c r="E10" t="s">
        <v>381</v>
      </c>
    </row>
    <row r="11" spans="1:5" x14ac:dyDescent="0.3">
      <c r="A11" t="s">
        <v>126</v>
      </c>
      <c r="B11" t="s">
        <v>206</v>
      </c>
      <c r="C11" t="s">
        <v>109</v>
      </c>
      <c r="E11" t="s">
        <v>382</v>
      </c>
    </row>
    <row r="12" spans="1:5" x14ac:dyDescent="0.3">
      <c r="A12" t="s">
        <v>127</v>
      </c>
      <c r="B12" t="s">
        <v>207</v>
      </c>
      <c r="C12" t="s">
        <v>109</v>
      </c>
      <c r="E12" t="s">
        <v>383</v>
      </c>
    </row>
    <row r="13" spans="1:5" x14ac:dyDescent="0.3">
      <c r="A13" t="s">
        <v>128</v>
      </c>
      <c r="B13" t="s">
        <v>208</v>
      </c>
      <c r="C13" t="s">
        <v>109</v>
      </c>
      <c r="E13" t="s">
        <v>384</v>
      </c>
    </row>
    <row r="14" spans="1:5" x14ac:dyDescent="0.3">
      <c r="A14" t="s">
        <v>129</v>
      </c>
      <c r="B14" t="s">
        <v>209</v>
      </c>
      <c r="C14" t="s">
        <v>109</v>
      </c>
      <c r="E14" t="s">
        <v>385</v>
      </c>
    </row>
    <row r="15" spans="1:5" x14ac:dyDescent="0.3">
      <c r="A15" t="s">
        <v>130</v>
      </c>
      <c r="B15" t="s">
        <v>210</v>
      </c>
      <c r="C15" t="s">
        <v>109</v>
      </c>
      <c r="E15" t="s">
        <v>386</v>
      </c>
    </row>
    <row r="16" spans="1:5" x14ac:dyDescent="0.3">
      <c r="A16" t="s">
        <v>131</v>
      </c>
      <c r="B16" t="s">
        <v>211</v>
      </c>
      <c r="C16" t="s">
        <v>109</v>
      </c>
      <c r="E16" t="s">
        <v>387</v>
      </c>
    </row>
    <row r="17" spans="1:5" x14ac:dyDescent="0.3">
      <c r="A17" t="s">
        <v>132</v>
      </c>
      <c r="B17" t="s">
        <v>212</v>
      </c>
      <c r="C17" t="s">
        <v>109</v>
      </c>
      <c r="E17" t="s">
        <v>388</v>
      </c>
    </row>
    <row r="18" spans="1:5" x14ac:dyDescent="0.3">
      <c r="A18" t="s">
        <v>133</v>
      </c>
      <c r="B18" t="s">
        <v>213</v>
      </c>
      <c r="C18" t="s">
        <v>109</v>
      </c>
      <c r="E18" t="s">
        <v>389</v>
      </c>
    </row>
    <row r="19" spans="1:5" x14ac:dyDescent="0.3">
      <c r="A19" t="s">
        <v>134</v>
      </c>
      <c r="B19" t="s">
        <v>214</v>
      </c>
      <c r="C19" t="s">
        <v>109</v>
      </c>
      <c r="E19" t="s">
        <v>390</v>
      </c>
    </row>
    <row r="20" spans="1:5" x14ac:dyDescent="0.3">
      <c r="A20" t="s">
        <v>135</v>
      </c>
      <c r="B20" t="s">
        <v>215</v>
      </c>
      <c r="C20" t="s">
        <v>109</v>
      </c>
      <c r="E20" t="s">
        <v>391</v>
      </c>
    </row>
    <row r="21" spans="1:5" x14ac:dyDescent="0.3">
      <c r="A21" t="s">
        <v>136</v>
      </c>
      <c r="B21" t="s">
        <v>216</v>
      </c>
      <c r="C21" t="s">
        <v>109</v>
      </c>
      <c r="E21" t="s">
        <v>392</v>
      </c>
    </row>
    <row r="22" spans="1:5" x14ac:dyDescent="0.3">
      <c r="A22" t="s">
        <v>137</v>
      </c>
      <c r="B22" t="s">
        <v>217</v>
      </c>
      <c r="C22" t="s">
        <v>109</v>
      </c>
      <c r="E22" t="s">
        <v>393</v>
      </c>
    </row>
    <row r="23" spans="1:5" x14ac:dyDescent="0.3">
      <c r="A23" t="s">
        <v>138</v>
      </c>
      <c r="B23" t="s">
        <v>218</v>
      </c>
      <c r="C23" t="s">
        <v>109</v>
      </c>
      <c r="E23" t="s">
        <v>394</v>
      </c>
    </row>
    <row r="24" spans="1:5" x14ac:dyDescent="0.3">
      <c r="A24" t="s">
        <v>139</v>
      </c>
      <c r="B24" t="s">
        <v>219</v>
      </c>
      <c r="C24" t="s">
        <v>109</v>
      </c>
      <c r="E24" t="s">
        <v>395</v>
      </c>
    </row>
    <row r="25" spans="1:5" x14ac:dyDescent="0.3">
      <c r="A25" t="s">
        <v>140</v>
      </c>
      <c r="B25" t="s">
        <v>220</v>
      </c>
      <c r="C25" t="s">
        <v>109</v>
      </c>
      <c r="E25" t="s">
        <v>396</v>
      </c>
    </row>
    <row r="26" spans="1:5" x14ac:dyDescent="0.3">
      <c r="A26" t="s">
        <v>141</v>
      </c>
      <c r="B26" t="s">
        <v>221</v>
      </c>
      <c r="C26" t="s">
        <v>109</v>
      </c>
      <c r="E26" t="s">
        <v>397</v>
      </c>
    </row>
    <row r="27" spans="1:5" x14ac:dyDescent="0.3">
      <c r="A27" t="s">
        <v>142</v>
      </c>
      <c r="B27" t="s">
        <v>556</v>
      </c>
      <c r="C27" t="s">
        <v>109</v>
      </c>
      <c r="E27" t="s">
        <v>557</v>
      </c>
    </row>
    <row r="28" spans="1:5" x14ac:dyDescent="0.3">
      <c r="A28" t="s">
        <v>143</v>
      </c>
      <c r="B28" t="s">
        <v>568</v>
      </c>
      <c r="C28" t="s">
        <v>109</v>
      </c>
      <c r="E28" t="s">
        <v>569</v>
      </c>
    </row>
    <row r="29" spans="1:5" x14ac:dyDescent="0.3">
      <c r="A29" t="s">
        <v>144</v>
      </c>
      <c r="B29" t="s">
        <v>558</v>
      </c>
      <c r="C29" t="s">
        <v>109</v>
      </c>
      <c r="E29" t="s">
        <v>559</v>
      </c>
    </row>
    <row r="30" spans="1:5" x14ac:dyDescent="0.3">
      <c r="A30" t="s">
        <v>145</v>
      </c>
      <c r="B30" t="s">
        <v>222</v>
      </c>
      <c r="C30" t="s">
        <v>109</v>
      </c>
      <c r="E30" t="s">
        <v>532</v>
      </c>
    </row>
    <row r="31" spans="1:5" x14ac:dyDescent="0.3">
      <c r="A31" t="s">
        <v>146</v>
      </c>
      <c r="B31" t="s">
        <v>223</v>
      </c>
      <c r="C31" t="s">
        <v>109</v>
      </c>
      <c r="E31" t="s">
        <v>532</v>
      </c>
    </row>
    <row r="32" spans="1:5" x14ac:dyDescent="0.3">
      <c r="A32" t="s">
        <v>147</v>
      </c>
      <c r="B32" t="s">
        <v>552</v>
      </c>
      <c r="C32" t="s">
        <v>109</v>
      </c>
      <c r="E32" t="s">
        <v>553</v>
      </c>
    </row>
    <row r="33" spans="1:5" x14ac:dyDescent="0.3">
      <c r="A33" t="s">
        <v>148</v>
      </c>
      <c r="B33" t="s">
        <v>534</v>
      </c>
      <c r="C33" t="s">
        <v>109</v>
      </c>
      <c r="E33" t="s">
        <v>535</v>
      </c>
    </row>
    <row r="34" spans="1:5" x14ac:dyDescent="0.3">
      <c r="A34" t="s">
        <v>149</v>
      </c>
      <c r="B34" t="s">
        <v>546</v>
      </c>
      <c r="C34" t="s">
        <v>109</v>
      </c>
      <c r="E34" t="s">
        <v>547</v>
      </c>
    </row>
    <row r="35" spans="1:5" x14ac:dyDescent="0.3">
      <c r="A35" t="s">
        <v>150</v>
      </c>
      <c r="B35" t="s">
        <v>548</v>
      </c>
      <c r="C35" t="s">
        <v>109</v>
      </c>
      <c r="E35" t="s">
        <v>549</v>
      </c>
    </row>
    <row r="36" spans="1:5" x14ac:dyDescent="0.3">
      <c r="A36" t="s">
        <v>151</v>
      </c>
      <c r="B36" t="s">
        <v>564</v>
      </c>
      <c r="C36" t="s">
        <v>109</v>
      </c>
      <c r="E36" t="s">
        <v>565</v>
      </c>
    </row>
    <row r="37" spans="1:5" x14ac:dyDescent="0.3">
      <c r="A37" t="s">
        <v>152</v>
      </c>
      <c r="B37" t="s">
        <v>536</v>
      </c>
      <c r="C37" t="s">
        <v>109</v>
      </c>
      <c r="E37" t="s">
        <v>537</v>
      </c>
    </row>
    <row r="38" spans="1:5" x14ac:dyDescent="0.3">
      <c r="A38" t="s">
        <v>153</v>
      </c>
      <c r="B38" t="s">
        <v>533</v>
      </c>
      <c r="C38" t="s">
        <v>109</v>
      </c>
      <c r="E38" t="s">
        <v>532</v>
      </c>
    </row>
    <row r="39" spans="1:5" x14ac:dyDescent="0.3">
      <c r="A39" t="s">
        <v>154</v>
      </c>
      <c r="B39" t="s">
        <v>550</v>
      </c>
      <c r="C39" t="s">
        <v>109</v>
      </c>
      <c r="E39" t="s">
        <v>551</v>
      </c>
    </row>
    <row r="40" spans="1:5" x14ac:dyDescent="0.3">
      <c r="A40" t="s">
        <v>155</v>
      </c>
      <c r="B40" t="s">
        <v>540</v>
      </c>
      <c r="C40" t="s">
        <v>109</v>
      </c>
      <c r="E40" t="s">
        <v>541</v>
      </c>
    </row>
    <row r="41" spans="1:5" x14ac:dyDescent="0.3">
      <c r="A41" t="s">
        <v>156</v>
      </c>
      <c r="B41" t="s">
        <v>538</v>
      </c>
      <c r="C41" t="s">
        <v>109</v>
      </c>
      <c r="E41" t="s">
        <v>539</v>
      </c>
    </row>
    <row r="42" spans="1:5" x14ac:dyDescent="0.3">
      <c r="A42" t="s">
        <v>157</v>
      </c>
      <c r="B42" t="s">
        <v>544</v>
      </c>
      <c r="C42" t="s">
        <v>109</v>
      </c>
      <c r="E42" t="s">
        <v>545</v>
      </c>
    </row>
    <row r="43" spans="1:5" x14ac:dyDescent="0.3">
      <c r="A43" t="s">
        <v>158</v>
      </c>
      <c r="B43" t="s">
        <v>562</v>
      </c>
      <c r="C43" t="s">
        <v>109</v>
      </c>
      <c r="E43" t="s">
        <v>563</v>
      </c>
    </row>
    <row r="44" spans="1:5" x14ac:dyDescent="0.3">
      <c r="A44" t="s">
        <v>159</v>
      </c>
      <c r="B44" t="s">
        <v>560</v>
      </c>
      <c r="C44" t="s">
        <v>109</v>
      </c>
      <c r="E44" t="s">
        <v>561</v>
      </c>
    </row>
    <row r="45" spans="1:5" x14ac:dyDescent="0.3">
      <c r="A45" t="s">
        <v>160</v>
      </c>
      <c r="B45" t="s">
        <v>566</v>
      </c>
      <c r="C45" t="s">
        <v>109</v>
      </c>
      <c r="E45" t="s">
        <v>567</v>
      </c>
    </row>
    <row r="46" spans="1:5" x14ac:dyDescent="0.3">
      <c r="A46" t="s">
        <v>161</v>
      </c>
      <c r="B46" t="s">
        <v>542</v>
      </c>
      <c r="C46" t="s">
        <v>109</v>
      </c>
      <c r="E46" t="s">
        <v>543</v>
      </c>
    </row>
    <row r="47" spans="1:5" x14ac:dyDescent="0.3">
      <c r="A47" t="s">
        <v>162</v>
      </c>
      <c r="B47" t="s">
        <v>554</v>
      </c>
      <c r="C47" t="s">
        <v>109</v>
      </c>
      <c r="E47" t="s">
        <v>555</v>
      </c>
    </row>
    <row r="48" spans="1:5" x14ac:dyDescent="0.3">
      <c r="A48" t="s">
        <v>163</v>
      </c>
      <c r="B48" t="s">
        <v>250</v>
      </c>
      <c r="C48" t="s">
        <v>20</v>
      </c>
      <c r="E48" t="s">
        <v>398</v>
      </c>
    </row>
    <row r="49" spans="1:5" x14ac:dyDescent="0.3">
      <c r="A49" t="s">
        <v>164</v>
      </c>
      <c r="B49" t="s">
        <v>251</v>
      </c>
      <c r="C49" t="s">
        <v>20</v>
      </c>
      <c r="E49" t="s">
        <v>399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3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441</v>
      </c>
      <c r="C2">
        <v>1</v>
      </c>
      <c r="D2" t="s">
        <v>165</v>
      </c>
      <c r="E2">
        <v>1</v>
      </c>
      <c r="F2" t="s">
        <v>183</v>
      </c>
      <c r="G2">
        <v>50</v>
      </c>
      <c r="H2" t="s">
        <v>446</v>
      </c>
      <c r="I2" t="s">
        <v>113</v>
      </c>
      <c r="J2">
        <v>0</v>
      </c>
    </row>
    <row r="3" spans="1:10" x14ac:dyDescent="0.3">
      <c r="A3" t="s">
        <v>29</v>
      </c>
      <c r="B3" t="s">
        <v>441</v>
      </c>
      <c r="C3">
        <v>2</v>
      </c>
      <c r="D3" t="s">
        <v>166</v>
      </c>
    </row>
    <row r="4" spans="1:10" x14ac:dyDescent="0.3">
      <c r="A4" t="s">
        <v>29</v>
      </c>
      <c r="B4" t="s">
        <v>441</v>
      </c>
      <c r="C4">
        <v>3</v>
      </c>
      <c r="D4" t="s">
        <v>167</v>
      </c>
      <c r="E4">
        <v>1</v>
      </c>
      <c r="F4" t="s">
        <v>180</v>
      </c>
      <c r="G4">
        <v>1</v>
      </c>
    </row>
    <row r="5" spans="1:10" x14ac:dyDescent="0.3">
      <c r="A5" t="s">
        <v>29</v>
      </c>
      <c r="B5" t="s">
        <v>441</v>
      </c>
      <c r="C5">
        <v>4</v>
      </c>
      <c r="D5" t="s">
        <v>168</v>
      </c>
      <c r="E5">
        <v>1</v>
      </c>
      <c r="F5" t="s">
        <v>168</v>
      </c>
      <c r="G5">
        <v>3</v>
      </c>
      <c r="H5" t="s">
        <v>447</v>
      </c>
      <c r="I5" t="s">
        <v>26</v>
      </c>
      <c r="J5">
        <v>1</v>
      </c>
    </row>
    <row r="6" spans="1:10" x14ac:dyDescent="0.3">
      <c r="A6" t="s">
        <v>29</v>
      </c>
      <c r="B6" t="s">
        <v>441</v>
      </c>
      <c r="C6">
        <v>5</v>
      </c>
      <c r="D6" t="s">
        <v>169</v>
      </c>
    </row>
    <row r="7" spans="1:10" x14ac:dyDescent="0.3">
      <c r="A7" t="s">
        <v>29</v>
      </c>
      <c r="B7" t="s">
        <v>441</v>
      </c>
      <c r="C7">
        <v>6</v>
      </c>
      <c r="D7" t="s">
        <v>170</v>
      </c>
    </row>
    <row r="8" spans="1:10" x14ac:dyDescent="0.3">
      <c r="A8" t="s">
        <v>29</v>
      </c>
      <c r="B8" t="s">
        <v>441</v>
      </c>
      <c r="C8">
        <v>7</v>
      </c>
      <c r="D8" t="s">
        <v>171</v>
      </c>
      <c r="E8">
        <v>1</v>
      </c>
      <c r="F8" t="s">
        <v>169</v>
      </c>
      <c r="G8">
        <v>4</v>
      </c>
    </row>
    <row r="9" spans="1:10" x14ac:dyDescent="0.3">
      <c r="A9" t="s">
        <v>29</v>
      </c>
      <c r="B9" t="s">
        <v>441</v>
      </c>
      <c r="C9">
        <v>8</v>
      </c>
      <c r="D9" t="s">
        <v>172</v>
      </c>
      <c r="E9">
        <v>1</v>
      </c>
      <c r="F9" t="s">
        <v>181</v>
      </c>
      <c r="G9">
        <v>2</v>
      </c>
      <c r="H9" t="s">
        <v>448</v>
      </c>
      <c r="I9" t="s">
        <v>25</v>
      </c>
      <c r="J9">
        <v>2</v>
      </c>
    </row>
    <row r="10" spans="1:10" x14ac:dyDescent="0.3">
      <c r="A10" t="s">
        <v>29</v>
      </c>
      <c r="B10" t="s">
        <v>441</v>
      </c>
      <c r="C10">
        <v>9</v>
      </c>
      <c r="D10" t="s">
        <v>173</v>
      </c>
    </row>
    <row r="11" spans="1:10" x14ac:dyDescent="0.3">
      <c r="A11" t="s">
        <v>29</v>
      </c>
      <c r="B11" t="s">
        <v>441</v>
      </c>
      <c r="C11">
        <v>10</v>
      </c>
      <c r="D11" t="s">
        <v>174</v>
      </c>
      <c r="E11">
        <v>1</v>
      </c>
      <c r="F11" t="s">
        <v>174</v>
      </c>
      <c r="G11">
        <v>5</v>
      </c>
    </row>
    <row r="12" spans="1:10" x14ac:dyDescent="0.3">
      <c r="A12" t="s">
        <v>29</v>
      </c>
      <c r="B12" t="s">
        <v>441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441</v>
      </c>
      <c r="C13">
        <v>12</v>
      </c>
      <c r="D13" t="s">
        <v>175</v>
      </c>
      <c r="E13">
        <v>1</v>
      </c>
      <c r="F13" t="s">
        <v>175</v>
      </c>
      <c r="G13">
        <v>9</v>
      </c>
    </row>
    <row r="14" spans="1:10" x14ac:dyDescent="0.3">
      <c r="A14" t="s">
        <v>29</v>
      </c>
      <c r="B14" t="s">
        <v>441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441</v>
      </c>
      <c r="C15">
        <v>14</v>
      </c>
      <c r="D15" t="s">
        <v>176</v>
      </c>
    </row>
    <row r="16" spans="1:10" x14ac:dyDescent="0.3">
      <c r="A16" t="s">
        <v>29</v>
      </c>
      <c r="B16" t="s">
        <v>441</v>
      </c>
      <c r="C16">
        <v>15</v>
      </c>
      <c r="D16" t="s">
        <v>177</v>
      </c>
      <c r="E16">
        <v>1</v>
      </c>
      <c r="F16" t="s">
        <v>177</v>
      </c>
      <c r="G16">
        <v>6</v>
      </c>
    </row>
    <row r="17" spans="1:10" x14ac:dyDescent="0.3">
      <c r="A17" t="s">
        <v>29</v>
      </c>
      <c r="B17" t="s">
        <v>441</v>
      </c>
      <c r="C17">
        <v>16</v>
      </c>
      <c r="D17" t="s">
        <v>178</v>
      </c>
    </row>
    <row r="18" spans="1:10" x14ac:dyDescent="0.3">
      <c r="A18" t="s">
        <v>29</v>
      </c>
      <c r="B18" t="s">
        <v>441</v>
      </c>
      <c r="C18">
        <v>17</v>
      </c>
      <c r="D18" t="s">
        <v>179</v>
      </c>
      <c r="E18">
        <v>1</v>
      </c>
      <c r="F18" t="s">
        <v>179</v>
      </c>
      <c r="G18">
        <v>7</v>
      </c>
      <c r="H18" t="s">
        <v>449</v>
      </c>
      <c r="I18" t="s">
        <v>108</v>
      </c>
      <c r="J18">
        <v>4</v>
      </c>
    </row>
    <row r="19" spans="1:10" x14ac:dyDescent="0.3">
      <c r="A19" t="s">
        <v>29</v>
      </c>
      <c r="B19" t="s">
        <v>441</v>
      </c>
      <c r="C19">
        <v>18</v>
      </c>
      <c r="D19" t="s">
        <v>520</v>
      </c>
      <c r="E19">
        <v>1</v>
      </c>
      <c r="F19" t="s">
        <v>182</v>
      </c>
      <c r="G19">
        <v>11</v>
      </c>
      <c r="H19" t="s">
        <v>450</v>
      </c>
      <c r="I19" t="s">
        <v>107</v>
      </c>
      <c r="J19">
        <v>3</v>
      </c>
    </row>
    <row r="20" spans="1:10" x14ac:dyDescent="0.3">
      <c r="A20" t="s">
        <v>29</v>
      </c>
      <c r="B20" t="s">
        <v>441</v>
      </c>
      <c r="C20">
        <v>19</v>
      </c>
      <c r="D20" t="s">
        <v>452</v>
      </c>
      <c r="E20">
        <v>1</v>
      </c>
      <c r="F20" t="s">
        <v>453</v>
      </c>
      <c r="G20">
        <v>12</v>
      </c>
      <c r="H20" t="s">
        <v>451</v>
      </c>
      <c r="I20" t="s">
        <v>485</v>
      </c>
      <c r="J20">
        <v>5</v>
      </c>
    </row>
    <row r="21" spans="1:10" x14ac:dyDescent="0.3">
      <c r="A21" t="s">
        <v>117</v>
      </c>
      <c r="B21" t="s">
        <v>443</v>
      </c>
      <c r="C21">
        <v>1</v>
      </c>
      <c r="D21" t="s">
        <v>184</v>
      </c>
    </row>
    <row r="22" spans="1:10" x14ac:dyDescent="0.3">
      <c r="A22" t="s">
        <v>117</v>
      </c>
      <c r="B22" t="s">
        <v>443</v>
      </c>
      <c r="C22">
        <v>2</v>
      </c>
      <c r="D22" t="s">
        <v>4</v>
      </c>
      <c r="E22">
        <v>1</v>
      </c>
      <c r="F22" t="s">
        <v>199</v>
      </c>
      <c r="G22">
        <v>1</v>
      </c>
    </row>
    <row r="23" spans="1:10" x14ac:dyDescent="0.3">
      <c r="A23" t="s">
        <v>117</v>
      </c>
      <c r="B23" t="s">
        <v>443</v>
      </c>
      <c r="C23">
        <v>3</v>
      </c>
      <c r="D23" t="s">
        <v>19</v>
      </c>
      <c r="E23">
        <v>1</v>
      </c>
      <c r="F23" t="s">
        <v>19</v>
      </c>
      <c r="G23">
        <v>2</v>
      </c>
    </row>
    <row r="24" spans="1:10" x14ac:dyDescent="0.3">
      <c r="A24" t="s">
        <v>117</v>
      </c>
      <c r="B24" t="s">
        <v>443</v>
      </c>
      <c r="C24">
        <v>4</v>
      </c>
      <c r="D24" t="s">
        <v>2</v>
      </c>
      <c r="E24">
        <v>1</v>
      </c>
      <c r="F24" t="s">
        <v>11</v>
      </c>
      <c r="G24">
        <v>6</v>
      </c>
    </row>
    <row r="25" spans="1:10" x14ac:dyDescent="0.3">
      <c r="A25" t="s">
        <v>117</v>
      </c>
      <c r="B25" t="s">
        <v>443</v>
      </c>
      <c r="C25">
        <v>5</v>
      </c>
      <c r="D25" t="s">
        <v>3</v>
      </c>
      <c r="E25">
        <v>1</v>
      </c>
      <c r="F25" t="s">
        <v>175</v>
      </c>
      <c r="G25">
        <v>7</v>
      </c>
    </row>
    <row r="26" spans="1:10" x14ac:dyDescent="0.3">
      <c r="A26" t="s">
        <v>117</v>
      </c>
      <c r="B26" t="s">
        <v>443</v>
      </c>
      <c r="C26">
        <v>6</v>
      </c>
      <c r="D26" t="s">
        <v>185</v>
      </c>
    </row>
    <row r="27" spans="1:10" x14ac:dyDescent="0.3">
      <c r="A27" t="s">
        <v>117</v>
      </c>
      <c r="B27" t="s">
        <v>443</v>
      </c>
      <c r="C27">
        <v>7</v>
      </c>
      <c r="D27" t="s">
        <v>186</v>
      </c>
      <c r="E27">
        <v>1</v>
      </c>
      <c r="F27" t="s">
        <v>12</v>
      </c>
      <c r="G27">
        <v>8</v>
      </c>
    </row>
    <row r="28" spans="1:10" x14ac:dyDescent="0.3">
      <c r="A28" t="s">
        <v>117</v>
      </c>
      <c r="B28" t="s">
        <v>443</v>
      </c>
      <c r="C28">
        <v>8</v>
      </c>
      <c r="D28" t="s">
        <v>187</v>
      </c>
    </row>
    <row r="29" spans="1:10" x14ac:dyDescent="0.3">
      <c r="A29" t="s">
        <v>117</v>
      </c>
      <c r="B29" t="s">
        <v>443</v>
      </c>
      <c r="C29">
        <v>9</v>
      </c>
      <c r="D29" t="s">
        <v>188</v>
      </c>
    </row>
    <row r="30" spans="1:10" x14ac:dyDescent="0.3">
      <c r="A30" t="s">
        <v>117</v>
      </c>
      <c r="B30" t="s">
        <v>443</v>
      </c>
      <c r="C30">
        <v>10</v>
      </c>
      <c r="D30" t="s">
        <v>189</v>
      </c>
    </row>
    <row r="31" spans="1:10" x14ac:dyDescent="0.3">
      <c r="A31" t="s">
        <v>117</v>
      </c>
      <c r="B31" t="s">
        <v>443</v>
      </c>
      <c r="C31">
        <v>11</v>
      </c>
      <c r="D31" t="s">
        <v>190</v>
      </c>
      <c r="E31">
        <v>1</v>
      </c>
      <c r="F31" t="s">
        <v>200</v>
      </c>
      <c r="G31">
        <v>9</v>
      </c>
    </row>
    <row r="32" spans="1:10" x14ac:dyDescent="0.3">
      <c r="A32" t="s">
        <v>117</v>
      </c>
      <c r="B32" t="s">
        <v>443</v>
      </c>
      <c r="C32">
        <v>12</v>
      </c>
      <c r="D32" t="s">
        <v>191</v>
      </c>
      <c r="E32">
        <v>1</v>
      </c>
      <c r="F32" t="s">
        <v>195</v>
      </c>
      <c r="G32">
        <v>10</v>
      </c>
    </row>
    <row r="33" spans="1:10" x14ac:dyDescent="0.3">
      <c r="A33" t="s">
        <v>117</v>
      </c>
      <c r="B33" t="s">
        <v>443</v>
      </c>
      <c r="C33">
        <v>13</v>
      </c>
      <c r="D33" t="s">
        <v>192</v>
      </c>
      <c r="E33">
        <v>1</v>
      </c>
      <c r="F33" t="s">
        <v>196</v>
      </c>
      <c r="G33">
        <v>11</v>
      </c>
    </row>
    <row r="34" spans="1:10" x14ac:dyDescent="0.3">
      <c r="A34" t="s">
        <v>117</v>
      </c>
      <c r="B34" t="s">
        <v>443</v>
      </c>
      <c r="C34">
        <v>14</v>
      </c>
      <c r="D34" t="s">
        <v>193</v>
      </c>
    </row>
    <row r="35" spans="1:10" x14ac:dyDescent="0.3">
      <c r="A35" t="s">
        <v>117</v>
      </c>
      <c r="B35" t="s">
        <v>443</v>
      </c>
      <c r="C35">
        <v>15</v>
      </c>
      <c r="D35" t="s">
        <v>530</v>
      </c>
      <c r="E35">
        <v>1</v>
      </c>
      <c r="F35" t="s">
        <v>198</v>
      </c>
      <c r="G35">
        <v>5</v>
      </c>
    </row>
    <row r="36" spans="1:10" x14ac:dyDescent="0.3">
      <c r="A36" t="s">
        <v>117</v>
      </c>
      <c r="B36" t="s">
        <v>443</v>
      </c>
      <c r="C36">
        <v>16</v>
      </c>
      <c r="D36" t="s">
        <v>112</v>
      </c>
      <c r="E36">
        <v>1</v>
      </c>
      <c r="F36" t="s">
        <v>197</v>
      </c>
      <c r="G36">
        <v>3</v>
      </c>
      <c r="H36" t="s">
        <v>454</v>
      </c>
      <c r="I36" t="s">
        <v>308</v>
      </c>
      <c r="J36">
        <v>1</v>
      </c>
    </row>
    <row r="37" spans="1:10" x14ac:dyDescent="0.3">
      <c r="A37" t="s">
        <v>117</v>
      </c>
      <c r="B37" t="s">
        <v>443</v>
      </c>
      <c r="C37">
        <v>17</v>
      </c>
      <c r="D37" t="s">
        <v>194</v>
      </c>
    </row>
    <row r="38" spans="1:10" x14ac:dyDescent="0.3">
      <c r="A38" t="s">
        <v>117</v>
      </c>
      <c r="B38" t="s">
        <v>443</v>
      </c>
      <c r="C38">
        <v>18</v>
      </c>
      <c r="D38" t="s">
        <v>521</v>
      </c>
    </row>
    <row r="39" spans="1:10" x14ac:dyDescent="0.3">
      <c r="A39" t="s">
        <v>117</v>
      </c>
      <c r="B39" t="s">
        <v>443</v>
      </c>
      <c r="C39">
        <v>19</v>
      </c>
      <c r="D39" t="s">
        <v>522</v>
      </c>
    </row>
    <row r="40" spans="1:10" x14ac:dyDescent="0.3">
      <c r="A40" t="s">
        <v>117</v>
      </c>
      <c r="B40" t="s">
        <v>443</v>
      </c>
      <c r="C40">
        <v>20</v>
      </c>
      <c r="D40" t="s">
        <v>523</v>
      </c>
    </row>
    <row r="41" spans="1:10" x14ac:dyDescent="0.3">
      <c r="A41" t="s">
        <v>117</v>
      </c>
      <c r="B41" t="s">
        <v>443</v>
      </c>
      <c r="C41">
        <v>21</v>
      </c>
      <c r="D41" t="s">
        <v>524</v>
      </c>
    </row>
    <row r="42" spans="1:10" x14ac:dyDescent="0.3">
      <c r="A42" t="s">
        <v>117</v>
      </c>
      <c r="B42" t="s">
        <v>443</v>
      </c>
      <c r="C42">
        <v>22</v>
      </c>
      <c r="D42" t="s">
        <v>525</v>
      </c>
    </row>
    <row r="43" spans="1:10" x14ac:dyDescent="0.3">
      <c r="A43" t="s">
        <v>117</v>
      </c>
      <c r="B43" t="s">
        <v>443</v>
      </c>
      <c r="C43">
        <v>23</v>
      </c>
      <c r="D43" t="s">
        <v>526</v>
      </c>
    </row>
    <row r="44" spans="1:10" x14ac:dyDescent="0.3">
      <c r="A44" t="s">
        <v>117</v>
      </c>
      <c r="B44" t="s">
        <v>443</v>
      </c>
      <c r="C44">
        <v>24</v>
      </c>
      <c r="D44" t="s">
        <v>527</v>
      </c>
    </row>
    <row r="45" spans="1:10" x14ac:dyDescent="0.3">
      <c r="A45" t="s">
        <v>117</v>
      </c>
      <c r="B45" t="s">
        <v>443</v>
      </c>
      <c r="C45">
        <v>25</v>
      </c>
      <c r="D45" t="s">
        <v>528</v>
      </c>
    </row>
    <row r="46" spans="1:10" x14ac:dyDescent="0.3">
      <c r="A46" t="s">
        <v>117</v>
      </c>
      <c r="B46" t="s">
        <v>443</v>
      </c>
      <c r="C46">
        <v>26</v>
      </c>
      <c r="D46" t="s">
        <v>529</v>
      </c>
      <c r="E46">
        <v>1</v>
      </c>
      <c r="F46" t="s">
        <v>531</v>
      </c>
      <c r="G46">
        <v>12</v>
      </c>
    </row>
    <row r="47" spans="1:10" x14ac:dyDescent="0.3">
      <c r="A47" t="s">
        <v>118</v>
      </c>
      <c r="B47" t="s">
        <v>444</v>
      </c>
      <c r="C47">
        <v>1</v>
      </c>
      <c r="D47" t="s">
        <v>184</v>
      </c>
    </row>
    <row r="48" spans="1:10" x14ac:dyDescent="0.3">
      <c r="A48" t="s">
        <v>118</v>
      </c>
      <c r="B48" t="s">
        <v>444</v>
      </c>
      <c r="C48">
        <v>2</v>
      </c>
      <c r="D48" t="s">
        <v>4</v>
      </c>
      <c r="E48">
        <v>1</v>
      </c>
      <c r="F48" t="s">
        <v>199</v>
      </c>
      <c r="G48">
        <v>1</v>
      </c>
    </row>
    <row r="49" spans="1:10" x14ac:dyDescent="0.3">
      <c r="A49" t="s">
        <v>118</v>
      </c>
      <c r="B49" t="s">
        <v>444</v>
      </c>
      <c r="C49">
        <v>3</v>
      </c>
      <c r="D49" t="s">
        <v>19</v>
      </c>
      <c r="E49">
        <v>1</v>
      </c>
      <c r="F49" t="s">
        <v>19</v>
      </c>
      <c r="G49">
        <v>2</v>
      </c>
    </row>
    <row r="50" spans="1:10" x14ac:dyDescent="0.3">
      <c r="A50" t="s">
        <v>118</v>
      </c>
      <c r="B50" t="s">
        <v>444</v>
      </c>
      <c r="C50">
        <v>4</v>
      </c>
      <c r="D50" t="s">
        <v>2</v>
      </c>
      <c r="E50">
        <v>1</v>
      </c>
      <c r="F50" t="s">
        <v>11</v>
      </c>
      <c r="G50">
        <v>6</v>
      </c>
    </row>
    <row r="51" spans="1:10" x14ac:dyDescent="0.3">
      <c r="A51" t="s">
        <v>118</v>
      </c>
      <c r="B51" t="s">
        <v>444</v>
      </c>
      <c r="C51">
        <v>5</v>
      </c>
      <c r="D51" t="s">
        <v>3</v>
      </c>
      <c r="E51">
        <v>1</v>
      </c>
      <c r="F51" t="s">
        <v>175</v>
      </c>
      <c r="G51">
        <v>7</v>
      </c>
    </row>
    <row r="52" spans="1:10" x14ac:dyDescent="0.3">
      <c r="A52" t="s">
        <v>118</v>
      </c>
      <c r="B52" t="s">
        <v>444</v>
      </c>
      <c r="C52">
        <v>6</v>
      </c>
      <c r="D52" t="s">
        <v>185</v>
      </c>
    </row>
    <row r="53" spans="1:10" x14ac:dyDescent="0.3">
      <c r="A53" t="s">
        <v>118</v>
      </c>
      <c r="B53" t="s">
        <v>444</v>
      </c>
      <c r="C53">
        <v>7</v>
      </c>
      <c r="D53" t="s">
        <v>186</v>
      </c>
      <c r="E53">
        <v>1</v>
      </c>
      <c r="F53" t="s">
        <v>12</v>
      </c>
      <c r="G53">
        <v>8</v>
      </c>
    </row>
    <row r="54" spans="1:10" x14ac:dyDescent="0.3">
      <c r="A54" t="s">
        <v>118</v>
      </c>
      <c r="B54" t="s">
        <v>444</v>
      </c>
      <c r="C54">
        <v>8</v>
      </c>
      <c r="D54" t="s">
        <v>187</v>
      </c>
    </row>
    <row r="55" spans="1:10" x14ac:dyDescent="0.3">
      <c r="A55" t="s">
        <v>118</v>
      </c>
      <c r="B55" t="s">
        <v>444</v>
      </c>
      <c r="C55">
        <v>9</v>
      </c>
      <c r="D55" t="s">
        <v>188</v>
      </c>
    </row>
    <row r="56" spans="1:10" x14ac:dyDescent="0.3">
      <c r="A56" t="s">
        <v>118</v>
      </c>
      <c r="B56" t="s">
        <v>444</v>
      </c>
      <c r="C56">
        <v>10</v>
      </c>
      <c r="D56" t="s">
        <v>189</v>
      </c>
    </row>
    <row r="57" spans="1:10" x14ac:dyDescent="0.3">
      <c r="A57" t="s">
        <v>118</v>
      </c>
      <c r="B57" t="s">
        <v>444</v>
      </c>
      <c r="C57">
        <v>11</v>
      </c>
      <c r="D57" t="s">
        <v>190</v>
      </c>
      <c r="E57">
        <v>1</v>
      </c>
      <c r="F57" t="s">
        <v>200</v>
      </c>
      <c r="G57">
        <v>9</v>
      </c>
    </row>
    <row r="58" spans="1:10" x14ac:dyDescent="0.3">
      <c r="A58" t="s">
        <v>118</v>
      </c>
      <c r="B58" t="s">
        <v>444</v>
      </c>
      <c r="C58">
        <v>12</v>
      </c>
      <c r="D58" t="s">
        <v>191</v>
      </c>
      <c r="E58">
        <v>1</v>
      </c>
      <c r="F58" t="s">
        <v>195</v>
      </c>
      <c r="G58">
        <v>10</v>
      </c>
    </row>
    <row r="59" spans="1:10" x14ac:dyDescent="0.3">
      <c r="A59" t="s">
        <v>118</v>
      </c>
      <c r="B59" t="s">
        <v>444</v>
      </c>
      <c r="C59">
        <v>13</v>
      </c>
      <c r="D59" t="s">
        <v>192</v>
      </c>
      <c r="E59">
        <v>1</v>
      </c>
      <c r="F59" t="s">
        <v>196</v>
      </c>
      <c r="G59">
        <v>11</v>
      </c>
    </row>
    <row r="60" spans="1:10" x14ac:dyDescent="0.3">
      <c r="A60" t="s">
        <v>118</v>
      </c>
      <c r="B60" t="s">
        <v>444</v>
      </c>
      <c r="C60">
        <v>14</v>
      </c>
      <c r="D60" t="s">
        <v>193</v>
      </c>
    </row>
    <row r="61" spans="1:10" x14ac:dyDescent="0.3">
      <c r="A61" t="s">
        <v>118</v>
      </c>
      <c r="B61" t="s">
        <v>444</v>
      </c>
      <c r="C61">
        <v>15</v>
      </c>
      <c r="D61" t="s">
        <v>530</v>
      </c>
      <c r="E61">
        <v>1</v>
      </c>
      <c r="F61" t="s">
        <v>198</v>
      </c>
      <c r="G61">
        <v>5</v>
      </c>
    </row>
    <row r="62" spans="1:10" x14ac:dyDescent="0.3">
      <c r="A62" t="s">
        <v>118</v>
      </c>
      <c r="B62" t="s">
        <v>444</v>
      </c>
      <c r="C62">
        <v>16</v>
      </c>
      <c r="D62" t="s">
        <v>112</v>
      </c>
      <c r="E62">
        <v>1</v>
      </c>
      <c r="F62" t="s">
        <v>197</v>
      </c>
      <c r="G62">
        <v>3</v>
      </c>
      <c r="H62" t="s">
        <v>455</v>
      </c>
      <c r="I62" t="s">
        <v>309</v>
      </c>
      <c r="J62">
        <v>1</v>
      </c>
    </row>
    <row r="63" spans="1:10" x14ac:dyDescent="0.3">
      <c r="A63" t="s">
        <v>118</v>
      </c>
      <c r="B63" t="s">
        <v>444</v>
      </c>
      <c r="C63">
        <v>17</v>
      </c>
      <c r="D63" t="s">
        <v>194</v>
      </c>
    </row>
    <row r="64" spans="1:10" x14ac:dyDescent="0.3">
      <c r="A64" t="s">
        <v>118</v>
      </c>
      <c r="B64" t="s">
        <v>444</v>
      </c>
      <c r="C64">
        <v>18</v>
      </c>
      <c r="D64" t="s">
        <v>521</v>
      </c>
    </row>
    <row r="65" spans="1:10" x14ac:dyDescent="0.3">
      <c r="A65" t="s">
        <v>118</v>
      </c>
      <c r="B65" t="s">
        <v>444</v>
      </c>
      <c r="C65">
        <v>19</v>
      </c>
      <c r="D65" t="s">
        <v>522</v>
      </c>
    </row>
    <row r="66" spans="1:10" x14ac:dyDescent="0.3">
      <c r="A66" t="s">
        <v>118</v>
      </c>
      <c r="B66" t="s">
        <v>444</v>
      </c>
      <c r="C66">
        <v>20</v>
      </c>
      <c r="D66" t="s">
        <v>523</v>
      </c>
    </row>
    <row r="67" spans="1:10" x14ac:dyDescent="0.3">
      <c r="A67" t="s">
        <v>118</v>
      </c>
      <c r="B67" t="s">
        <v>444</v>
      </c>
      <c r="C67">
        <v>21</v>
      </c>
      <c r="D67" t="s">
        <v>524</v>
      </c>
    </row>
    <row r="68" spans="1:10" x14ac:dyDescent="0.3">
      <c r="A68" t="s">
        <v>118</v>
      </c>
      <c r="B68" t="s">
        <v>444</v>
      </c>
      <c r="C68">
        <v>22</v>
      </c>
      <c r="D68" t="s">
        <v>525</v>
      </c>
    </row>
    <row r="69" spans="1:10" x14ac:dyDescent="0.3">
      <c r="A69" t="s">
        <v>118</v>
      </c>
      <c r="B69" t="s">
        <v>444</v>
      </c>
      <c r="C69">
        <v>23</v>
      </c>
      <c r="D69" t="s">
        <v>526</v>
      </c>
    </row>
    <row r="70" spans="1:10" x14ac:dyDescent="0.3">
      <c r="A70" t="s">
        <v>118</v>
      </c>
      <c r="B70" t="s">
        <v>444</v>
      </c>
      <c r="C70">
        <v>24</v>
      </c>
      <c r="D70" t="s">
        <v>527</v>
      </c>
    </row>
    <row r="71" spans="1:10" x14ac:dyDescent="0.3">
      <c r="A71" t="s">
        <v>118</v>
      </c>
      <c r="B71" t="s">
        <v>444</v>
      </c>
      <c r="C71">
        <v>25</v>
      </c>
      <c r="D71" t="s">
        <v>528</v>
      </c>
    </row>
    <row r="72" spans="1:10" x14ac:dyDescent="0.3">
      <c r="A72" t="s">
        <v>118</v>
      </c>
      <c r="B72" t="s">
        <v>444</v>
      </c>
      <c r="C72">
        <v>26</v>
      </c>
      <c r="D72" t="s">
        <v>529</v>
      </c>
      <c r="E72">
        <v>1</v>
      </c>
      <c r="F72" t="s">
        <v>531</v>
      </c>
      <c r="G72">
        <v>12</v>
      </c>
    </row>
    <row r="73" spans="1:10" x14ac:dyDescent="0.3">
      <c r="A73" t="s">
        <v>120</v>
      </c>
      <c r="B73" t="s">
        <v>119</v>
      </c>
      <c r="C73">
        <v>1</v>
      </c>
      <c r="D73" t="s">
        <v>2</v>
      </c>
      <c r="E73">
        <v>1</v>
      </c>
      <c r="F73" t="s">
        <v>11</v>
      </c>
      <c r="G73">
        <v>1</v>
      </c>
    </row>
    <row r="74" spans="1:10" x14ac:dyDescent="0.3">
      <c r="A74" t="s">
        <v>120</v>
      </c>
      <c r="B74" t="s">
        <v>119</v>
      </c>
      <c r="C74">
        <v>2</v>
      </c>
      <c r="D74" t="s">
        <v>3</v>
      </c>
      <c r="E74">
        <v>1</v>
      </c>
      <c r="F74" t="s">
        <v>175</v>
      </c>
      <c r="G74">
        <v>2</v>
      </c>
    </row>
    <row r="75" spans="1:10" x14ac:dyDescent="0.3">
      <c r="A75" t="s">
        <v>120</v>
      </c>
      <c r="B75" t="s">
        <v>119</v>
      </c>
      <c r="C75">
        <v>3</v>
      </c>
      <c r="D75" t="s">
        <v>110</v>
      </c>
      <c r="E75">
        <v>1</v>
      </c>
      <c r="F75" t="s">
        <v>12</v>
      </c>
      <c r="G75">
        <v>3</v>
      </c>
      <c r="H75" t="s">
        <v>456</v>
      </c>
      <c r="I75" t="s">
        <v>317</v>
      </c>
      <c r="J75">
        <v>1</v>
      </c>
    </row>
    <row r="76" spans="1:10" x14ac:dyDescent="0.3">
      <c r="A76" t="s">
        <v>120</v>
      </c>
      <c r="B76" t="s">
        <v>119</v>
      </c>
      <c r="C76">
        <v>4</v>
      </c>
      <c r="D76" t="s">
        <v>224</v>
      </c>
      <c r="E76">
        <v>1</v>
      </c>
      <c r="F76" t="s">
        <v>224</v>
      </c>
      <c r="G76">
        <v>4</v>
      </c>
    </row>
    <row r="77" spans="1:10" x14ac:dyDescent="0.3">
      <c r="A77" t="s">
        <v>120</v>
      </c>
      <c r="B77" t="s">
        <v>119</v>
      </c>
      <c r="C77">
        <v>5</v>
      </c>
      <c r="D77" t="s">
        <v>225</v>
      </c>
      <c r="E77">
        <v>1</v>
      </c>
      <c r="F77" t="s">
        <v>225</v>
      </c>
      <c r="G77">
        <v>5</v>
      </c>
    </row>
    <row r="78" spans="1:10" x14ac:dyDescent="0.3">
      <c r="A78" t="s">
        <v>120</v>
      </c>
      <c r="B78" t="s">
        <v>119</v>
      </c>
      <c r="C78">
        <v>6</v>
      </c>
      <c r="D78" t="s">
        <v>226</v>
      </c>
      <c r="E78">
        <v>1</v>
      </c>
      <c r="F78" t="s">
        <v>226</v>
      </c>
      <c r="G78">
        <v>6</v>
      </c>
    </row>
    <row r="79" spans="1:10" x14ac:dyDescent="0.3">
      <c r="A79" t="s">
        <v>120</v>
      </c>
      <c r="B79" t="s">
        <v>119</v>
      </c>
      <c r="C79">
        <v>7</v>
      </c>
      <c r="D79" t="s">
        <v>227</v>
      </c>
      <c r="E79">
        <v>1</v>
      </c>
      <c r="F79" t="s">
        <v>227</v>
      </c>
      <c r="G79">
        <v>7</v>
      </c>
    </row>
    <row r="80" spans="1:10" x14ac:dyDescent="0.3">
      <c r="A80" t="s">
        <v>120</v>
      </c>
      <c r="B80" t="s">
        <v>119</v>
      </c>
      <c r="C80">
        <v>8</v>
      </c>
      <c r="D80" t="s">
        <v>228</v>
      </c>
      <c r="E80">
        <v>1</v>
      </c>
      <c r="F80" t="s">
        <v>228</v>
      </c>
      <c r="G80">
        <v>8</v>
      </c>
    </row>
    <row r="81" spans="1:7" x14ac:dyDescent="0.3">
      <c r="A81" t="s">
        <v>120</v>
      </c>
      <c r="B81" t="s">
        <v>119</v>
      </c>
      <c r="C81">
        <v>9</v>
      </c>
      <c r="D81" t="s">
        <v>229</v>
      </c>
      <c r="E81">
        <v>1</v>
      </c>
      <c r="F81" t="s">
        <v>229</v>
      </c>
      <c r="G81">
        <v>9</v>
      </c>
    </row>
    <row r="82" spans="1:7" x14ac:dyDescent="0.3">
      <c r="A82" t="s">
        <v>120</v>
      </c>
      <c r="B82" t="s">
        <v>119</v>
      </c>
      <c r="C82">
        <v>10</v>
      </c>
      <c r="D82" t="s">
        <v>230</v>
      </c>
      <c r="E82">
        <v>1</v>
      </c>
      <c r="F82" t="s">
        <v>230</v>
      </c>
      <c r="G82">
        <v>10</v>
      </c>
    </row>
    <row r="83" spans="1:7" x14ac:dyDescent="0.3">
      <c r="A83" t="s">
        <v>120</v>
      </c>
      <c r="B83" t="s">
        <v>119</v>
      </c>
      <c r="C83">
        <v>11</v>
      </c>
      <c r="D83" t="s">
        <v>231</v>
      </c>
      <c r="E83">
        <v>1</v>
      </c>
      <c r="F83" t="s">
        <v>231</v>
      </c>
      <c r="G83">
        <v>11</v>
      </c>
    </row>
    <row r="84" spans="1:7" x14ac:dyDescent="0.3">
      <c r="A84" t="s">
        <v>120</v>
      </c>
      <c r="B84" t="s">
        <v>119</v>
      </c>
      <c r="C84">
        <v>12</v>
      </c>
      <c r="D84" t="s">
        <v>232</v>
      </c>
      <c r="E84">
        <v>1</v>
      </c>
      <c r="F84" t="s">
        <v>232</v>
      </c>
      <c r="G84">
        <v>12</v>
      </c>
    </row>
    <row r="85" spans="1:7" x14ac:dyDescent="0.3">
      <c r="A85" t="s">
        <v>120</v>
      </c>
      <c r="B85" t="s">
        <v>119</v>
      </c>
      <c r="C85">
        <v>13</v>
      </c>
      <c r="D85" t="s">
        <v>233</v>
      </c>
      <c r="E85">
        <v>1</v>
      </c>
      <c r="F85" t="s">
        <v>233</v>
      </c>
      <c r="G85">
        <v>13</v>
      </c>
    </row>
    <row r="86" spans="1:7" x14ac:dyDescent="0.3">
      <c r="A86" t="s">
        <v>120</v>
      </c>
      <c r="B86" t="s">
        <v>119</v>
      </c>
      <c r="C86">
        <v>14</v>
      </c>
      <c r="D86" t="s">
        <v>234</v>
      </c>
      <c r="E86">
        <v>1</v>
      </c>
      <c r="F86" t="s">
        <v>234</v>
      </c>
      <c r="G86">
        <v>14</v>
      </c>
    </row>
    <row r="87" spans="1:7" x14ac:dyDescent="0.3">
      <c r="A87" t="s">
        <v>120</v>
      </c>
      <c r="B87" t="s">
        <v>119</v>
      </c>
      <c r="C87">
        <v>15</v>
      </c>
      <c r="D87" t="s">
        <v>235</v>
      </c>
      <c r="E87">
        <v>1</v>
      </c>
      <c r="F87" t="s">
        <v>235</v>
      </c>
      <c r="G87">
        <v>15</v>
      </c>
    </row>
    <row r="88" spans="1:7" x14ac:dyDescent="0.3">
      <c r="A88" t="s">
        <v>120</v>
      </c>
      <c r="B88" t="s">
        <v>119</v>
      </c>
      <c r="C88">
        <v>16</v>
      </c>
      <c r="D88" t="s">
        <v>236</v>
      </c>
      <c r="E88">
        <v>1</v>
      </c>
      <c r="F88" t="s">
        <v>236</v>
      </c>
      <c r="G88">
        <v>16</v>
      </c>
    </row>
    <row r="89" spans="1:7" x14ac:dyDescent="0.3">
      <c r="A89" t="s">
        <v>120</v>
      </c>
      <c r="B89" t="s">
        <v>119</v>
      </c>
      <c r="C89">
        <v>17</v>
      </c>
      <c r="D89" t="s">
        <v>237</v>
      </c>
      <c r="E89">
        <v>1</v>
      </c>
      <c r="F89" t="s">
        <v>237</v>
      </c>
      <c r="G89">
        <v>17</v>
      </c>
    </row>
    <row r="90" spans="1:7" x14ac:dyDescent="0.3">
      <c r="A90" t="s">
        <v>120</v>
      </c>
      <c r="B90" t="s">
        <v>119</v>
      </c>
      <c r="C90">
        <v>18</v>
      </c>
      <c r="D90" t="s">
        <v>238</v>
      </c>
      <c r="E90">
        <v>1</v>
      </c>
      <c r="F90" t="s">
        <v>238</v>
      </c>
      <c r="G90">
        <v>18</v>
      </c>
    </row>
    <row r="91" spans="1:7" x14ac:dyDescent="0.3">
      <c r="A91" t="s">
        <v>120</v>
      </c>
      <c r="B91" t="s">
        <v>119</v>
      </c>
      <c r="C91">
        <v>19</v>
      </c>
      <c r="D91" t="s">
        <v>239</v>
      </c>
      <c r="E91">
        <v>1</v>
      </c>
      <c r="F91" t="s">
        <v>239</v>
      </c>
      <c r="G91">
        <v>19</v>
      </c>
    </row>
    <row r="92" spans="1:7" x14ac:dyDescent="0.3">
      <c r="A92" t="s">
        <v>120</v>
      </c>
      <c r="B92" t="s">
        <v>119</v>
      </c>
      <c r="C92">
        <v>20</v>
      </c>
      <c r="D92" t="s">
        <v>240</v>
      </c>
      <c r="E92">
        <v>1</v>
      </c>
      <c r="F92" t="s">
        <v>240</v>
      </c>
      <c r="G92">
        <v>20</v>
      </c>
    </row>
    <row r="93" spans="1:7" x14ac:dyDescent="0.3">
      <c r="A93" t="s">
        <v>120</v>
      </c>
      <c r="B93" t="s">
        <v>119</v>
      </c>
      <c r="C93">
        <v>21</v>
      </c>
      <c r="D93" t="s">
        <v>241</v>
      </c>
      <c r="E93">
        <v>1</v>
      </c>
      <c r="F93" t="s">
        <v>241</v>
      </c>
      <c r="G93">
        <v>21</v>
      </c>
    </row>
    <row r="94" spans="1:7" x14ac:dyDescent="0.3">
      <c r="A94" t="s">
        <v>120</v>
      </c>
      <c r="B94" t="s">
        <v>119</v>
      </c>
      <c r="C94">
        <v>22</v>
      </c>
      <c r="D94" t="s">
        <v>242</v>
      </c>
      <c r="E94">
        <v>1</v>
      </c>
      <c r="F94" t="s">
        <v>242</v>
      </c>
      <c r="G94">
        <v>22</v>
      </c>
    </row>
    <row r="95" spans="1:7" x14ac:dyDescent="0.3">
      <c r="A95" t="s">
        <v>120</v>
      </c>
      <c r="B95" t="s">
        <v>119</v>
      </c>
      <c r="C95">
        <v>23</v>
      </c>
      <c r="D95" t="s">
        <v>243</v>
      </c>
      <c r="E95">
        <v>1</v>
      </c>
      <c r="F95" t="s">
        <v>243</v>
      </c>
      <c r="G95">
        <v>23</v>
      </c>
    </row>
    <row r="96" spans="1:7" x14ac:dyDescent="0.3">
      <c r="A96" t="s">
        <v>121</v>
      </c>
      <c r="B96" t="s">
        <v>201</v>
      </c>
      <c r="C96">
        <v>1</v>
      </c>
      <c r="D96" t="s">
        <v>2</v>
      </c>
      <c r="E96">
        <v>1</v>
      </c>
      <c r="F96" t="s">
        <v>11</v>
      </c>
      <c r="G96">
        <v>1</v>
      </c>
    </row>
    <row r="97" spans="1:10" x14ac:dyDescent="0.3">
      <c r="A97" t="s">
        <v>121</v>
      </c>
      <c r="B97" t="s">
        <v>201</v>
      </c>
      <c r="C97">
        <v>2</v>
      </c>
      <c r="D97" t="s">
        <v>3</v>
      </c>
      <c r="E97">
        <v>1</v>
      </c>
      <c r="F97" t="s">
        <v>175</v>
      </c>
      <c r="G97">
        <v>2</v>
      </c>
    </row>
    <row r="98" spans="1:10" x14ac:dyDescent="0.3">
      <c r="A98" t="s">
        <v>121</v>
      </c>
      <c r="B98" t="s">
        <v>201</v>
      </c>
      <c r="C98">
        <v>3</v>
      </c>
      <c r="D98" t="s">
        <v>110</v>
      </c>
      <c r="E98">
        <v>1</v>
      </c>
      <c r="F98" t="s">
        <v>12</v>
      </c>
      <c r="G98">
        <v>3</v>
      </c>
      <c r="H98" t="s">
        <v>464</v>
      </c>
      <c r="I98" t="s">
        <v>318</v>
      </c>
      <c r="J98">
        <v>1</v>
      </c>
    </row>
    <row r="99" spans="1:10" x14ac:dyDescent="0.3">
      <c r="A99" t="s">
        <v>121</v>
      </c>
      <c r="B99" t="s">
        <v>201</v>
      </c>
      <c r="C99">
        <v>4</v>
      </c>
      <c r="D99" t="s">
        <v>179</v>
      </c>
      <c r="E99">
        <v>1</v>
      </c>
      <c r="F99" t="s">
        <v>179</v>
      </c>
      <c r="G99">
        <v>4</v>
      </c>
    </row>
    <row r="100" spans="1:10" x14ac:dyDescent="0.3">
      <c r="A100" t="s">
        <v>121</v>
      </c>
      <c r="B100" t="s">
        <v>201</v>
      </c>
      <c r="C100">
        <v>5</v>
      </c>
      <c r="D100" t="s">
        <v>244</v>
      </c>
      <c r="E100">
        <v>1</v>
      </c>
      <c r="F100" t="s">
        <v>244</v>
      </c>
      <c r="G100">
        <v>5</v>
      </c>
    </row>
    <row r="101" spans="1:10" x14ac:dyDescent="0.3">
      <c r="A101" t="s">
        <v>121</v>
      </c>
      <c r="B101" t="s">
        <v>201</v>
      </c>
      <c r="C101">
        <v>6</v>
      </c>
      <c r="D101" t="s">
        <v>245</v>
      </c>
      <c r="E101">
        <v>1</v>
      </c>
      <c r="F101" t="s">
        <v>245</v>
      </c>
      <c r="G101">
        <v>6</v>
      </c>
    </row>
    <row r="102" spans="1:10" x14ac:dyDescent="0.3">
      <c r="A102" t="s">
        <v>121</v>
      </c>
      <c r="B102" t="s">
        <v>201</v>
      </c>
      <c r="C102">
        <v>7</v>
      </c>
      <c r="D102" t="s">
        <v>246</v>
      </c>
      <c r="E102">
        <v>1</v>
      </c>
      <c r="F102" t="s">
        <v>246</v>
      </c>
      <c r="G102">
        <v>7</v>
      </c>
    </row>
    <row r="103" spans="1:10" x14ac:dyDescent="0.3">
      <c r="A103" t="s">
        <v>121</v>
      </c>
      <c r="B103" t="s">
        <v>201</v>
      </c>
      <c r="C103">
        <v>8</v>
      </c>
      <c r="D103" t="s">
        <v>247</v>
      </c>
      <c r="E103">
        <v>1</v>
      </c>
      <c r="F103" t="s">
        <v>247</v>
      </c>
      <c r="G103">
        <v>8</v>
      </c>
    </row>
    <row r="104" spans="1:10" x14ac:dyDescent="0.3">
      <c r="A104" t="s">
        <v>121</v>
      </c>
      <c r="B104" t="s">
        <v>201</v>
      </c>
      <c r="C104">
        <v>9</v>
      </c>
      <c r="D104" t="s">
        <v>248</v>
      </c>
      <c r="E104">
        <v>1</v>
      </c>
      <c r="F104" t="s">
        <v>248</v>
      </c>
      <c r="G104">
        <v>9</v>
      </c>
    </row>
    <row r="105" spans="1:10" x14ac:dyDescent="0.3">
      <c r="A105" t="s">
        <v>121</v>
      </c>
      <c r="B105" t="s">
        <v>201</v>
      </c>
      <c r="C105">
        <v>10</v>
      </c>
      <c r="D105" t="s">
        <v>243</v>
      </c>
      <c r="E105">
        <v>1</v>
      </c>
      <c r="F105" t="s">
        <v>243</v>
      </c>
      <c r="G105">
        <v>10</v>
      </c>
    </row>
    <row r="106" spans="1:10" x14ac:dyDescent="0.3">
      <c r="A106" t="s">
        <v>122</v>
      </c>
      <c r="B106" t="s">
        <v>202</v>
      </c>
      <c r="C106">
        <v>1</v>
      </c>
      <c r="D106" t="s">
        <v>2</v>
      </c>
      <c r="E106">
        <v>1</v>
      </c>
      <c r="F106" t="s">
        <v>11</v>
      </c>
      <c r="G106">
        <v>1</v>
      </c>
    </row>
    <row r="107" spans="1:10" x14ac:dyDescent="0.3">
      <c r="A107" t="s">
        <v>122</v>
      </c>
      <c r="B107" t="s">
        <v>202</v>
      </c>
      <c r="C107">
        <v>2</v>
      </c>
      <c r="D107" t="s">
        <v>3</v>
      </c>
      <c r="E107">
        <v>1</v>
      </c>
      <c r="F107" t="s">
        <v>175</v>
      </c>
      <c r="G107">
        <v>2</v>
      </c>
    </row>
    <row r="108" spans="1:10" x14ac:dyDescent="0.3">
      <c r="A108" t="s">
        <v>122</v>
      </c>
      <c r="B108" t="s">
        <v>202</v>
      </c>
      <c r="C108">
        <v>3</v>
      </c>
      <c r="D108" t="s">
        <v>110</v>
      </c>
      <c r="E108">
        <v>1</v>
      </c>
      <c r="F108" t="s">
        <v>12</v>
      </c>
      <c r="G108">
        <v>3</v>
      </c>
      <c r="H108" t="s">
        <v>465</v>
      </c>
      <c r="I108" t="s">
        <v>319</v>
      </c>
      <c r="J108">
        <v>1</v>
      </c>
    </row>
    <row r="109" spans="1:10" x14ac:dyDescent="0.3">
      <c r="A109" t="s">
        <v>122</v>
      </c>
      <c r="B109" t="s">
        <v>202</v>
      </c>
      <c r="C109">
        <v>4</v>
      </c>
      <c r="D109" t="s">
        <v>179</v>
      </c>
      <c r="E109">
        <v>1</v>
      </c>
      <c r="F109" t="s">
        <v>179</v>
      </c>
      <c r="G109">
        <v>4</v>
      </c>
    </row>
    <row r="110" spans="1:10" x14ac:dyDescent="0.3">
      <c r="A110" t="s">
        <v>122</v>
      </c>
      <c r="B110" t="s">
        <v>202</v>
      </c>
      <c r="C110">
        <v>5</v>
      </c>
      <c r="D110" t="s">
        <v>244</v>
      </c>
      <c r="E110">
        <v>1</v>
      </c>
      <c r="F110" t="s">
        <v>244</v>
      </c>
      <c r="G110">
        <v>5</v>
      </c>
    </row>
    <row r="111" spans="1:10" x14ac:dyDescent="0.3">
      <c r="A111" t="s">
        <v>122</v>
      </c>
      <c r="B111" t="s">
        <v>202</v>
      </c>
      <c r="C111">
        <v>6</v>
      </c>
      <c r="D111" t="s">
        <v>245</v>
      </c>
      <c r="E111">
        <v>1</v>
      </c>
      <c r="F111" t="s">
        <v>245</v>
      </c>
      <c r="G111">
        <v>6</v>
      </c>
    </row>
    <row r="112" spans="1:10" x14ac:dyDescent="0.3">
      <c r="A112" t="s">
        <v>122</v>
      </c>
      <c r="B112" t="s">
        <v>202</v>
      </c>
      <c r="C112">
        <v>7</v>
      </c>
      <c r="D112" t="s">
        <v>246</v>
      </c>
      <c r="E112">
        <v>1</v>
      </c>
      <c r="F112" t="s">
        <v>246</v>
      </c>
      <c r="G112">
        <v>7</v>
      </c>
    </row>
    <row r="113" spans="1:10" x14ac:dyDescent="0.3">
      <c r="A113" t="s">
        <v>122</v>
      </c>
      <c r="B113" t="s">
        <v>202</v>
      </c>
      <c r="C113">
        <v>8</v>
      </c>
      <c r="D113" t="s">
        <v>247</v>
      </c>
      <c r="E113">
        <v>1</v>
      </c>
      <c r="F113" t="s">
        <v>247</v>
      </c>
      <c r="G113">
        <v>8</v>
      </c>
    </row>
    <row r="114" spans="1:10" x14ac:dyDescent="0.3">
      <c r="A114" t="s">
        <v>122</v>
      </c>
      <c r="B114" t="s">
        <v>202</v>
      </c>
      <c r="C114">
        <v>9</v>
      </c>
      <c r="D114" t="s">
        <v>248</v>
      </c>
      <c r="E114">
        <v>1</v>
      </c>
      <c r="F114" t="s">
        <v>248</v>
      </c>
      <c r="G114">
        <v>9</v>
      </c>
    </row>
    <row r="115" spans="1:10" x14ac:dyDescent="0.3">
      <c r="A115" t="s">
        <v>122</v>
      </c>
      <c r="B115" t="s">
        <v>202</v>
      </c>
      <c r="C115">
        <v>10</v>
      </c>
      <c r="D115" t="s">
        <v>243</v>
      </c>
      <c r="E115">
        <v>1</v>
      </c>
      <c r="F115" t="s">
        <v>243</v>
      </c>
      <c r="G115">
        <v>10</v>
      </c>
    </row>
    <row r="116" spans="1:10" x14ac:dyDescent="0.3">
      <c r="A116" t="s">
        <v>123</v>
      </c>
      <c r="B116" t="s">
        <v>203</v>
      </c>
      <c r="C116">
        <v>1</v>
      </c>
      <c r="D116" t="s">
        <v>2</v>
      </c>
      <c r="E116">
        <v>1</v>
      </c>
      <c r="F116" t="s">
        <v>11</v>
      </c>
      <c r="G116">
        <v>1</v>
      </c>
    </row>
    <row r="117" spans="1:10" x14ac:dyDescent="0.3">
      <c r="A117" t="s">
        <v>123</v>
      </c>
      <c r="B117" t="s">
        <v>203</v>
      </c>
      <c r="C117">
        <v>2</v>
      </c>
      <c r="D117" t="s">
        <v>3</v>
      </c>
      <c r="E117">
        <v>1</v>
      </c>
      <c r="F117" t="s">
        <v>175</v>
      </c>
      <c r="G117">
        <v>2</v>
      </c>
    </row>
    <row r="118" spans="1:10" x14ac:dyDescent="0.3">
      <c r="A118" t="s">
        <v>123</v>
      </c>
      <c r="B118" t="s">
        <v>203</v>
      </c>
      <c r="C118">
        <v>3</v>
      </c>
      <c r="D118" t="s">
        <v>110</v>
      </c>
      <c r="E118">
        <v>1</v>
      </c>
      <c r="F118" t="s">
        <v>12</v>
      </c>
      <c r="G118">
        <v>3</v>
      </c>
      <c r="H118" t="s">
        <v>466</v>
      </c>
      <c r="I118" t="s">
        <v>320</v>
      </c>
      <c r="J118">
        <v>1</v>
      </c>
    </row>
    <row r="119" spans="1:10" x14ac:dyDescent="0.3">
      <c r="A119" t="s">
        <v>123</v>
      </c>
      <c r="B119" t="s">
        <v>203</v>
      </c>
      <c r="C119">
        <v>4</v>
      </c>
      <c r="D119" t="s">
        <v>179</v>
      </c>
      <c r="E119">
        <v>1</v>
      </c>
      <c r="F119" t="s">
        <v>179</v>
      </c>
      <c r="G119">
        <v>4</v>
      </c>
    </row>
    <row r="120" spans="1:10" x14ac:dyDescent="0.3">
      <c r="A120" t="s">
        <v>123</v>
      </c>
      <c r="B120" t="s">
        <v>203</v>
      </c>
      <c r="C120">
        <v>5</v>
      </c>
      <c r="D120" t="s">
        <v>244</v>
      </c>
      <c r="E120">
        <v>1</v>
      </c>
      <c r="F120" t="s">
        <v>244</v>
      </c>
      <c r="G120">
        <v>5</v>
      </c>
    </row>
    <row r="121" spans="1:10" x14ac:dyDescent="0.3">
      <c r="A121" t="s">
        <v>123</v>
      </c>
      <c r="B121" t="s">
        <v>203</v>
      </c>
      <c r="C121">
        <v>6</v>
      </c>
      <c r="D121" t="s">
        <v>245</v>
      </c>
      <c r="E121">
        <v>1</v>
      </c>
      <c r="F121" t="s">
        <v>245</v>
      </c>
      <c r="G121">
        <v>6</v>
      </c>
    </row>
    <row r="122" spans="1:10" x14ac:dyDescent="0.3">
      <c r="A122" t="s">
        <v>123</v>
      </c>
      <c r="B122" t="s">
        <v>203</v>
      </c>
      <c r="C122">
        <v>7</v>
      </c>
      <c r="D122" t="s">
        <v>246</v>
      </c>
      <c r="E122">
        <v>1</v>
      </c>
      <c r="F122" t="s">
        <v>246</v>
      </c>
      <c r="G122">
        <v>7</v>
      </c>
    </row>
    <row r="123" spans="1:10" x14ac:dyDescent="0.3">
      <c r="A123" t="s">
        <v>123</v>
      </c>
      <c r="B123" t="s">
        <v>203</v>
      </c>
      <c r="C123">
        <v>8</v>
      </c>
      <c r="D123" t="s">
        <v>247</v>
      </c>
      <c r="E123">
        <v>1</v>
      </c>
      <c r="F123" t="s">
        <v>247</v>
      </c>
      <c r="G123">
        <v>8</v>
      </c>
    </row>
    <row r="124" spans="1:10" x14ac:dyDescent="0.3">
      <c r="A124" t="s">
        <v>123</v>
      </c>
      <c r="B124" t="s">
        <v>203</v>
      </c>
      <c r="C124">
        <v>9</v>
      </c>
      <c r="D124" t="s">
        <v>248</v>
      </c>
      <c r="E124">
        <v>1</v>
      </c>
      <c r="F124" t="s">
        <v>248</v>
      </c>
      <c r="G124">
        <v>9</v>
      </c>
    </row>
    <row r="125" spans="1:10" x14ac:dyDescent="0.3">
      <c r="A125" t="s">
        <v>123</v>
      </c>
      <c r="B125" t="s">
        <v>203</v>
      </c>
      <c r="C125">
        <v>10</v>
      </c>
      <c r="D125" t="s">
        <v>243</v>
      </c>
      <c r="E125">
        <v>1</v>
      </c>
      <c r="F125" t="s">
        <v>243</v>
      </c>
      <c r="G125">
        <v>10</v>
      </c>
    </row>
    <row r="126" spans="1:10" x14ac:dyDescent="0.3">
      <c r="A126" t="s">
        <v>124</v>
      </c>
      <c r="B126" t="s">
        <v>204</v>
      </c>
      <c r="C126">
        <v>1</v>
      </c>
      <c r="D126" t="s">
        <v>2</v>
      </c>
      <c r="E126">
        <v>1</v>
      </c>
      <c r="F126" t="s">
        <v>11</v>
      </c>
      <c r="G126">
        <v>1</v>
      </c>
    </row>
    <row r="127" spans="1:10" x14ac:dyDescent="0.3">
      <c r="A127" t="s">
        <v>124</v>
      </c>
      <c r="B127" t="s">
        <v>204</v>
      </c>
      <c r="C127">
        <v>2</v>
      </c>
      <c r="D127" t="s">
        <v>3</v>
      </c>
      <c r="E127">
        <v>1</v>
      </c>
      <c r="F127" t="s">
        <v>175</v>
      </c>
      <c r="G127">
        <v>2</v>
      </c>
    </row>
    <row r="128" spans="1:10" x14ac:dyDescent="0.3">
      <c r="A128" t="s">
        <v>124</v>
      </c>
      <c r="B128" t="s">
        <v>204</v>
      </c>
      <c r="C128">
        <v>3</v>
      </c>
      <c r="D128" t="s">
        <v>110</v>
      </c>
      <c r="E128">
        <v>1</v>
      </c>
      <c r="F128" t="s">
        <v>12</v>
      </c>
      <c r="G128">
        <v>3</v>
      </c>
      <c r="H128" t="s">
        <v>467</v>
      </c>
      <c r="I128" t="s">
        <v>321</v>
      </c>
      <c r="J128">
        <v>1</v>
      </c>
    </row>
    <row r="129" spans="1:10" x14ac:dyDescent="0.3">
      <c r="A129" t="s">
        <v>124</v>
      </c>
      <c r="B129" t="s">
        <v>204</v>
      </c>
      <c r="C129">
        <v>4</v>
      </c>
      <c r="D129" t="s">
        <v>179</v>
      </c>
      <c r="E129">
        <v>1</v>
      </c>
      <c r="F129" t="s">
        <v>179</v>
      </c>
      <c r="G129">
        <v>4</v>
      </c>
    </row>
    <row r="130" spans="1:10" x14ac:dyDescent="0.3">
      <c r="A130" t="s">
        <v>124</v>
      </c>
      <c r="B130" t="s">
        <v>204</v>
      </c>
      <c r="C130">
        <v>5</v>
      </c>
      <c r="D130" t="s">
        <v>244</v>
      </c>
      <c r="E130">
        <v>1</v>
      </c>
      <c r="F130" t="s">
        <v>244</v>
      </c>
      <c r="G130">
        <v>5</v>
      </c>
    </row>
    <row r="131" spans="1:10" x14ac:dyDescent="0.3">
      <c r="A131" t="s">
        <v>124</v>
      </c>
      <c r="B131" t="s">
        <v>204</v>
      </c>
      <c r="C131">
        <v>6</v>
      </c>
      <c r="D131" t="s">
        <v>245</v>
      </c>
      <c r="E131">
        <v>1</v>
      </c>
      <c r="F131" t="s">
        <v>245</v>
      </c>
      <c r="G131">
        <v>6</v>
      </c>
    </row>
    <row r="132" spans="1:10" x14ac:dyDescent="0.3">
      <c r="A132" t="s">
        <v>124</v>
      </c>
      <c r="B132" t="s">
        <v>204</v>
      </c>
      <c r="C132">
        <v>7</v>
      </c>
      <c r="D132" t="s">
        <v>246</v>
      </c>
      <c r="E132">
        <v>1</v>
      </c>
      <c r="F132" t="s">
        <v>246</v>
      </c>
      <c r="G132">
        <v>7</v>
      </c>
    </row>
    <row r="133" spans="1:10" x14ac:dyDescent="0.3">
      <c r="A133" t="s">
        <v>124</v>
      </c>
      <c r="B133" t="s">
        <v>204</v>
      </c>
      <c r="C133">
        <v>8</v>
      </c>
      <c r="D133" t="s">
        <v>247</v>
      </c>
      <c r="E133">
        <v>1</v>
      </c>
      <c r="F133" t="s">
        <v>247</v>
      </c>
      <c r="G133">
        <v>8</v>
      </c>
    </row>
    <row r="134" spans="1:10" x14ac:dyDescent="0.3">
      <c r="A134" t="s">
        <v>124</v>
      </c>
      <c r="B134" t="s">
        <v>204</v>
      </c>
      <c r="C134">
        <v>9</v>
      </c>
      <c r="D134" t="s">
        <v>248</v>
      </c>
      <c r="E134">
        <v>1</v>
      </c>
      <c r="F134" t="s">
        <v>248</v>
      </c>
      <c r="G134">
        <v>9</v>
      </c>
    </row>
    <row r="135" spans="1:10" x14ac:dyDescent="0.3">
      <c r="A135" t="s">
        <v>124</v>
      </c>
      <c r="B135" t="s">
        <v>204</v>
      </c>
      <c r="C135">
        <v>10</v>
      </c>
      <c r="D135" t="s">
        <v>243</v>
      </c>
      <c r="E135">
        <v>1</v>
      </c>
      <c r="F135" t="s">
        <v>243</v>
      </c>
      <c r="G135">
        <v>10</v>
      </c>
    </row>
    <row r="136" spans="1:10" x14ac:dyDescent="0.3">
      <c r="A136" t="s">
        <v>125</v>
      </c>
      <c r="B136" t="s">
        <v>205</v>
      </c>
      <c r="C136">
        <v>1</v>
      </c>
      <c r="D136" t="s">
        <v>2</v>
      </c>
      <c r="E136">
        <v>1</v>
      </c>
      <c r="F136" t="s">
        <v>11</v>
      </c>
      <c r="G136">
        <v>1</v>
      </c>
    </row>
    <row r="137" spans="1:10" x14ac:dyDescent="0.3">
      <c r="A137" t="s">
        <v>125</v>
      </c>
      <c r="B137" t="s">
        <v>205</v>
      </c>
      <c r="C137">
        <v>2</v>
      </c>
      <c r="D137" t="s">
        <v>3</v>
      </c>
      <c r="E137">
        <v>1</v>
      </c>
      <c r="F137" t="s">
        <v>175</v>
      </c>
      <c r="G137">
        <v>2</v>
      </c>
    </row>
    <row r="138" spans="1:10" x14ac:dyDescent="0.3">
      <c r="A138" t="s">
        <v>125</v>
      </c>
      <c r="B138" t="s">
        <v>205</v>
      </c>
      <c r="C138">
        <v>3</v>
      </c>
      <c r="D138" t="s">
        <v>110</v>
      </c>
      <c r="E138">
        <v>1</v>
      </c>
      <c r="F138" t="s">
        <v>12</v>
      </c>
      <c r="G138">
        <v>3</v>
      </c>
      <c r="H138" t="s">
        <v>468</v>
      </c>
      <c r="I138" t="s">
        <v>322</v>
      </c>
      <c r="J138">
        <v>1</v>
      </c>
    </row>
    <row r="139" spans="1:10" x14ac:dyDescent="0.3">
      <c r="A139" t="s">
        <v>125</v>
      </c>
      <c r="B139" t="s">
        <v>205</v>
      </c>
      <c r="C139">
        <v>4</v>
      </c>
      <c r="D139" t="s">
        <v>179</v>
      </c>
      <c r="E139">
        <v>1</v>
      </c>
      <c r="F139" t="s">
        <v>179</v>
      </c>
      <c r="G139">
        <v>4</v>
      </c>
    </row>
    <row r="140" spans="1:10" x14ac:dyDescent="0.3">
      <c r="A140" t="s">
        <v>125</v>
      </c>
      <c r="B140" t="s">
        <v>205</v>
      </c>
      <c r="C140">
        <v>5</v>
      </c>
      <c r="D140" t="s">
        <v>244</v>
      </c>
      <c r="E140">
        <v>1</v>
      </c>
      <c r="F140" t="s">
        <v>244</v>
      </c>
      <c r="G140">
        <v>5</v>
      </c>
    </row>
    <row r="141" spans="1:10" x14ac:dyDescent="0.3">
      <c r="A141" t="s">
        <v>125</v>
      </c>
      <c r="B141" t="s">
        <v>205</v>
      </c>
      <c r="C141">
        <v>6</v>
      </c>
      <c r="D141" t="s">
        <v>245</v>
      </c>
      <c r="E141">
        <v>1</v>
      </c>
      <c r="F141" t="s">
        <v>245</v>
      </c>
      <c r="G141">
        <v>6</v>
      </c>
    </row>
    <row r="142" spans="1:10" x14ac:dyDescent="0.3">
      <c r="A142" t="s">
        <v>125</v>
      </c>
      <c r="B142" t="s">
        <v>205</v>
      </c>
      <c r="C142">
        <v>7</v>
      </c>
      <c r="D142" t="s">
        <v>246</v>
      </c>
      <c r="E142">
        <v>1</v>
      </c>
      <c r="F142" t="s">
        <v>246</v>
      </c>
      <c r="G142">
        <v>7</v>
      </c>
    </row>
    <row r="143" spans="1:10" x14ac:dyDescent="0.3">
      <c r="A143" t="s">
        <v>125</v>
      </c>
      <c r="B143" t="s">
        <v>205</v>
      </c>
      <c r="C143">
        <v>8</v>
      </c>
      <c r="D143" t="s">
        <v>247</v>
      </c>
      <c r="E143">
        <v>1</v>
      </c>
      <c r="F143" t="s">
        <v>247</v>
      </c>
      <c r="G143">
        <v>8</v>
      </c>
    </row>
    <row r="144" spans="1:10" x14ac:dyDescent="0.3">
      <c r="A144" t="s">
        <v>125</v>
      </c>
      <c r="B144" t="s">
        <v>205</v>
      </c>
      <c r="C144">
        <v>9</v>
      </c>
      <c r="D144" t="s">
        <v>248</v>
      </c>
      <c r="E144">
        <v>1</v>
      </c>
      <c r="F144" t="s">
        <v>248</v>
      </c>
      <c r="G144">
        <v>9</v>
      </c>
    </row>
    <row r="145" spans="1:10" x14ac:dyDescent="0.3">
      <c r="A145" t="s">
        <v>125</v>
      </c>
      <c r="B145" t="s">
        <v>205</v>
      </c>
      <c r="C145">
        <v>10</v>
      </c>
      <c r="D145" t="s">
        <v>243</v>
      </c>
      <c r="E145">
        <v>1</v>
      </c>
      <c r="F145" t="s">
        <v>243</v>
      </c>
      <c r="G145">
        <v>10</v>
      </c>
    </row>
    <row r="146" spans="1:10" x14ac:dyDescent="0.3">
      <c r="A146" t="s">
        <v>126</v>
      </c>
      <c r="B146" t="s">
        <v>206</v>
      </c>
      <c r="C146">
        <v>1</v>
      </c>
      <c r="D146" t="s">
        <v>2</v>
      </c>
      <c r="E146">
        <v>1</v>
      </c>
      <c r="F146" t="s">
        <v>11</v>
      </c>
      <c r="G146">
        <v>1</v>
      </c>
    </row>
    <row r="147" spans="1:10" x14ac:dyDescent="0.3">
      <c r="A147" t="s">
        <v>126</v>
      </c>
      <c r="B147" t="s">
        <v>206</v>
      </c>
      <c r="C147">
        <v>2</v>
      </c>
      <c r="D147" t="s">
        <v>3</v>
      </c>
      <c r="E147">
        <v>1</v>
      </c>
      <c r="F147" t="s">
        <v>175</v>
      </c>
      <c r="G147">
        <v>2</v>
      </c>
    </row>
    <row r="148" spans="1:10" x14ac:dyDescent="0.3">
      <c r="A148" t="s">
        <v>126</v>
      </c>
      <c r="B148" t="s">
        <v>206</v>
      </c>
      <c r="C148">
        <v>3</v>
      </c>
      <c r="D148" t="s">
        <v>110</v>
      </c>
      <c r="E148">
        <v>1</v>
      </c>
      <c r="F148" t="s">
        <v>12</v>
      </c>
      <c r="G148">
        <v>3</v>
      </c>
      <c r="H148" t="s">
        <v>469</v>
      </c>
      <c r="I148" t="s">
        <v>323</v>
      </c>
      <c r="J148">
        <v>1</v>
      </c>
    </row>
    <row r="149" spans="1:10" x14ac:dyDescent="0.3">
      <c r="A149" t="s">
        <v>126</v>
      </c>
      <c r="B149" t="s">
        <v>206</v>
      </c>
      <c r="C149">
        <v>4</v>
      </c>
      <c r="D149" t="s">
        <v>179</v>
      </c>
      <c r="E149">
        <v>1</v>
      </c>
      <c r="F149" t="s">
        <v>179</v>
      </c>
      <c r="G149">
        <v>4</v>
      </c>
    </row>
    <row r="150" spans="1:10" x14ac:dyDescent="0.3">
      <c r="A150" t="s">
        <v>126</v>
      </c>
      <c r="B150" t="s">
        <v>206</v>
      </c>
      <c r="C150">
        <v>5</v>
      </c>
      <c r="D150" t="s">
        <v>244</v>
      </c>
      <c r="E150">
        <v>1</v>
      </c>
      <c r="F150" t="s">
        <v>244</v>
      </c>
      <c r="G150">
        <v>5</v>
      </c>
    </row>
    <row r="151" spans="1:10" x14ac:dyDescent="0.3">
      <c r="A151" t="s">
        <v>126</v>
      </c>
      <c r="B151" t="s">
        <v>206</v>
      </c>
      <c r="C151">
        <v>6</v>
      </c>
      <c r="D151" t="s">
        <v>245</v>
      </c>
      <c r="E151">
        <v>1</v>
      </c>
      <c r="F151" t="s">
        <v>245</v>
      </c>
      <c r="G151">
        <v>6</v>
      </c>
    </row>
    <row r="152" spans="1:10" x14ac:dyDescent="0.3">
      <c r="A152" t="s">
        <v>126</v>
      </c>
      <c r="B152" t="s">
        <v>206</v>
      </c>
      <c r="C152">
        <v>7</v>
      </c>
      <c r="D152" t="s">
        <v>246</v>
      </c>
      <c r="E152">
        <v>1</v>
      </c>
      <c r="F152" t="s">
        <v>246</v>
      </c>
      <c r="G152">
        <v>7</v>
      </c>
    </row>
    <row r="153" spans="1:10" x14ac:dyDescent="0.3">
      <c r="A153" t="s">
        <v>126</v>
      </c>
      <c r="B153" t="s">
        <v>206</v>
      </c>
      <c r="C153">
        <v>8</v>
      </c>
      <c r="D153" t="s">
        <v>247</v>
      </c>
      <c r="E153">
        <v>1</v>
      </c>
      <c r="F153" t="s">
        <v>247</v>
      </c>
      <c r="G153">
        <v>8</v>
      </c>
    </row>
    <row r="154" spans="1:10" x14ac:dyDescent="0.3">
      <c r="A154" t="s">
        <v>126</v>
      </c>
      <c r="B154" t="s">
        <v>206</v>
      </c>
      <c r="C154">
        <v>9</v>
      </c>
      <c r="D154" t="s">
        <v>248</v>
      </c>
      <c r="E154">
        <v>1</v>
      </c>
      <c r="F154" t="s">
        <v>248</v>
      </c>
      <c r="G154">
        <v>9</v>
      </c>
    </row>
    <row r="155" spans="1:10" x14ac:dyDescent="0.3">
      <c r="A155" t="s">
        <v>126</v>
      </c>
      <c r="B155" t="s">
        <v>206</v>
      </c>
      <c r="C155">
        <v>10</v>
      </c>
      <c r="D155" t="s">
        <v>243</v>
      </c>
      <c r="E155">
        <v>1</v>
      </c>
      <c r="F155" t="s">
        <v>243</v>
      </c>
      <c r="G155">
        <v>10</v>
      </c>
    </row>
    <row r="156" spans="1:10" x14ac:dyDescent="0.3">
      <c r="A156" t="s">
        <v>127</v>
      </c>
      <c r="B156" t="s">
        <v>207</v>
      </c>
      <c r="C156">
        <v>1</v>
      </c>
      <c r="D156" t="s">
        <v>2</v>
      </c>
      <c r="E156">
        <v>1</v>
      </c>
      <c r="F156" t="s">
        <v>11</v>
      </c>
      <c r="G156">
        <v>1</v>
      </c>
    </row>
    <row r="157" spans="1:10" x14ac:dyDescent="0.3">
      <c r="A157" t="s">
        <v>127</v>
      </c>
      <c r="B157" t="s">
        <v>207</v>
      </c>
      <c r="C157">
        <v>2</v>
      </c>
      <c r="D157" t="s">
        <v>3</v>
      </c>
      <c r="E157">
        <v>1</v>
      </c>
      <c r="F157" t="s">
        <v>175</v>
      </c>
      <c r="G157">
        <v>2</v>
      </c>
    </row>
    <row r="158" spans="1:10" x14ac:dyDescent="0.3">
      <c r="A158" t="s">
        <v>127</v>
      </c>
      <c r="B158" t="s">
        <v>207</v>
      </c>
      <c r="C158">
        <v>3</v>
      </c>
      <c r="D158" t="s">
        <v>110</v>
      </c>
      <c r="E158">
        <v>1</v>
      </c>
      <c r="F158" t="s">
        <v>12</v>
      </c>
      <c r="G158">
        <v>3</v>
      </c>
      <c r="H158" t="s">
        <v>470</v>
      </c>
      <c r="I158" t="s">
        <v>324</v>
      </c>
      <c r="J158">
        <v>1</v>
      </c>
    </row>
    <row r="159" spans="1:10" x14ac:dyDescent="0.3">
      <c r="A159" t="s">
        <v>127</v>
      </c>
      <c r="B159" t="s">
        <v>207</v>
      </c>
      <c r="C159">
        <v>4</v>
      </c>
      <c r="D159" t="s">
        <v>179</v>
      </c>
      <c r="E159">
        <v>1</v>
      </c>
      <c r="F159" t="s">
        <v>179</v>
      </c>
      <c r="G159">
        <v>4</v>
      </c>
    </row>
    <row r="160" spans="1:10" x14ac:dyDescent="0.3">
      <c r="A160" t="s">
        <v>127</v>
      </c>
      <c r="B160" t="s">
        <v>207</v>
      </c>
      <c r="C160">
        <v>5</v>
      </c>
      <c r="D160" t="s">
        <v>244</v>
      </c>
      <c r="E160">
        <v>1</v>
      </c>
      <c r="F160" t="s">
        <v>244</v>
      </c>
      <c r="G160">
        <v>5</v>
      </c>
    </row>
    <row r="161" spans="1:10" x14ac:dyDescent="0.3">
      <c r="A161" t="s">
        <v>127</v>
      </c>
      <c r="B161" t="s">
        <v>207</v>
      </c>
      <c r="C161">
        <v>6</v>
      </c>
      <c r="D161" t="s">
        <v>245</v>
      </c>
      <c r="E161">
        <v>1</v>
      </c>
      <c r="F161" t="s">
        <v>245</v>
      </c>
      <c r="G161">
        <v>6</v>
      </c>
    </row>
    <row r="162" spans="1:10" x14ac:dyDescent="0.3">
      <c r="A162" t="s">
        <v>127</v>
      </c>
      <c r="B162" t="s">
        <v>207</v>
      </c>
      <c r="C162">
        <v>7</v>
      </c>
      <c r="D162" t="s">
        <v>246</v>
      </c>
      <c r="E162">
        <v>1</v>
      </c>
      <c r="F162" t="s">
        <v>246</v>
      </c>
      <c r="G162">
        <v>7</v>
      </c>
    </row>
    <row r="163" spans="1:10" x14ac:dyDescent="0.3">
      <c r="A163" t="s">
        <v>127</v>
      </c>
      <c r="B163" t="s">
        <v>207</v>
      </c>
      <c r="C163">
        <v>8</v>
      </c>
      <c r="D163" t="s">
        <v>247</v>
      </c>
      <c r="E163">
        <v>1</v>
      </c>
      <c r="F163" t="s">
        <v>247</v>
      </c>
      <c r="G163">
        <v>8</v>
      </c>
    </row>
    <row r="164" spans="1:10" x14ac:dyDescent="0.3">
      <c r="A164" t="s">
        <v>127</v>
      </c>
      <c r="B164" t="s">
        <v>207</v>
      </c>
      <c r="C164">
        <v>9</v>
      </c>
      <c r="D164" t="s">
        <v>248</v>
      </c>
      <c r="E164">
        <v>1</v>
      </c>
      <c r="F164" t="s">
        <v>248</v>
      </c>
      <c r="G164">
        <v>9</v>
      </c>
    </row>
    <row r="165" spans="1:10" x14ac:dyDescent="0.3">
      <c r="A165" t="s">
        <v>127</v>
      </c>
      <c r="B165" t="s">
        <v>207</v>
      </c>
      <c r="C165">
        <v>10</v>
      </c>
      <c r="D165" t="s">
        <v>243</v>
      </c>
      <c r="E165">
        <v>1</v>
      </c>
      <c r="F165" t="s">
        <v>243</v>
      </c>
      <c r="G165">
        <v>10</v>
      </c>
    </row>
    <row r="166" spans="1:10" x14ac:dyDescent="0.3">
      <c r="A166" t="s">
        <v>128</v>
      </c>
      <c r="B166" t="s">
        <v>208</v>
      </c>
      <c r="C166">
        <v>1</v>
      </c>
      <c r="D166" t="s">
        <v>2</v>
      </c>
      <c r="E166">
        <v>1</v>
      </c>
      <c r="F166" t="s">
        <v>11</v>
      </c>
      <c r="G166">
        <v>1</v>
      </c>
    </row>
    <row r="167" spans="1:10" x14ac:dyDescent="0.3">
      <c r="A167" t="s">
        <v>128</v>
      </c>
      <c r="B167" t="s">
        <v>208</v>
      </c>
      <c r="C167">
        <v>2</v>
      </c>
      <c r="D167" t="s">
        <v>3</v>
      </c>
      <c r="E167">
        <v>1</v>
      </c>
      <c r="F167" t="s">
        <v>175</v>
      </c>
      <c r="G167">
        <v>2</v>
      </c>
    </row>
    <row r="168" spans="1:10" x14ac:dyDescent="0.3">
      <c r="A168" t="s">
        <v>128</v>
      </c>
      <c r="B168" t="s">
        <v>208</v>
      </c>
      <c r="C168">
        <v>3</v>
      </c>
      <c r="D168" t="s">
        <v>110</v>
      </c>
      <c r="E168">
        <v>1</v>
      </c>
      <c r="F168" t="s">
        <v>12</v>
      </c>
      <c r="G168">
        <v>3</v>
      </c>
      <c r="H168" t="s">
        <v>471</v>
      </c>
      <c r="I168" t="s">
        <v>325</v>
      </c>
      <c r="J168">
        <v>1</v>
      </c>
    </row>
    <row r="169" spans="1:10" x14ac:dyDescent="0.3">
      <c r="A169" t="s">
        <v>128</v>
      </c>
      <c r="B169" t="s">
        <v>208</v>
      </c>
      <c r="C169">
        <v>4</v>
      </c>
      <c r="D169" t="s">
        <v>179</v>
      </c>
      <c r="E169">
        <v>1</v>
      </c>
      <c r="F169" t="s">
        <v>179</v>
      </c>
      <c r="G169">
        <v>4</v>
      </c>
    </row>
    <row r="170" spans="1:10" x14ac:dyDescent="0.3">
      <c r="A170" t="s">
        <v>128</v>
      </c>
      <c r="B170" t="s">
        <v>208</v>
      </c>
      <c r="C170">
        <v>5</v>
      </c>
      <c r="D170" t="s">
        <v>244</v>
      </c>
      <c r="E170">
        <v>1</v>
      </c>
      <c r="F170" t="s">
        <v>244</v>
      </c>
      <c r="G170">
        <v>5</v>
      </c>
    </row>
    <row r="171" spans="1:10" x14ac:dyDescent="0.3">
      <c r="A171" t="s">
        <v>128</v>
      </c>
      <c r="B171" t="s">
        <v>208</v>
      </c>
      <c r="C171">
        <v>6</v>
      </c>
      <c r="D171" t="s">
        <v>245</v>
      </c>
      <c r="E171">
        <v>1</v>
      </c>
      <c r="F171" t="s">
        <v>245</v>
      </c>
      <c r="G171">
        <v>6</v>
      </c>
    </row>
    <row r="172" spans="1:10" x14ac:dyDescent="0.3">
      <c r="A172" t="s">
        <v>128</v>
      </c>
      <c r="B172" t="s">
        <v>208</v>
      </c>
      <c r="C172">
        <v>7</v>
      </c>
      <c r="D172" t="s">
        <v>246</v>
      </c>
      <c r="E172">
        <v>1</v>
      </c>
      <c r="F172" t="s">
        <v>246</v>
      </c>
      <c r="G172">
        <v>7</v>
      </c>
    </row>
    <row r="173" spans="1:10" x14ac:dyDescent="0.3">
      <c r="A173" t="s">
        <v>128</v>
      </c>
      <c r="B173" t="s">
        <v>208</v>
      </c>
      <c r="C173">
        <v>8</v>
      </c>
      <c r="D173" t="s">
        <v>247</v>
      </c>
      <c r="E173">
        <v>1</v>
      </c>
      <c r="F173" t="s">
        <v>247</v>
      </c>
      <c r="G173">
        <v>8</v>
      </c>
    </row>
    <row r="174" spans="1:10" x14ac:dyDescent="0.3">
      <c r="A174" t="s">
        <v>128</v>
      </c>
      <c r="B174" t="s">
        <v>208</v>
      </c>
      <c r="C174">
        <v>9</v>
      </c>
      <c r="D174" t="s">
        <v>248</v>
      </c>
      <c r="E174">
        <v>1</v>
      </c>
      <c r="F174" t="s">
        <v>248</v>
      </c>
      <c r="G174">
        <v>9</v>
      </c>
    </row>
    <row r="175" spans="1:10" x14ac:dyDescent="0.3">
      <c r="A175" t="s">
        <v>128</v>
      </c>
      <c r="B175" t="s">
        <v>208</v>
      </c>
      <c r="C175">
        <v>10</v>
      </c>
      <c r="D175" t="s">
        <v>243</v>
      </c>
      <c r="E175">
        <v>1</v>
      </c>
      <c r="F175" t="s">
        <v>243</v>
      </c>
      <c r="G175">
        <v>10</v>
      </c>
    </row>
    <row r="176" spans="1:10" x14ac:dyDescent="0.3">
      <c r="A176" t="s">
        <v>129</v>
      </c>
      <c r="B176" t="s">
        <v>209</v>
      </c>
      <c r="C176">
        <v>1</v>
      </c>
      <c r="D176" t="s">
        <v>2</v>
      </c>
      <c r="E176">
        <v>1</v>
      </c>
      <c r="F176" t="s">
        <v>11</v>
      </c>
      <c r="G176">
        <v>1</v>
      </c>
    </row>
    <row r="177" spans="1:10" x14ac:dyDescent="0.3">
      <c r="A177" t="s">
        <v>129</v>
      </c>
      <c r="B177" t="s">
        <v>209</v>
      </c>
      <c r="C177">
        <v>2</v>
      </c>
      <c r="D177" t="s">
        <v>3</v>
      </c>
      <c r="E177">
        <v>1</v>
      </c>
      <c r="F177" t="s">
        <v>175</v>
      </c>
      <c r="G177">
        <v>2</v>
      </c>
    </row>
    <row r="178" spans="1:10" x14ac:dyDescent="0.3">
      <c r="A178" t="s">
        <v>129</v>
      </c>
      <c r="B178" t="s">
        <v>209</v>
      </c>
      <c r="C178">
        <v>3</v>
      </c>
      <c r="D178" t="s">
        <v>110</v>
      </c>
      <c r="E178">
        <v>1</v>
      </c>
      <c r="F178" t="s">
        <v>12</v>
      </c>
      <c r="G178">
        <v>3</v>
      </c>
      <c r="H178" t="s">
        <v>472</v>
      </c>
      <c r="I178" t="s">
        <v>326</v>
      </c>
      <c r="J178">
        <v>1</v>
      </c>
    </row>
    <row r="179" spans="1:10" x14ac:dyDescent="0.3">
      <c r="A179" t="s">
        <v>129</v>
      </c>
      <c r="B179" t="s">
        <v>209</v>
      </c>
      <c r="C179">
        <v>4</v>
      </c>
      <c r="D179" t="s">
        <v>179</v>
      </c>
      <c r="E179">
        <v>1</v>
      </c>
      <c r="F179" t="s">
        <v>179</v>
      </c>
      <c r="G179">
        <v>4</v>
      </c>
    </row>
    <row r="180" spans="1:10" x14ac:dyDescent="0.3">
      <c r="A180" t="s">
        <v>129</v>
      </c>
      <c r="B180" t="s">
        <v>209</v>
      </c>
      <c r="C180">
        <v>5</v>
      </c>
      <c r="D180" t="s">
        <v>244</v>
      </c>
      <c r="E180">
        <v>1</v>
      </c>
      <c r="F180" t="s">
        <v>244</v>
      </c>
      <c r="G180">
        <v>5</v>
      </c>
    </row>
    <row r="181" spans="1:10" x14ac:dyDescent="0.3">
      <c r="A181" t="s">
        <v>129</v>
      </c>
      <c r="B181" t="s">
        <v>209</v>
      </c>
      <c r="C181">
        <v>6</v>
      </c>
      <c r="D181" t="s">
        <v>245</v>
      </c>
      <c r="E181">
        <v>1</v>
      </c>
      <c r="F181" t="s">
        <v>245</v>
      </c>
      <c r="G181">
        <v>6</v>
      </c>
    </row>
    <row r="182" spans="1:10" x14ac:dyDescent="0.3">
      <c r="A182" t="s">
        <v>129</v>
      </c>
      <c r="B182" t="s">
        <v>209</v>
      </c>
      <c r="C182">
        <v>7</v>
      </c>
      <c r="D182" t="s">
        <v>246</v>
      </c>
      <c r="E182">
        <v>1</v>
      </c>
      <c r="F182" t="s">
        <v>246</v>
      </c>
      <c r="G182">
        <v>7</v>
      </c>
    </row>
    <row r="183" spans="1:10" x14ac:dyDescent="0.3">
      <c r="A183" t="s">
        <v>129</v>
      </c>
      <c r="B183" t="s">
        <v>209</v>
      </c>
      <c r="C183">
        <v>8</v>
      </c>
      <c r="D183" t="s">
        <v>247</v>
      </c>
      <c r="E183">
        <v>1</v>
      </c>
      <c r="F183" t="s">
        <v>247</v>
      </c>
      <c r="G183">
        <v>8</v>
      </c>
    </row>
    <row r="184" spans="1:10" x14ac:dyDescent="0.3">
      <c r="A184" t="s">
        <v>129</v>
      </c>
      <c r="B184" t="s">
        <v>209</v>
      </c>
      <c r="C184">
        <v>9</v>
      </c>
      <c r="D184" t="s">
        <v>248</v>
      </c>
      <c r="E184">
        <v>1</v>
      </c>
      <c r="F184" t="s">
        <v>248</v>
      </c>
      <c r="G184">
        <v>9</v>
      </c>
    </row>
    <row r="185" spans="1:10" x14ac:dyDescent="0.3">
      <c r="A185" t="s">
        <v>129</v>
      </c>
      <c r="B185" t="s">
        <v>209</v>
      </c>
      <c r="C185">
        <v>10</v>
      </c>
      <c r="D185" t="s">
        <v>243</v>
      </c>
      <c r="E185">
        <v>1</v>
      </c>
      <c r="F185" t="s">
        <v>243</v>
      </c>
      <c r="G185">
        <v>10</v>
      </c>
    </row>
    <row r="186" spans="1:10" x14ac:dyDescent="0.3">
      <c r="A186" t="s">
        <v>130</v>
      </c>
      <c r="B186" t="s">
        <v>210</v>
      </c>
      <c r="C186">
        <v>1</v>
      </c>
      <c r="D186" t="s">
        <v>2</v>
      </c>
      <c r="E186">
        <v>1</v>
      </c>
      <c r="F186" t="s">
        <v>11</v>
      </c>
      <c r="G186">
        <v>1</v>
      </c>
    </row>
    <row r="187" spans="1:10" x14ac:dyDescent="0.3">
      <c r="A187" t="s">
        <v>130</v>
      </c>
      <c r="B187" t="s">
        <v>210</v>
      </c>
      <c r="C187">
        <v>2</v>
      </c>
      <c r="D187" t="s">
        <v>3</v>
      </c>
      <c r="E187">
        <v>1</v>
      </c>
      <c r="F187" t="s">
        <v>175</v>
      </c>
      <c r="G187">
        <v>2</v>
      </c>
    </row>
    <row r="188" spans="1:10" x14ac:dyDescent="0.3">
      <c r="A188" t="s">
        <v>130</v>
      </c>
      <c r="B188" t="s">
        <v>210</v>
      </c>
      <c r="C188">
        <v>3</v>
      </c>
      <c r="D188" t="s">
        <v>110</v>
      </c>
      <c r="E188">
        <v>1</v>
      </c>
      <c r="F188" t="s">
        <v>12</v>
      </c>
      <c r="G188">
        <v>3</v>
      </c>
      <c r="H188" t="s">
        <v>473</v>
      </c>
      <c r="I188" t="s">
        <v>327</v>
      </c>
      <c r="J188">
        <v>1</v>
      </c>
    </row>
    <row r="189" spans="1:10" x14ac:dyDescent="0.3">
      <c r="A189" t="s">
        <v>130</v>
      </c>
      <c r="B189" t="s">
        <v>210</v>
      </c>
      <c r="C189">
        <v>4</v>
      </c>
      <c r="D189" t="s">
        <v>179</v>
      </c>
      <c r="E189">
        <v>1</v>
      </c>
      <c r="F189" t="s">
        <v>179</v>
      </c>
      <c r="G189">
        <v>4</v>
      </c>
    </row>
    <row r="190" spans="1:10" x14ac:dyDescent="0.3">
      <c r="A190" t="s">
        <v>130</v>
      </c>
      <c r="B190" t="s">
        <v>210</v>
      </c>
      <c r="C190">
        <v>5</v>
      </c>
      <c r="D190" t="s">
        <v>244</v>
      </c>
      <c r="E190">
        <v>1</v>
      </c>
      <c r="F190" t="s">
        <v>244</v>
      </c>
      <c r="G190">
        <v>5</v>
      </c>
    </row>
    <row r="191" spans="1:10" x14ac:dyDescent="0.3">
      <c r="A191" t="s">
        <v>130</v>
      </c>
      <c r="B191" t="s">
        <v>210</v>
      </c>
      <c r="C191">
        <v>6</v>
      </c>
      <c r="D191" t="s">
        <v>245</v>
      </c>
      <c r="E191">
        <v>1</v>
      </c>
      <c r="F191" t="s">
        <v>245</v>
      </c>
      <c r="G191">
        <v>6</v>
      </c>
    </row>
    <row r="192" spans="1:10" x14ac:dyDescent="0.3">
      <c r="A192" t="s">
        <v>130</v>
      </c>
      <c r="B192" t="s">
        <v>210</v>
      </c>
      <c r="C192">
        <v>7</v>
      </c>
      <c r="D192" t="s">
        <v>246</v>
      </c>
      <c r="E192">
        <v>1</v>
      </c>
      <c r="F192" t="s">
        <v>246</v>
      </c>
      <c r="G192">
        <v>7</v>
      </c>
    </row>
    <row r="193" spans="1:10" x14ac:dyDescent="0.3">
      <c r="A193" t="s">
        <v>130</v>
      </c>
      <c r="B193" t="s">
        <v>210</v>
      </c>
      <c r="C193">
        <v>8</v>
      </c>
      <c r="D193" t="s">
        <v>247</v>
      </c>
      <c r="E193">
        <v>1</v>
      </c>
      <c r="F193" t="s">
        <v>247</v>
      </c>
      <c r="G193">
        <v>8</v>
      </c>
    </row>
    <row r="194" spans="1:10" x14ac:dyDescent="0.3">
      <c r="A194" t="s">
        <v>130</v>
      </c>
      <c r="B194" t="s">
        <v>210</v>
      </c>
      <c r="C194">
        <v>9</v>
      </c>
      <c r="D194" t="s">
        <v>248</v>
      </c>
      <c r="E194">
        <v>1</v>
      </c>
      <c r="F194" t="s">
        <v>248</v>
      </c>
      <c r="G194">
        <v>9</v>
      </c>
    </row>
    <row r="195" spans="1:10" x14ac:dyDescent="0.3">
      <c r="A195" t="s">
        <v>130</v>
      </c>
      <c r="B195" t="s">
        <v>210</v>
      </c>
      <c r="C195">
        <v>10</v>
      </c>
      <c r="D195" t="s">
        <v>243</v>
      </c>
      <c r="E195">
        <v>1</v>
      </c>
      <c r="F195" t="s">
        <v>243</v>
      </c>
      <c r="G195">
        <v>10</v>
      </c>
    </row>
    <row r="196" spans="1:10" x14ac:dyDescent="0.3">
      <c r="A196" t="s">
        <v>131</v>
      </c>
      <c r="B196" t="s">
        <v>211</v>
      </c>
      <c r="C196">
        <v>1</v>
      </c>
      <c r="D196" t="s">
        <v>2</v>
      </c>
      <c r="E196">
        <v>1</v>
      </c>
      <c r="F196" t="s">
        <v>11</v>
      </c>
      <c r="G196">
        <v>1</v>
      </c>
    </row>
    <row r="197" spans="1:10" x14ac:dyDescent="0.3">
      <c r="A197" t="s">
        <v>131</v>
      </c>
      <c r="B197" t="s">
        <v>211</v>
      </c>
      <c r="C197">
        <v>2</v>
      </c>
      <c r="D197" t="s">
        <v>3</v>
      </c>
      <c r="E197">
        <v>1</v>
      </c>
      <c r="F197" t="s">
        <v>175</v>
      </c>
      <c r="G197">
        <v>2</v>
      </c>
    </row>
    <row r="198" spans="1:10" x14ac:dyDescent="0.3">
      <c r="A198" t="s">
        <v>131</v>
      </c>
      <c r="B198" t="s">
        <v>211</v>
      </c>
      <c r="C198">
        <v>3</v>
      </c>
      <c r="D198" t="s">
        <v>110</v>
      </c>
      <c r="E198">
        <v>1</v>
      </c>
      <c r="F198" t="s">
        <v>12</v>
      </c>
      <c r="G198">
        <v>3</v>
      </c>
      <c r="H198" t="s">
        <v>474</v>
      </c>
      <c r="I198" t="s">
        <v>328</v>
      </c>
      <c r="J198">
        <v>1</v>
      </c>
    </row>
    <row r="199" spans="1:10" x14ac:dyDescent="0.3">
      <c r="A199" t="s">
        <v>131</v>
      </c>
      <c r="B199" t="s">
        <v>211</v>
      </c>
      <c r="C199">
        <v>4</v>
      </c>
      <c r="D199" t="s">
        <v>179</v>
      </c>
      <c r="E199">
        <v>1</v>
      </c>
      <c r="F199" t="s">
        <v>179</v>
      </c>
      <c r="G199">
        <v>4</v>
      </c>
    </row>
    <row r="200" spans="1:10" x14ac:dyDescent="0.3">
      <c r="A200" t="s">
        <v>131</v>
      </c>
      <c r="B200" t="s">
        <v>211</v>
      </c>
      <c r="C200">
        <v>5</v>
      </c>
      <c r="D200" t="s">
        <v>244</v>
      </c>
      <c r="E200">
        <v>1</v>
      </c>
      <c r="F200" t="s">
        <v>244</v>
      </c>
      <c r="G200">
        <v>5</v>
      </c>
    </row>
    <row r="201" spans="1:10" x14ac:dyDescent="0.3">
      <c r="A201" t="s">
        <v>131</v>
      </c>
      <c r="B201" t="s">
        <v>211</v>
      </c>
      <c r="C201">
        <v>6</v>
      </c>
      <c r="D201" t="s">
        <v>245</v>
      </c>
      <c r="E201">
        <v>1</v>
      </c>
      <c r="F201" t="s">
        <v>245</v>
      </c>
      <c r="G201">
        <v>6</v>
      </c>
    </row>
    <row r="202" spans="1:10" x14ac:dyDescent="0.3">
      <c r="A202" t="s">
        <v>131</v>
      </c>
      <c r="B202" t="s">
        <v>211</v>
      </c>
      <c r="C202">
        <v>7</v>
      </c>
      <c r="D202" t="s">
        <v>246</v>
      </c>
      <c r="E202">
        <v>1</v>
      </c>
      <c r="F202" t="s">
        <v>246</v>
      </c>
      <c r="G202">
        <v>7</v>
      </c>
    </row>
    <row r="203" spans="1:10" x14ac:dyDescent="0.3">
      <c r="A203" t="s">
        <v>131</v>
      </c>
      <c r="B203" t="s">
        <v>211</v>
      </c>
      <c r="C203">
        <v>8</v>
      </c>
      <c r="D203" t="s">
        <v>247</v>
      </c>
      <c r="E203">
        <v>1</v>
      </c>
      <c r="F203" t="s">
        <v>247</v>
      </c>
      <c r="G203">
        <v>8</v>
      </c>
    </row>
    <row r="204" spans="1:10" x14ac:dyDescent="0.3">
      <c r="A204" t="s">
        <v>131</v>
      </c>
      <c r="B204" t="s">
        <v>211</v>
      </c>
      <c r="C204">
        <v>9</v>
      </c>
      <c r="D204" t="s">
        <v>248</v>
      </c>
      <c r="E204">
        <v>1</v>
      </c>
      <c r="F204" t="s">
        <v>248</v>
      </c>
      <c r="G204">
        <v>9</v>
      </c>
    </row>
    <row r="205" spans="1:10" x14ac:dyDescent="0.3">
      <c r="A205" t="s">
        <v>131</v>
      </c>
      <c r="B205" t="s">
        <v>211</v>
      </c>
      <c r="C205">
        <v>10</v>
      </c>
      <c r="D205" t="s">
        <v>243</v>
      </c>
      <c r="E205">
        <v>1</v>
      </c>
      <c r="F205" t="s">
        <v>243</v>
      </c>
      <c r="G205">
        <v>10</v>
      </c>
    </row>
    <row r="206" spans="1:10" x14ac:dyDescent="0.3">
      <c r="A206" t="s">
        <v>132</v>
      </c>
      <c r="B206" t="s">
        <v>212</v>
      </c>
      <c r="C206">
        <v>1</v>
      </c>
      <c r="D206" t="s">
        <v>2</v>
      </c>
      <c r="E206">
        <v>1</v>
      </c>
      <c r="F206" t="s">
        <v>11</v>
      </c>
      <c r="G206">
        <v>1</v>
      </c>
    </row>
    <row r="207" spans="1:10" x14ac:dyDescent="0.3">
      <c r="A207" t="s">
        <v>132</v>
      </c>
      <c r="B207" t="s">
        <v>212</v>
      </c>
      <c r="C207">
        <v>2</v>
      </c>
      <c r="D207" t="s">
        <v>3</v>
      </c>
      <c r="E207">
        <v>1</v>
      </c>
      <c r="F207" t="s">
        <v>175</v>
      </c>
      <c r="G207">
        <v>2</v>
      </c>
    </row>
    <row r="208" spans="1:10" x14ac:dyDescent="0.3">
      <c r="A208" t="s">
        <v>132</v>
      </c>
      <c r="B208" t="s">
        <v>212</v>
      </c>
      <c r="C208">
        <v>3</v>
      </c>
      <c r="D208" t="s">
        <v>110</v>
      </c>
      <c r="E208">
        <v>1</v>
      </c>
      <c r="F208" t="s">
        <v>12</v>
      </c>
      <c r="G208">
        <v>3</v>
      </c>
      <c r="H208" t="s">
        <v>475</v>
      </c>
      <c r="I208" t="s">
        <v>329</v>
      </c>
      <c r="J208">
        <v>1</v>
      </c>
    </row>
    <row r="209" spans="1:10" x14ac:dyDescent="0.3">
      <c r="A209" t="s">
        <v>132</v>
      </c>
      <c r="B209" t="s">
        <v>212</v>
      </c>
      <c r="C209">
        <v>4</v>
      </c>
      <c r="D209" t="s">
        <v>179</v>
      </c>
      <c r="E209">
        <v>1</v>
      </c>
      <c r="F209" t="s">
        <v>179</v>
      </c>
      <c r="G209">
        <v>4</v>
      </c>
    </row>
    <row r="210" spans="1:10" x14ac:dyDescent="0.3">
      <c r="A210" t="s">
        <v>132</v>
      </c>
      <c r="B210" t="s">
        <v>212</v>
      </c>
      <c r="C210">
        <v>5</v>
      </c>
      <c r="D210" t="s">
        <v>244</v>
      </c>
      <c r="E210">
        <v>1</v>
      </c>
      <c r="F210" t="s">
        <v>244</v>
      </c>
      <c r="G210">
        <v>5</v>
      </c>
    </row>
    <row r="211" spans="1:10" x14ac:dyDescent="0.3">
      <c r="A211" t="s">
        <v>132</v>
      </c>
      <c r="B211" t="s">
        <v>212</v>
      </c>
      <c r="C211">
        <v>6</v>
      </c>
      <c r="D211" t="s">
        <v>245</v>
      </c>
      <c r="E211">
        <v>1</v>
      </c>
      <c r="F211" t="s">
        <v>245</v>
      </c>
      <c r="G211">
        <v>6</v>
      </c>
    </row>
    <row r="212" spans="1:10" x14ac:dyDescent="0.3">
      <c r="A212" t="s">
        <v>132</v>
      </c>
      <c r="B212" t="s">
        <v>212</v>
      </c>
      <c r="C212">
        <v>7</v>
      </c>
      <c r="D212" t="s">
        <v>246</v>
      </c>
      <c r="E212">
        <v>1</v>
      </c>
      <c r="F212" t="s">
        <v>246</v>
      </c>
      <c r="G212">
        <v>7</v>
      </c>
    </row>
    <row r="213" spans="1:10" x14ac:dyDescent="0.3">
      <c r="A213" t="s">
        <v>132</v>
      </c>
      <c r="B213" t="s">
        <v>212</v>
      </c>
      <c r="C213">
        <v>8</v>
      </c>
      <c r="D213" t="s">
        <v>247</v>
      </c>
      <c r="E213">
        <v>1</v>
      </c>
      <c r="F213" t="s">
        <v>247</v>
      </c>
      <c r="G213">
        <v>8</v>
      </c>
    </row>
    <row r="214" spans="1:10" x14ac:dyDescent="0.3">
      <c r="A214" t="s">
        <v>132</v>
      </c>
      <c r="B214" t="s">
        <v>212</v>
      </c>
      <c r="C214">
        <v>9</v>
      </c>
      <c r="D214" t="s">
        <v>248</v>
      </c>
      <c r="E214">
        <v>1</v>
      </c>
      <c r="F214" t="s">
        <v>248</v>
      </c>
      <c r="G214">
        <v>9</v>
      </c>
    </row>
    <row r="215" spans="1:10" x14ac:dyDescent="0.3">
      <c r="A215" t="s">
        <v>132</v>
      </c>
      <c r="B215" t="s">
        <v>212</v>
      </c>
      <c r="C215">
        <v>10</v>
      </c>
      <c r="D215" t="s">
        <v>243</v>
      </c>
      <c r="E215">
        <v>1</v>
      </c>
      <c r="F215" t="s">
        <v>243</v>
      </c>
      <c r="G215">
        <v>10</v>
      </c>
    </row>
    <row r="216" spans="1:10" x14ac:dyDescent="0.3">
      <c r="A216" t="s">
        <v>133</v>
      </c>
      <c r="B216" t="s">
        <v>213</v>
      </c>
      <c r="C216">
        <v>1</v>
      </c>
      <c r="D216" t="s">
        <v>2</v>
      </c>
      <c r="E216">
        <v>1</v>
      </c>
      <c r="F216" t="s">
        <v>11</v>
      </c>
      <c r="G216">
        <v>1</v>
      </c>
    </row>
    <row r="217" spans="1:10" x14ac:dyDescent="0.3">
      <c r="A217" t="s">
        <v>133</v>
      </c>
      <c r="B217" t="s">
        <v>213</v>
      </c>
      <c r="C217">
        <v>2</v>
      </c>
      <c r="D217" t="s">
        <v>3</v>
      </c>
      <c r="E217">
        <v>1</v>
      </c>
      <c r="F217" t="s">
        <v>175</v>
      </c>
      <c r="G217">
        <v>2</v>
      </c>
    </row>
    <row r="218" spans="1:10" x14ac:dyDescent="0.3">
      <c r="A218" t="s">
        <v>133</v>
      </c>
      <c r="B218" t="s">
        <v>213</v>
      </c>
      <c r="C218">
        <v>3</v>
      </c>
      <c r="D218" t="s">
        <v>110</v>
      </c>
      <c r="E218">
        <v>1</v>
      </c>
      <c r="F218" t="s">
        <v>12</v>
      </c>
      <c r="G218">
        <v>3</v>
      </c>
      <c r="H218" t="s">
        <v>476</v>
      </c>
      <c r="I218" t="s">
        <v>330</v>
      </c>
      <c r="J218">
        <v>1</v>
      </c>
    </row>
    <row r="219" spans="1:10" x14ac:dyDescent="0.3">
      <c r="A219" t="s">
        <v>133</v>
      </c>
      <c r="B219" t="s">
        <v>213</v>
      </c>
      <c r="C219">
        <v>4</v>
      </c>
      <c r="D219" t="s">
        <v>179</v>
      </c>
      <c r="E219">
        <v>1</v>
      </c>
      <c r="F219" t="s">
        <v>179</v>
      </c>
      <c r="G219">
        <v>4</v>
      </c>
    </row>
    <row r="220" spans="1:10" x14ac:dyDescent="0.3">
      <c r="A220" t="s">
        <v>133</v>
      </c>
      <c r="B220" t="s">
        <v>213</v>
      </c>
      <c r="C220">
        <v>5</v>
      </c>
      <c r="D220" t="s">
        <v>244</v>
      </c>
      <c r="E220">
        <v>1</v>
      </c>
      <c r="F220" t="s">
        <v>244</v>
      </c>
      <c r="G220">
        <v>5</v>
      </c>
    </row>
    <row r="221" spans="1:10" x14ac:dyDescent="0.3">
      <c r="A221" t="s">
        <v>133</v>
      </c>
      <c r="B221" t="s">
        <v>213</v>
      </c>
      <c r="C221">
        <v>6</v>
      </c>
      <c r="D221" t="s">
        <v>245</v>
      </c>
      <c r="E221">
        <v>1</v>
      </c>
      <c r="F221" t="s">
        <v>245</v>
      </c>
      <c r="G221">
        <v>6</v>
      </c>
    </row>
    <row r="222" spans="1:10" x14ac:dyDescent="0.3">
      <c r="A222" t="s">
        <v>133</v>
      </c>
      <c r="B222" t="s">
        <v>213</v>
      </c>
      <c r="C222">
        <v>7</v>
      </c>
      <c r="D222" t="s">
        <v>246</v>
      </c>
      <c r="E222">
        <v>1</v>
      </c>
      <c r="F222" t="s">
        <v>246</v>
      </c>
      <c r="G222">
        <v>7</v>
      </c>
    </row>
    <row r="223" spans="1:10" x14ac:dyDescent="0.3">
      <c r="A223" t="s">
        <v>133</v>
      </c>
      <c r="B223" t="s">
        <v>213</v>
      </c>
      <c r="C223">
        <v>8</v>
      </c>
      <c r="D223" t="s">
        <v>247</v>
      </c>
      <c r="E223">
        <v>1</v>
      </c>
      <c r="F223" t="s">
        <v>247</v>
      </c>
      <c r="G223">
        <v>8</v>
      </c>
    </row>
    <row r="224" spans="1:10" x14ac:dyDescent="0.3">
      <c r="A224" t="s">
        <v>133</v>
      </c>
      <c r="B224" t="s">
        <v>213</v>
      </c>
      <c r="C224">
        <v>9</v>
      </c>
      <c r="D224" t="s">
        <v>248</v>
      </c>
      <c r="E224">
        <v>1</v>
      </c>
      <c r="F224" t="s">
        <v>248</v>
      </c>
      <c r="G224">
        <v>9</v>
      </c>
    </row>
    <row r="225" spans="1:10" x14ac:dyDescent="0.3">
      <c r="A225" t="s">
        <v>133</v>
      </c>
      <c r="B225" t="s">
        <v>213</v>
      </c>
      <c r="C225">
        <v>10</v>
      </c>
      <c r="D225" t="s">
        <v>243</v>
      </c>
      <c r="E225">
        <v>1</v>
      </c>
      <c r="F225" t="s">
        <v>243</v>
      </c>
      <c r="G225">
        <v>10</v>
      </c>
    </row>
    <row r="226" spans="1:10" x14ac:dyDescent="0.3">
      <c r="A226" t="s">
        <v>134</v>
      </c>
      <c r="B226" t="s">
        <v>214</v>
      </c>
      <c r="C226">
        <v>1</v>
      </c>
      <c r="D226" t="s">
        <v>2</v>
      </c>
      <c r="E226">
        <v>1</v>
      </c>
      <c r="F226" t="s">
        <v>11</v>
      </c>
      <c r="G226">
        <v>1</v>
      </c>
    </row>
    <row r="227" spans="1:10" x14ac:dyDescent="0.3">
      <c r="A227" t="s">
        <v>134</v>
      </c>
      <c r="B227" t="s">
        <v>214</v>
      </c>
      <c r="C227">
        <v>2</v>
      </c>
      <c r="D227" t="s">
        <v>3</v>
      </c>
      <c r="E227">
        <v>1</v>
      </c>
      <c r="F227" t="s">
        <v>175</v>
      </c>
      <c r="G227">
        <v>2</v>
      </c>
    </row>
    <row r="228" spans="1:10" x14ac:dyDescent="0.3">
      <c r="A228" t="s">
        <v>134</v>
      </c>
      <c r="B228" t="s">
        <v>214</v>
      </c>
      <c r="C228">
        <v>3</v>
      </c>
      <c r="D228" t="s">
        <v>110</v>
      </c>
      <c r="E228">
        <v>1</v>
      </c>
      <c r="F228" t="s">
        <v>12</v>
      </c>
      <c r="G228">
        <v>3</v>
      </c>
      <c r="H228" t="s">
        <v>477</v>
      </c>
      <c r="I228" t="s">
        <v>331</v>
      </c>
      <c r="J228">
        <v>1</v>
      </c>
    </row>
    <row r="229" spans="1:10" x14ac:dyDescent="0.3">
      <c r="A229" t="s">
        <v>134</v>
      </c>
      <c r="B229" t="s">
        <v>214</v>
      </c>
      <c r="C229">
        <v>4</v>
      </c>
      <c r="D229" t="s">
        <v>179</v>
      </c>
      <c r="E229">
        <v>1</v>
      </c>
      <c r="F229" t="s">
        <v>179</v>
      </c>
      <c r="G229">
        <v>4</v>
      </c>
    </row>
    <row r="230" spans="1:10" x14ac:dyDescent="0.3">
      <c r="A230" t="s">
        <v>134</v>
      </c>
      <c r="B230" t="s">
        <v>214</v>
      </c>
      <c r="C230">
        <v>5</v>
      </c>
      <c r="D230" t="s">
        <v>244</v>
      </c>
      <c r="E230">
        <v>1</v>
      </c>
      <c r="F230" t="s">
        <v>244</v>
      </c>
      <c r="G230">
        <v>5</v>
      </c>
    </row>
    <row r="231" spans="1:10" x14ac:dyDescent="0.3">
      <c r="A231" t="s">
        <v>134</v>
      </c>
      <c r="B231" t="s">
        <v>214</v>
      </c>
      <c r="C231">
        <v>6</v>
      </c>
      <c r="D231" t="s">
        <v>245</v>
      </c>
      <c r="E231">
        <v>1</v>
      </c>
      <c r="F231" t="s">
        <v>245</v>
      </c>
      <c r="G231">
        <v>6</v>
      </c>
    </row>
    <row r="232" spans="1:10" x14ac:dyDescent="0.3">
      <c r="A232" t="s">
        <v>134</v>
      </c>
      <c r="B232" t="s">
        <v>214</v>
      </c>
      <c r="C232">
        <v>7</v>
      </c>
      <c r="D232" t="s">
        <v>246</v>
      </c>
      <c r="E232">
        <v>1</v>
      </c>
      <c r="F232" t="s">
        <v>246</v>
      </c>
      <c r="G232">
        <v>7</v>
      </c>
    </row>
    <row r="233" spans="1:10" x14ac:dyDescent="0.3">
      <c r="A233" t="s">
        <v>134</v>
      </c>
      <c r="B233" t="s">
        <v>214</v>
      </c>
      <c r="C233">
        <v>8</v>
      </c>
      <c r="D233" t="s">
        <v>247</v>
      </c>
      <c r="E233">
        <v>1</v>
      </c>
      <c r="F233" t="s">
        <v>247</v>
      </c>
      <c r="G233">
        <v>8</v>
      </c>
    </row>
    <row r="234" spans="1:10" x14ac:dyDescent="0.3">
      <c r="A234" t="s">
        <v>134</v>
      </c>
      <c r="B234" t="s">
        <v>214</v>
      </c>
      <c r="C234">
        <v>9</v>
      </c>
      <c r="D234" t="s">
        <v>248</v>
      </c>
      <c r="E234">
        <v>1</v>
      </c>
      <c r="F234" t="s">
        <v>248</v>
      </c>
      <c r="G234">
        <v>9</v>
      </c>
    </row>
    <row r="235" spans="1:10" x14ac:dyDescent="0.3">
      <c r="A235" t="s">
        <v>134</v>
      </c>
      <c r="B235" t="s">
        <v>214</v>
      </c>
      <c r="C235">
        <v>10</v>
      </c>
      <c r="D235" t="s">
        <v>243</v>
      </c>
      <c r="E235">
        <v>1</v>
      </c>
      <c r="F235" t="s">
        <v>243</v>
      </c>
      <c r="G235">
        <v>10</v>
      </c>
    </row>
    <row r="236" spans="1:10" x14ac:dyDescent="0.3">
      <c r="A236" t="s">
        <v>135</v>
      </c>
      <c r="B236" t="s">
        <v>215</v>
      </c>
      <c r="C236">
        <v>1</v>
      </c>
      <c r="D236" t="s">
        <v>2</v>
      </c>
      <c r="E236">
        <v>1</v>
      </c>
      <c r="F236" t="s">
        <v>11</v>
      </c>
      <c r="G236">
        <v>1</v>
      </c>
    </row>
    <row r="237" spans="1:10" x14ac:dyDescent="0.3">
      <c r="A237" t="s">
        <v>135</v>
      </c>
      <c r="B237" t="s">
        <v>215</v>
      </c>
      <c r="C237">
        <v>2</v>
      </c>
      <c r="D237" t="s">
        <v>3</v>
      </c>
      <c r="E237">
        <v>1</v>
      </c>
      <c r="F237" t="s">
        <v>175</v>
      </c>
      <c r="G237">
        <v>2</v>
      </c>
    </row>
    <row r="238" spans="1:10" x14ac:dyDescent="0.3">
      <c r="A238" t="s">
        <v>135</v>
      </c>
      <c r="B238" t="s">
        <v>215</v>
      </c>
      <c r="C238">
        <v>3</v>
      </c>
      <c r="D238" t="s">
        <v>110</v>
      </c>
      <c r="E238">
        <v>1</v>
      </c>
      <c r="F238" t="s">
        <v>12</v>
      </c>
      <c r="G238">
        <v>3</v>
      </c>
      <c r="H238" t="s">
        <v>478</v>
      </c>
      <c r="I238" t="s">
        <v>332</v>
      </c>
      <c r="J238">
        <v>1</v>
      </c>
    </row>
    <row r="239" spans="1:10" x14ac:dyDescent="0.3">
      <c r="A239" t="s">
        <v>135</v>
      </c>
      <c r="B239" t="s">
        <v>215</v>
      </c>
      <c r="C239">
        <v>4</v>
      </c>
      <c r="D239" t="s">
        <v>179</v>
      </c>
      <c r="E239">
        <v>1</v>
      </c>
      <c r="F239" t="s">
        <v>179</v>
      </c>
      <c r="G239">
        <v>4</v>
      </c>
    </row>
    <row r="240" spans="1:10" x14ac:dyDescent="0.3">
      <c r="A240" t="s">
        <v>135</v>
      </c>
      <c r="B240" t="s">
        <v>215</v>
      </c>
      <c r="C240">
        <v>5</v>
      </c>
      <c r="D240" t="s">
        <v>244</v>
      </c>
      <c r="E240">
        <v>1</v>
      </c>
      <c r="F240" t="s">
        <v>244</v>
      </c>
      <c r="G240">
        <v>5</v>
      </c>
    </row>
    <row r="241" spans="1:10" x14ac:dyDescent="0.3">
      <c r="A241" t="s">
        <v>135</v>
      </c>
      <c r="B241" t="s">
        <v>215</v>
      </c>
      <c r="C241">
        <v>6</v>
      </c>
      <c r="D241" t="s">
        <v>245</v>
      </c>
      <c r="E241">
        <v>1</v>
      </c>
      <c r="F241" t="s">
        <v>245</v>
      </c>
      <c r="G241">
        <v>6</v>
      </c>
    </row>
    <row r="242" spans="1:10" x14ac:dyDescent="0.3">
      <c r="A242" t="s">
        <v>135</v>
      </c>
      <c r="B242" t="s">
        <v>215</v>
      </c>
      <c r="C242">
        <v>7</v>
      </c>
      <c r="D242" t="s">
        <v>246</v>
      </c>
      <c r="E242">
        <v>1</v>
      </c>
      <c r="F242" t="s">
        <v>246</v>
      </c>
      <c r="G242">
        <v>7</v>
      </c>
    </row>
    <row r="243" spans="1:10" x14ac:dyDescent="0.3">
      <c r="A243" t="s">
        <v>135</v>
      </c>
      <c r="B243" t="s">
        <v>215</v>
      </c>
      <c r="C243">
        <v>8</v>
      </c>
      <c r="D243" t="s">
        <v>247</v>
      </c>
      <c r="E243">
        <v>1</v>
      </c>
      <c r="F243" t="s">
        <v>247</v>
      </c>
      <c r="G243">
        <v>8</v>
      </c>
    </row>
    <row r="244" spans="1:10" x14ac:dyDescent="0.3">
      <c r="A244" t="s">
        <v>135</v>
      </c>
      <c r="B244" t="s">
        <v>215</v>
      </c>
      <c r="C244">
        <v>9</v>
      </c>
      <c r="D244" t="s">
        <v>248</v>
      </c>
      <c r="E244">
        <v>1</v>
      </c>
      <c r="F244" t="s">
        <v>248</v>
      </c>
      <c r="G244">
        <v>9</v>
      </c>
    </row>
    <row r="245" spans="1:10" x14ac:dyDescent="0.3">
      <c r="A245" t="s">
        <v>135</v>
      </c>
      <c r="B245" t="s">
        <v>215</v>
      </c>
      <c r="C245">
        <v>10</v>
      </c>
      <c r="D245" t="s">
        <v>243</v>
      </c>
      <c r="E245">
        <v>1</v>
      </c>
      <c r="F245" t="s">
        <v>243</v>
      </c>
      <c r="G245">
        <v>10</v>
      </c>
    </row>
    <row r="246" spans="1:10" x14ac:dyDescent="0.3">
      <c r="A246" t="s">
        <v>136</v>
      </c>
      <c r="B246" t="s">
        <v>216</v>
      </c>
      <c r="C246">
        <v>1</v>
      </c>
      <c r="D246" t="s">
        <v>2</v>
      </c>
      <c r="E246">
        <v>1</v>
      </c>
      <c r="F246" t="s">
        <v>11</v>
      </c>
      <c r="G246">
        <v>1</v>
      </c>
    </row>
    <row r="247" spans="1:10" x14ac:dyDescent="0.3">
      <c r="A247" t="s">
        <v>136</v>
      </c>
      <c r="B247" t="s">
        <v>216</v>
      </c>
      <c r="C247">
        <v>2</v>
      </c>
      <c r="D247" t="s">
        <v>3</v>
      </c>
      <c r="E247">
        <v>1</v>
      </c>
      <c r="F247" t="s">
        <v>175</v>
      </c>
      <c r="G247">
        <v>2</v>
      </c>
    </row>
    <row r="248" spans="1:10" x14ac:dyDescent="0.3">
      <c r="A248" t="s">
        <v>136</v>
      </c>
      <c r="B248" t="s">
        <v>216</v>
      </c>
      <c r="C248">
        <v>3</v>
      </c>
      <c r="D248" t="s">
        <v>110</v>
      </c>
      <c r="E248">
        <v>1</v>
      </c>
      <c r="F248" t="s">
        <v>12</v>
      </c>
      <c r="G248">
        <v>3</v>
      </c>
      <c r="H248" t="s">
        <v>479</v>
      </c>
      <c r="I248" t="s">
        <v>333</v>
      </c>
      <c r="J248">
        <v>1</v>
      </c>
    </row>
    <row r="249" spans="1:10" x14ac:dyDescent="0.3">
      <c r="A249" t="s">
        <v>136</v>
      </c>
      <c r="B249" t="s">
        <v>216</v>
      </c>
      <c r="C249">
        <v>4</v>
      </c>
      <c r="D249" t="s">
        <v>179</v>
      </c>
      <c r="E249">
        <v>1</v>
      </c>
      <c r="F249" t="s">
        <v>179</v>
      </c>
      <c r="G249">
        <v>4</v>
      </c>
    </row>
    <row r="250" spans="1:10" x14ac:dyDescent="0.3">
      <c r="A250" t="s">
        <v>136</v>
      </c>
      <c r="B250" t="s">
        <v>216</v>
      </c>
      <c r="C250">
        <v>5</v>
      </c>
      <c r="D250" t="s">
        <v>244</v>
      </c>
      <c r="E250">
        <v>1</v>
      </c>
      <c r="F250" t="s">
        <v>244</v>
      </c>
      <c r="G250">
        <v>5</v>
      </c>
    </row>
    <row r="251" spans="1:10" x14ac:dyDescent="0.3">
      <c r="A251" t="s">
        <v>136</v>
      </c>
      <c r="B251" t="s">
        <v>216</v>
      </c>
      <c r="C251">
        <v>6</v>
      </c>
      <c r="D251" t="s">
        <v>245</v>
      </c>
      <c r="E251">
        <v>1</v>
      </c>
      <c r="F251" t="s">
        <v>245</v>
      </c>
      <c r="G251">
        <v>6</v>
      </c>
    </row>
    <row r="252" spans="1:10" x14ac:dyDescent="0.3">
      <c r="A252" t="s">
        <v>136</v>
      </c>
      <c r="B252" t="s">
        <v>216</v>
      </c>
      <c r="C252">
        <v>7</v>
      </c>
      <c r="D252" t="s">
        <v>246</v>
      </c>
      <c r="E252">
        <v>1</v>
      </c>
      <c r="F252" t="s">
        <v>246</v>
      </c>
      <c r="G252">
        <v>7</v>
      </c>
    </row>
    <row r="253" spans="1:10" x14ac:dyDescent="0.3">
      <c r="A253" t="s">
        <v>136</v>
      </c>
      <c r="B253" t="s">
        <v>216</v>
      </c>
      <c r="C253">
        <v>8</v>
      </c>
      <c r="D253" t="s">
        <v>247</v>
      </c>
      <c r="E253">
        <v>1</v>
      </c>
      <c r="F253" t="s">
        <v>247</v>
      </c>
      <c r="G253">
        <v>8</v>
      </c>
    </row>
    <row r="254" spans="1:10" x14ac:dyDescent="0.3">
      <c r="A254" t="s">
        <v>136</v>
      </c>
      <c r="B254" t="s">
        <v>216</v>
      </c>
      <c r="C254">
        <v>9</v>
      </c>
      <c r="D254" t="s">
        <v>248</v>
      </c>
      <c r="E254">
        <v>1</v>
      </c>
      <c r="F254" t="s">
        <v>248</v>
      </c>
      <c r="G254">
        <v>9</v>
      </c>
    </row>
    <row r="255" spans="1:10" x14ac:dyDescent="0.3">
      <c r="A255" t="s">
        <v>136</v>
      </c>
      <c r="B255" t="s">
        <v>216</v>
      </c>
      <c r="C255">
        <v>10</v>
      </c>
      <c r="D255" t="s">
        <v>243</v>
      </c>
      <c r="E255">
        <v>1</v>
      </c>
      <c r="F255" t="s">
        <v>243</v>
      </c>
      <c r="G255">
        <v>10</v>
      </c>
    </row>
    <row r="256" spans="1:10" x14ac:dyDescent="0.3">
      <c r="A256" t="s">
        <v>137</v>
      </c>
      <c r="B256" t="s">
        <v>217</v>
      </c>
      <c r="C256">
        <v>1</v>
      </c>
      <c r="D256" t="s">
        <v>2</v>
      </c>
      <c r="E256">
        <v>1</v>
      </c>
      <c r="F256" t="s">
        <v>11</v>
      </c>
      <c r="G256">
        <v>1</v>
      </c>
    </row>
    <row r="257" spans="1:10" x14ac:dyDescent="0.3">
      <c r="A257" t="s">
        <v>137</v>
      </c>
      <c r="B257" t="s">
        <v>217</v>
      </c>
      <c r="C257">
        <v>2</v>
      </c>
      <c r="D257" t="s">
        <v>3</v>
      </c>
      <c r="E257">
        <v>1</v>
      </c>
      <c r="F257" t="s">
        <v>175</v>
      </c>
      <c r="G257">
        <v>2</v>
      </c>
    </row>
    <row r="258" spans="1:10" x14ac:dyDescent="0.3">
      <c r="A258" t="s">
        <v>137</v>
      </c>
      <c r="B258" t="s">
        <v>217</v>
      </c>
      <c r="C258">
        <v>3</v>
      </c>
      <c r="D258" t="s">
        <v>110</v>
      </c>
      <c r="E258">
        <v>1</v>
      </c>
      <c r="F258" t="s">
        <v>12</v>
      </c>
      <c r="G258">
        <v>3</v>
      </c>
      <c r="H258" t="s">
        <v>480</v>
      </c>
      <c r="I258" t="s">
        <v>334</v>
      </c>
      <c r="J258">
        <v>1</v>
      </c>
    </row>
    <row r="259" spans="1:10" x14ac:dyDescent="0.3">
      <c r="A259" t="s">
        <v>137</v>
      </c>
      <c r="B259" t="s">
        <v>217</v>
      </c>
      <c r="C259">
        <v>4</v>
      </c>
      <c r="D259" t="s">
        <v>179</v>
      </c>
      <c r="E259">
        <v>1</v>
      </c>
      <c r="F259" t="s">
        <v>179</v>
      </c>
      <c r="G259">
        <v>4</v>
      </c>
    </row>
    <row r="260" spans="1:10" x14ac:dyDescent="0.3">
      <c r="A260" t="s">
        <v>137</v>
      </c>
      <c r="B260" t="s">
        <v>217</v>
      </c>
      <c r="C260">
        <v>5</v>
      </c>
      <c r="D260" t="s">
        <v>244</v>
      </c>
      <c r="E260">
        <v>1</v>
      </c>
      <c r="F260" t="s">
        <v>244</v>
      </c>
      <c r="G260">
        <v>5</v>
      </c>
    </row>
    <row r="261" spans="1:10" x14ac:dyDescent="0.3">
      <c r="A261" t="s">
        <v>137</v>
      </c>
      <c r="B261" t="s">
        <v>217</v>
      </c>
      <c r="C261">
        <v>6</v>
      </c>
      <c r="D261" t="s">
        <v>245</v>
      </c>
      <c r="E261">
        <v>1</v>
      </c>
      <c r="F261" t="s">
        <v>245</v>
      </c>
      <c r="G261">
        <v>6</v>
      </c>
    </row>
    <row r="262" spans="1:10" x14ac:dyDescent="0.3">
      <c r="A262" t="s">
        <v>137</v>
      </c>
      <c r="B262" t="s">
        <v>217</v>
      </c>
      <c r="C262">
        <v>7</v>
      </c>
      <c r="D262" t="s">
        <v>246</v>
      </c>
      <c r="E262">
        <v>1</v>
      </c>
      <c r="F262" t="s">
        <v>246</v>
      </c>
      <c r="G262">
        <v>7</v>
      </c>
    </row>
    <row r="263" spans="1:10" x14ac:dyDescent="0.3">
      <c r="A263" t="s">
        <v>137</v>
      </c>
      <c r="B263" t="s">
        <v>217</v>
      </c>
      <c r="C263">
        <v>8</v>
      </c>
      <c r="D263" t="s">
        <v>247</v>
      </c>
      <c r="E263">
        <v>1</v>
      </c>
      <c r="F263" t="s">
        <v>247</v>
      </c>
      <c r="G263">
        <v>8</v>
      </c>
    </row>
    <row r="264" spans="1:10" x14ac:dyDescent="0.3">
      <c r="A264" t="s">
        <v>137</v>
      </c>
      <c r="B264" t="s">
        <v>217</v>
      </c>
      <c r="C264">
        <v>9</v>
      </c>
      <c r="D264" t="s">
        <v>248</v>
      </c>
      <c r="E264">
        <v>1</v>
      </c>
      <c r="F264" t="s">
        <v>248</v>
      </c>
      <c r="G264">
        <v>9</v>
      </c>
    </row>
    <row r="265" spans="1:10" x14ac:dyDescent="0.3">
      <c r="A265" t="s">
        <v>137</v>
      </c>
      <c r="B265" t="s">
        <v>217</v>
      </c>
      <c r="C265">
        <v>10</v>
      </c>
      <c r="D265" t="s">
        <v>243</v>
      </c>
      <c r="E265">
        <v>1</v>
      </c>
      <c r="F265" t="s">
        <v>243</v>
      </c>
      <c r="G265">
        <v>10</v>
      </c>
    </row>
    <row r="266" spans="1:10" x14ac:dyDescent="0.3">
      <c r="A266" t="s">
        <v>138</v>
      </c>
      <c r="B266" t="s">
        <v>218</v>
      </c>
      <c r="C266">
        <v>1</v>
      </c>
      <c r="D266" t="s">
        <v>2</v>
      </c>
      <c r="E266">
        <v>1</v>
      </c>
      <c r="F266" t="s">
        <v>11</v>
      </c>
      <c r="G266">
        <v>1</v>
      </c>
    </row>
    <row r="267" spans="1:10" x14ac:dyDescent="0.3">
      <c r="A267" t="s">
        <v>138</v>
      </c>
      <c r="B267" t="s">
        <v>218</v>
      </c>
      <c r="C267">
        <v>2</v>
      </c>
      <c r="D267" t="s">
        <v>3</v>
      </c>
      <c r="E267">
        <v>1</v>
      </c>
      <c r="F267" t="s">
        <v>175</v>
      </c>
      <c r="G267">
        <v>2</v>
      </c>
    </row>
    <row r="268" spans="1:10" x14ac:dyDescent="0.3">
      <c r="A268" t="s">
        <v>138</v>
      </c>
      <c r="B268" t="s">
        <v>218</v>
      </c>
      <c r="C268">
        <v>3</v>
      </c>
      <c r="D268" t="s">
        <v>110</v>
      </c>
      <c r="E268">
        <v>1</v>
      </c>
      <c r="F268" t="s">
        <v>12</v>
      </c>
      <c r="G268">
        <v>3</v>
      </c>
      <c r="H268" t="s">
        <v>481</v>
      </c>
      <c r="I268" t="s">
        <v>335</v>
      </c>
      <c r="J268">
        <v>1</v>
      </c>
    </row>
    <row r="269" spans="1:10" x14ac:dyDescent="0.3">
      <c r="A269" t="s">
        <v>138</v>
      </c>
      <c r="B269" t="s">
        <v>218</v>
      </c>
      <c r="C269">
        <v>4</v>
      </c>
      <c r="D269" t="s">
        <v>179</v>
      </c>
      <c r="E269">
        <v>1</v>
      </c>
      <c r="F269" t="s">
        <v>179</v>
      </c>
      <c r="G269">
        <v>4</v>
      </c>
    </row>
    <row r="270" spans="1:10" x14ac:dyDescent="0.3">
      <c r="A270" t="s">
        <v>138</v>
      </c>
      <c r="B270" t="s">
        <v>218</v>
      </c>
      <c r="C270">
        <v>5</v>
      </c>
      <c r="D270" t="s">
        <v>244</v>
      </c>
      <c r="E270">
        <v>1</v>
      </c>
      <c r="F270" t="s">
        <v>244</v>
      </c>
      <c r="G270">
        <v>5</v>
      </c>
    </row>
    <row r="271" spans="1:10" x14ac:dyDescent="0.3">
      <c r="A271" t="s">
        <v>138</v>
      </c>
      <c r="B271" t="s">
        <v>218</v>
      </c>
      <c r="C271">
        <v>6</v>
      </c>
      <c r="D271" t="s">
        <v>245</v>
      </c>
      <c r="E271">
        <v>1</v>
      </c>
      <c r="F271" t="s">
        <v>245</v>
      </c>
      <c r="G271">
        <v>6</v>
      </c>
    </row>
    <row r="272" spans="1:10" x14ac:dyDescent="0.3">
      <c r="A272" t="s">
        <v>138</v>
      </c>
      <c r="B272" t="s">
        <v>218</v>
      </c>
      <c r="C272">
        <v>7</v>
      </c>
      <c r="D272" t="s">
        <v>246</v>
      </c>
      <c r="E272">
        <v>1</v>
      </c>
      <c r="F272" t="s">
        <v>246</v>
      </c>
      <c r="G272">
        <v>7</v>
      </c>
    </row>
    <row r="273" spans="1:10" x14ac:dyDescent="0.3">
      <c r="A273" t="s">
        <v>138</v>
      </c>
      <c r="B273" t="s">
        <v>218</v>
      </c>
      <c r="C273">
        <v>8</v>
      </c>
      <c r="D273" t="s">
        <v>247</v>
      </c>
      <c r="E273">
        <v>1</v>
      </c>
      <c r="F273" t="s">
        <v>247</v>
      </c>
      <c r="G273">
        <v>8</v>
      </c>
    </row>
    <row r="274" spans="1:10" x14ac:dyDescent="0.3">
      <c r="A274" t="s">
        <v>138</v>
      </c>
      <c r="B274" t="s">
        <v>218</v>
      </c>
      <c r="C274">
        <v>9</v>
      </c>
      <c r="D274" t="s">
        <v>248</v>
      </c>
      <c r="E274">
        <v>1</v>
      </c>
      <c r="F274" t="s">
        <v>248</v>
      </c>
      <c r="G274">
        <v>9</v>
      </c>
    </row>
    <row r="275" spans="1:10" x14ac:dyDescent="0.3">
      <c r="A275" t="s">
        <v>138</v>
      </c>
      <c r="B275" t="s">
        <v>218</v>
      </c>
      <c r="C275">
        <v>10</v>
      </c>
      <c r="D275" t="s">
        <v>243</v>
      </c>
      <c r="E275">
        <v>1</v>
      </c>
      <c r="F275" t="s">
        <v>243</v>
      </c>
      <c r="G275">
        <v>10</v>
      </c>
    </row>
    <row r="276" spans="1:10" x14ac:dyDescent="0.3">
      <c r="A276" t="s">
        <v>139</v>
      </c>
      <c r="B276" t="s">
        <v>219</v>
      </c>
      <c r="C276">
        <v>1</v>
      </c>
      <c r="D276" t="s">
        <v>2</v>
      </c>
      <c r="E276">
        <v>1</v>
      </c>
      <c r="F276" t="s">
        <v>11</v>
      </c>
      <c r="G276">
        <v>1</v>
      </c>
    </row>
    <row r="277" spans="1:10" x14ac:dyDescent="0.3">
      <c r="A277" t="s">
        <v>139</v>
      </c>
      <c r="B277" t="s">
        <v>219</v>
      </c>
      <c r="C277">
        <v>2</v>
      </c>
      <c r="D277" t="s">
        <v>3</v>
      </c>
      <c r="E277">
        <v>1</v>
      </c>
      <c r="F277" t="s">
        <v>175</v>
      </c>
      <c r="G277">
        <v>2</v>
      </c>
    </row>
    <row r="278" spans="1:10" x14ac:dyDescent="0.3">
      <c r="A278" t="s">
        <v>139</v>
      </c>
      <c r="B278" t="s">
        <v>219</v>
      </c>
      <c r="C278">
        <v>3</v>
      </c>
      <c r="D278" t="s">
        <v>110</v>
      </c>
      <c r="E278">
        <v>1</v>
      </c>
      <c r="F278" t="s">
        <v>12</v>
      </c>
      <c r="G278">
        <v>3</v>
      </c>
      <c r="H278" t="s">
        <v>482</v>
      </c>
      <c r="I278" t="s">
        <v>336</v>
      </c>
      <c r="J278">
        <v>1</v>
      </c>
    </row>
    <row r="279" spans="1:10" x14ac:dyDescent="0.3">
      <c r="A279" t="s">
        <v>139</v>
      </c>
      <c r="B279" t="s">
        <v>219</v>
      </c>
      <c r="C279">
        <v>4</v>
      </c>
      <c r="D279" t="s">
        <v>179</v>
      </c>
      <c r="E279">
        <v>1</v>
      </c>
      <c r="F279" t="s">
        <v>179</v>
      </c>
      <c r="G279">
        <v>4</v>
      </c>
    </row>
    <row r="280" spans="1:10" x14ac:dyDescent="0.3">
      <c r="A280" t="s">
        <v>139</v>
      </c>
      <c r="B280" t="s">
        <v>219</v>
      </c>
      <c r="C280">
        <v>5</v>
      </c>
      <c r="D280" t="s">
        <v>244</v>
      </c>
      <c r="E280">
        <v>1</v>
      </c>
      <c r="F280" t="s">
        <v>244</v>
      </c>
      <c r="G280">
        <v>5</v>
      </c>
    </row>
    <row r="281" spans="1:10" x14ac:dyDescent="0.3">
      <c r="A281" t="s">
        <v>139</v>
      </c>
      <c r="B281" t="s">
        <v>219</v>
      </c>
      <c r="C281">
        <v>6</v>
      </c>
      <c r="D281" t="s">
        <v>245</v>
      </c>
      <c r="E281">
        <v>1</v>
      </c>
      <c r="F281" t="s">
        <v>245</v>
      </c>
      <c r="G281">
        <v>6</v>
      </c>
    </row>
    <row r="282" spans="1:10" x14ac:dyDescent="0.3">
      <c r="A282" t="s">
        <v>139</v>
      </c>
      <c r="B282" t="s">
        <v>219</v>
      </c>
      <c r="C282">
        <v>7</v>
      </c>
      <c r="D282" t="s">
        <v>246</v>
      </c>
      <c r="E282">
        <v>1</v>
      </c>
      <c r="F282" t="s">
        <v>246</v>
      </c>
      <c r="G282">
        <v>7</v>
      </c>
    </row>
    <row r="283" spans="1:10" x14ac:dyDescent="0.3">
      <c r="A283" t="s">
        <v>139</v>
      </c>
      <c r="B283" t="s">
        <v>219</v>
      </c>
      <c r="C283">
        <v>8</v>
      </c>
      <c r="D283" t="s">
        <v>247</v>
      </c>
      <c r="E283">
        <v>1</v>
      </c>
      <c r="F283" t="s">
        <v>247</v>
      </c>
      <c r="G283">
        <v>8</v>
      </c>
    </row>
    <row r="284" spans="1:10" x14ac:dyDescent="0.3">
      <c r="A284" t="s">
        <v>139</v>
      </c>
      <c r="B284" t="s">
        <v>219</v>
      </c>
      <c r="C284">
        <v>9</v>
      </c>
      <c r="D284" t="s">
        <v>248</v>
      </c>
      <c r="E284">
        <v>1</v>
      </c>
      <c r="F284" t="s">
        <v>248</v>
      </c>
      <c r="G284">
        <v>9</v>
      </c>
    </row>
    <row r="285" spans="1:10" x14ac:dyDescent="0.3">
      <c r="A285" t="s">
        <v>139</v>
      </c>
      <c r="B285" t="s">
        <v>219</v>
      </c>
      <c r="C285">
        <v>10</v>
      </c>
      <c r="D285" t="s">
        <v>243</v>
      </c>
      <c r="E285">
        <v>1</v>
      </c>
      <c r="F285" t="s">
        <v>243</v>
      </c>
      <c r="G285">
        <v>10</v>
      </c>
    </row>
    <row r="286" spans="1:10" x14ac:dyDescent="0.3">
      <c r="A286" t="s">
        <v>140</v>
      </c>
      <c r="B286" t="s">
        <v>220</v>
      </c>
      <c r="C286">
        <v>1</v>
      </c>
      <c r="D286" t="s">
        <v>2</v>
      </c>
      <c r="E286">
        <v>1</v>
      </c>
      <c r="F286" t="s">
        <v>11</v>
      </c>
      <c r="G286">
        <v>1</v>
      </c>
    </row>
    <row r="287" spans="1:10" x14ac:dyDescent="0.3">
      <c r="A287" t="s">
        <v>140</v>
      </c>
      <c r="B287" t="s">
        <v>220</v>
      </c>
      <c r="C287">
        <v>2</v>
      </c>
      <c r="D287" t="s">
        <v>3</v>
      </c>
      <c r="E287">
        <v>1</v>
      </c>
      <c r="F287" t="s">
        <v>175</v>
      </c>
      <c r="G287">
        <v>2</v>
      </c>
    </row>
    <row r="288" spans="1:10" x14ac:dyDescent="0.3">
      <c r="A288" t="s">
        <v>140</v>
      </c>
      <c r="B288" t="s">
        <v>220</v>
      </c>
      <c r="C288">
        <v>3</v>
      </c>
      <c r="D288" t="s">
        <v>110</v>
      </c>
      <c r="E288">
        <v>1</v>
      </c>
      <c r="F288" t="s">
        <v>12</v>
      </c>
      <c r="G288">
        <v>3</v>
      </c>
      <c r="H288" t="s">
        <v>483</v>
      </c>
      <c r="I288" t="s">
        <v>337</v>
      </c>
      <c r="J288">
        <v>1</v>
      </c>
    </row>
    <row r="289" spans="1:10" x14ac:dyDescent="0.3">
      <c r="A289" t="s">
        <v>140</v>
      </c>
      <c r="B289" t="s">
        <v>220</v>
      </c>
      <c r="C289">
        <v>4</v>
      </c>
      <c r="D289" t="s">
        <v>179</v>
      </c>
      <c r="E289">
        <v>1</v>
      </c>
      <c r="F289" t="s">
        <v>179</v>
      </c>
      <c r="G289">
        <v>4</v>
      </c>
    </row>
    <row r="290" spans="1:10" x14ac:dyDescent="0.3">
      <c r="A290" t="s">
        <v>140</v>
      </c>
      <c r="B290" t="s">
        <v>220</v>
      </c>
      <c r="C290">
        <v>5</v>
      </c>
      <c r="D290" t="s">
        <v>244</v>
      </c>
      <c r="E290">
        <v>1</v>
      </c>
      <c r="F290" t="s">
        <v>244</v>
      </c>
      <c r="G290">
        <v>5</v>
      </c>
    </row>
    <row r="291" spans="1:10" x14ac:dyDescent="0.3">
      <c r="A291" t="s">
        <v>140</v>
      </c>
      <c r="B291" t="s">
        <v>220</v>
      </c>
      <c r="C291">
        <v>6</v>
      </c>
      <c r="D291" t="s">
        <v>245</v>
      </c>
      <c r="E291">
        <v>1</v>
      </c>
      <c r="F291" t="s">
        <v>245</v>
      </c>
      <c r="G291">
        <v>6</v>
      </c>
    </row>
    <row r="292" spans="1:10" x14ac:dyDescent="0.3">
      <c r="A292" t="s">
        <v>140</v>
      </c>
      <c r="B292" t="s">
        <v>220</v>
      </c>
      <c r="C292">
        <v>7</v>
      </c>
      <c r="D292" t="s">
        <v>246</v>
      </c>
      <c r="E292">
        <v>1</v>
      </c>
      <c r="F292" t="s">
        <v>246</v>
      </c>
      <c r="G292">
        <v>7</v>
      </c>
    </row>
    <row r="293" spans="1:10" x14ac:dyDescent="0.3">
      <c r="A293" t="s">
        <v>140</v>
      </c>
      <c r="B293" t="s">
        <v>220</v>
      </c>
      <c r="C293">
        <v>8</v>
      </c>
      <c r="D293" t="s">
        <v>247</v>
      </c>
      <c r="E293">
        <v>1</v>
      </c>
      <c r="F293" t="s">
        <v>247</v>
      </c>
      <c r="G293">
        <v>8</v>
      </c>
    </row>
    <row r="294" spans="1:10" x14ac:dyDescent="0.3">
      <c r="A294" t="s">
        <v>140</v>
      </c>
      <c r="B294" t="s">
        <v>220</v>
      </c>
      <c r="C294">
        <v>9</v>
      </c>
      <c r="D294" t="s">
        <v>248</v>
      </c>
      <c r="E294">
        <v>1</v>
      </c>
      <c r="F294" t="s">
        <v>248</v>
      </c>
      <c r="G294">
        <v>9</v>
      </c>
    </row>
    <row r="295" spans="1:10" x14ac:dyDescent="0.3">
      <c r="A295" t="s">
        <v>140</v>
      </c>
      <c r="B295" t="s">
        <v>220</v>
      </c>
      <c r="C295">
        <v>10</v>
      </c>
      <c r="D295" t="s">
        <v>243</v>
      </c>
      <c r="E295">
        <v>1</v>
      </c>
      <c r="F295" t="s">
        <v>243</v>
      </c>
      <c r="G295">
        <v>10</v>
      </c>
    </row>
    <row r="296" spans="1:10" x14ac:dyDescent="0.3">
      <c r="A296" t="s">
        <v>141</v>
      </c>
      <c r="B296" t="s">
        <v>221</v>
      </c>
      <c r="C296">
        <v>1</v>
      </c>
      <c r="D296" t="s">
        <v>2</v>
      </c>
      <c r="E296">
        <v>1</v>
      </c>
      <c r="F296" t="s">
        <v>11</v>
      </c>
      <c r="G296">
        <v>1</v>
      </c>
    </row>
    <row r="297" spans="1:10" x14ac:dyDescent="0.3">
      <c r="A297" t="s">
        <v>141</v>
      </c>
      <c r="B297" t="s">
        <v>221</v>
      </c>
      <c r="C297">
        <v>2</v>
      </c>
      <c r="D297" t="s">
        <v>3</v>
      </c>
      <c r="E297">
        <v>1</v>
      </c>
      <c r="F297" t="s">
        <v>175</v>
      </c>
      <c r="G297">
        <v>2</v>
      </c>
    </row>
    <row r="298" spans="1:10" x14ac:dyDescent="0.3">
      <c r="A298" t="s">
        <v>141</v>
      </c>
      <c r="B298" t="s">
        <v>221</v>
      </c>
      <c r="C298">
        <v>3</v>
      </c>
      <c r="D298" t="s">
        <v>110</v>
      </c>
      <c r="E298">
        <v>1</v>
      </c>
      <c r="F298" t="s">
        <v>12</v>
      </c>
      <c r="G298">
        <v>3</v>
      </c>
      <c r="H298" t="s">
        <v>484</v>
      </c>
      <c r="I298" t="s">
        <v>338</v>
      </c>
      <c r="J298">
        <v>1</v>
      </c>
    </row>
    <row r="299" spans="1:10" x14ac:dyDescent="0.3">
      <c r="A299" t="s">
        <v>141</v>
      </c>
      <c r="B299" t="s">
        <v>221</v>
      </c>
      <c r="C299">
        <v>4</v>
      </c>
      <c r="D299" t="s">
        <v>179</v>
      </c>
      <c r="E299">
        <v>1</v>
      </c>
      <c r="F299" t="s">
        <v>179</v>
      </c>
      <c r="G299">
        <v>4</v>
      </c>
    </row>
    <row r="300" spans="1:10" x14ac:dyDescent="0.3">
      <c r="A300" t="s">
        <v>141</v>
      </c>
      <c r="B300" t="s">
        <v>221</v>
      </c>
      <c r="C300">
        <v>5</v>
      </c>
      <c r="D300" t="s">
        <v>244</v>
      </c>
      <c r="E300">
        <v>1</v>
      </c>
      <c r="F300" t="s">
        <v>244</v>
      </c>
      <c r="G300">
        <v>5</v>
      </c>
    </row>
    <row r="301" spans="1:10" x14ac:dyDescent="0.3">
      <c r="A301" t="s">
        <v>141</v>
      </c>
      <c r="B301" t="s">
        <v>221</v>
      </c>
      <c r="C301">
        <v>6</v>
      </c>
      <c r="D301" t="s">
        <v>245</v>
      </c>
      <c r="E301">
        <v>1</v>
      </c>
      <c r="F301" t="s">
        <v>245</v>
      </c>
      <c r="G301">
        <v>6</v>
      </c>
    </row>
    <row r="302" spans="1:10" x14ac:dyDescent="0.3">
      <c r="A302" t="s">
        <v>141</v>
      </c>
      <c r="B302" t="s">
        <v>221</v>
      </c>
      <c r="C302">
        <v>7</v>
      </c>
      <c r="D302" t="s">
        <v>246</v>
      </c>
      <c r="E302">
        <v>1</v>
      </c>
      <c r="F302" t="s">
        <v>246</v>
      </c>
      <c r="G302">
        <v>7</v>
      </c>
    </row>
    <row r="303" spans="1:10" x14ac:dyDescent="0.3">
      <c r="A303" t="s">
        <v>141</v>
      </c>
      <c r="B303" t="s">
        <v>221</v>
      </c>
      <c r="C303">
        <v>8</v>
      </c>
      <c r="D303" t="s">
        <v>247</v>
      </c>
      <c r="E303">
        <v>1</v>
      </c>
      <c r="F303" t="s">
        <v>247</v>
      </c>
      <c r="G303">
        <v>8</v>
      </c>
    </row>
    <row r="304" spans="1:10" x14ac:dyDescent="0.3">
      <c r="A304" t="s">
        <v>141</v>
      </c>
      <c r="B304" t="s">
        <v>221</v>
      </c>
      <c r="C304">
        <v>9</v>
      </c>
      <c r="D304" t="s">
        <v>248</v>
      </c>
      <c r="E304">
        <v>1</v>
      </c>
      <c r="F304" t="s">
        <v>248</v>
      </c>
      <c r="G304">
        <v>9</v>
      </c>
    </row>
    <row r="305" spans="1:10" x14ac:dyDescent="0.3">
      <c r="A305" t="s">
        <v>141</v>
      </c>
      <c r="B305" t="s">
        <v>221</v>
      </c>
      <c r="C305">
        <v>10</v>
      </c>
      <c r="D305" t="s">
        <v>243</v>
      </c>
      <c r="E305">
        <v>1</v>
      </c>
      <c r="F305" t="s">
        <v>243</v>
      </c>
      <c r="G305">
        <v>10</v>
      </c>
    </row>
    <row r="306" spans="1:10" x14ac:dyDescent="0.3">
      <c r="A306" t="s">
        <v>142</v>
      </c>
      <c r="B306" t="s">
        <v>556</v>
      </c>
      <c r="C306">
        <v>1</v>
      </c>
      <c r="D306" t="s">
        <v>2</v>
      </c>
      <c r="E306">
        <v>1</v>
      </c>
      <c r="F306" t="s">
        <v>11</v>
      </c>
      <c r="G306">
        <v>1</v>
      </c>
    </row>
    <row r="307" spans="1:10" x14ac:dyDescent="0.3">
      <c r="A307" t="s">
        <v>142</v>
      </c>
      <c r="B307" t="s">
        <v>556</v>
      </c>
      <c r="C307">
        <v>2</v>
      </c>
      <c r="D307" t="s">
        <v>3</v>
      </c>
      <c r="E307">
        <v>1</v>
      </c>
      <c r="F307" t="s">
        <v>175</v>
      </c>
      <c r="G307">
        <v>2</v>
      </c>
    </row>
    <row r="308" spans="1:10" x14ac:dyDescent="0.3">
      <c r="A308" t="s">
        <v>142</v>
      </c>
      <c r="B308" t="s">
        <v>556</v>
      </c>
      <c r="C308">
        <v>3</v>
      </c>
      <c r="D308" t="s">
        <v>110</v>
      </c>
      <c r="E308">
        <v>1</v>
      </c>
      <c r="F308" t="s">
        <v>12</v>
      </c>
      <c r="G308">
        <v>3</v>
      </c>
      <c r="H308" t="s">
        <v>501</v>
      </c>
      <c r="I308" t="s">
        <v>339</v>
      </c>
      <c r="J308">
        <v>1</v>
      </c>
    </row>
    <row r="309" spans="1:10" x14ac:dyDescent="0.3">
      <c r="A309" t="s">
        <v>142</v>
      </c>
      <c r="B309" t="s">
        <v>556</v>
      </c>
      <c r="C309">
        <v>4</v>
      </c>
      <c r="D309" t="s">
        <v>179</v>
      </c>
      <c r="E309">
        <v>1</v>
      </c>
      <c r="F309" t="s">
        <v>179</v>
      </c>
      <c r="G309">
        <v>4</v>
      </c>
    </row>
    <row r="310" spans="1:10" x14ac:dyDescent="0.3">
      <c r="A310" t="s">
        <v>142</v>
      </c>
      <c r="B310" t="s">
        <v>556</v>
      </c>
      <c r="C310">
        <v>5</v>
      </c>
      <c r="D310" t="s">
        <v>249</v>
      </c>
      <c r="E310">
        <v>1</v>
      </c>
      <c r="F310" t="s">
        <v>249</v>
      </c>
      <c r="G310">
        <v>5</v>
      </c>
    </row>
    <row r="311" spans="1:10" x14ac:dyDescent="0.3">
      <c r="A311" t="s">
        <v>143</v>
      </c>
      <c r="B311" t="s">
        <v>568</v>
      </c>
      <c r="C311">
        <v>1</v>
      </c>
      <c r="D311" t="s">
        <v>2</v>
      </c>
      <c r="E311">
        <v>1</v>
      </c>
      <c r="F311" t="s">
        <v>11</v>
      </c>
      <c r="G311">
        <v>1</v>
      </c>
    </row>
    <row r="312" spans="1:10" x14ac:dyDescent="0.3">
      <c r="A312" t="s">
        <v>143</v>
      </c>
      <c r="B312" t="s">
        <v>568</v>
      </c>
      <c r="C312">
        <v>2</v>
      </c>
      <c r="D312" t="s">
        <v>3</v>
      </c>
      <c r="E312">
        <v>1</v>
      </c>
      <c r="F312" t="s">
        <v>175</v>
      </c>
      <c r="G312">
        <v>2</v>
      </c>
    </row>
    <row r="313" spans="1:10" x14ac:dyDescent="0.3">
      <c r="A313" t="s">
        <v>143</v>
      </c>
      <c r="B313" t="s">
        <v>568</v>
      </c>
      <c r="C313">
        <v>3</v>
      </c>
      <c r="D313" t="s">
        <v>110</v>
      </c>
      <c r="E313">
        <v>1</v>
      </c>
      <c r="F313" t="s">
        <v>12</v>
      </c>
      <c r="G313">
        <v>3</v>
      </c>
      <c r="H313" t="s">
        <v>502</v>
      </c>
      <c r="I313" t="s">
        <v>340</v>
      </c>
      <c r="J313">
        <v>1</v>
      </c>
    </row>
    <row r="314" spans="1:10" x14ac:dyDescent="0.3">
      <c r="A314" t="s">
        <v>143</v>
      </c>
      <c r="B314" t="s">
        <v>568</v>
      </c>
      <c r="C314">
        <v>4</v>
      </c>
      <c r="D314" t="s">
        <v>179</v>
      </c>
      <c r="E314">
        <v>1</v>
      </c>
      <c r="F314" t="s">
        <v>179</v>
      </c>
      <c r="G314">
        <v>4</v>
      </c>
    </row>
    <row r="315" spans="1:10" x14ac:dyDescent="0.3">
      <c r="A315" t="s">
        <v>143</v>
      </c>
      <c r="B315" t="s">
        <v>568</v>
      </c>
      <c r="C315">
        <v>5</v>
      </c>
      <c r="D315" t="s">
        <v>249</v>
      </c>
      <c r="E315">
        <v>1</v>
      </c>
      <c r="F315" t="s">
        <v>249</v>
      </c>
      <c r="G315">
        <v>5</v>
      </c>
    </row>
    <row r="316" spans="1:10" x14ac:dyDescent="0.3">
      <c r="A316" t="s">
        <v>144</v>
      </c>
      <c r="B316" t="s">
        <v>558</v>
      </c>
      <c r="C316">
        <v>1</v>
      </c>
      <c r="D316" t="s">
        <v>2</v>
      </c>
      <c r="E316">
        <v>1</v>
      </c>
      <c r="F316" t="s">
        <v>11</v>
      </c>
      <c r="G316">
        <v>1</v>
      </c>
    </row>
    <row r="317" spans="1:10" x14ac:dyDescent="0.3">
      <c r="A317" t="s">
        <v>144</v>
      </c>
      <c r="B317" t="s">
        <v>558</v>
      </c>
      <c r="C317">
        <v>2</v>
      </c>
      <c r="D317" t="s">
        <v>3</v>
      </c>
      <c r="E317">
        <v>1</v>
      </c>
      <c r="F317" t="s">
        <v>175</v>
      </c>
      <c r="G317">
        <v>2</v>
      </c>
    </row>
    <row r="318" spans="1:10" x14ac:dyDescent="0.3">
      <c r="A318" t="s">
        <v>144</v>
      </c>
      <c r="B318" t="s">
        <v>558</v>
      </c>
      <c r="C318">
        <v>3</v>
      </c>
      <c r="D318" t="s">
        <v>110</v>
      </c>
      <c r="E318">
        <v>1</v>
      </c>
      <c r="F318" t="s">
        <v>12</v>
      </c>
      <c r="G318">
        <v>3</v>
      </c>
      <c r="H318" t="s">
        <v>503</v>
      </c>
      <c r="I318" t="s">
        <v>341</v>
      </c>
      <c r="J318">
        <v>1</v>
      </c>
    </row>
    <row r="319" spans="1:10" x14ac:dyDescent="0.3">
      <c r="A319" t="s">
        <v>144</v>
      </c>
      <c r="B319" t="s">
        <v>558</v>
      </c>
      <c r="C319">
        <v>4</v>
      </c>
      <c r="D319" t="s">
        <v>179</v>
      </c>
      <c r="E319">
        <v>1</v>
      </c>
      <c r="F319" t="s">
        <v>179</v>
      </c>
      <c r="G319">
        <v>4</v>
      </c>
    </row>
    <row r="320" spans="1:10" x14ac:dyDescent="0.3">
      <c r="A320" t="s">
        <v>144</v>
      </c>
      <c r="B320" t="s">
        <v>558</v>
      </c>
      <c r="C320">
        <v>5</v>
      </c>
      <c r="D320" t="s">
        <v>249</v>
      </c>
      <c r="E320">
        <v>1</v>
      </c>
      <c r="F320" t="s">
        <v>249</v>
      </c>
      <c r="G320">
        <v>5</v>
      </c>
    </row>
    <row r="321" spans="1:10" x14ac:dyDescent="0.3">
      <c r="A321" t="s">
        <v>147</v>
      </c>
      <c r="B321" t="s">
        <v>552</v>
      </c>
      <c r="C321">
        <v>1</v>
      </c>
      <c r="D321" t="s">
        <v>2</v>
      </c>
      <c r="E321">
        <v>1</v>
      </c>
      <c r="F321" t="s">
        <v>11</v>
      </c>
      <c r="G321">
        <v>1</v>
      </c>
    </row>
    <row r="322" spans="1:10" x14ac:dyDescent="0.3">
      <c r="A322" t="s">
        <v>147</v>
      </c>
      <c r="B322" t="s">
        <v>552</v>
      </c>
      <c r="C322">
        <v>2</v>
      </c>
      <c r="D322" t="s">
        <v>3</v>
      </c>
      <c r="E322">
        <v>1</v>
      </c>
      <c r="F322" t="s">
        <v>175</v>
      </c>
      <c r="G322">
        <v>2</v>
      </c>
    </row>
    <row r="323" spans="1:10" x14ac:dyDescent="0.3">
      <c r="A323" t="s">
        <v>147</v>
      </c>
      <c r="B323" t="s">
        <v>552</v>
      </c>
      <c r="C323">
        <v>3</v>
      </c>
      <c r="D323" t="s">
        <v>110</v>
      </c>
      <c r="E323">
        <v>1</v>
      </c>
      <c r="F323" t="s">
        <v>12</v>
      </c>
      <c r="G323">
        <v>3</v>
      </c>
      <c r="H323" t="s">
        <v>504</v>
      </c>
      <c r="I323" t="s">
        <v>342</v>
      </c>
      <c r="J323">
        <v>1</v>
      </c>
    </row>
    <row r="324" spans="1:10" x14ac:dyDescent="0.3">
      <c r="A324" t="s">
        <v>147</v>
      </c>
      <c r="B324" t="s">
        <v>552</v>
      </c>
      <c r="C324">
        <v>4</v>
      </c>
      <c r="D324" t="s">
        <v>179</v>
      </c>
      <c r="E324">
        <v>1</v>
      </c>
      <c r="F324" t="s">
        <v>179</v>
      </c>
      <c r="G324">
        <v>4</v>
      </c>
    </row>
    <row r="325" spans="1:10" x14ac:dyDescent="0.3">
      <c r="A325" t="s">
        <v>147</v>
      </c>
      <c r="B325" t="s">
        <v>552</v>
      </c>
      <c r="C325">
        <v>5</v>
      </c>
      <c r="D325" t="s">
        <v>249</v>
      </c>
      <c r="E325">
        <v>1</v>
      </c>
      <c r="F325" t="s">
        <v>249</v>
      </c>
      <c r="G325">
        <v>5</v>
      </c>
    </row>
    <row r="326" spans="1:10" x14ac:dyDescent="0.3">
      <c r="A326" t="s">
        <v>148</v>
      </c>
      <c r="B326" t="s">
        <v>534</v>
      </c>
      <c r="C326">
        <v>1</v>
      </c>
      <c r="D326" t="s">
        <v>2</v>
      </c>
      <c r="E326">
        <v>1</v>
      </c>
      <c r="F326" t="s">
        <v>11</v>
      </c>
      <c r="G326">
        <v>1</v>
      </c>
    </row>
    <row r="327" spans="1:10" x14ac:dyDescent="0.3">
      <c r="A327" t="s">
        <v>148</v>
      </c>
      <c r="B327" t="s">
        <v>534</v>
      </c>
      <c r="C327">
        <v>2</v>
      </c>
      <c r="D327" t="s">
        <v>3</v>
      </c>
      <c r="E327">
        <v>1</v>
      </c>
      <c r="F327" t="s">
        <v>175</v>
      </c>
      <c r="G327">
        <v>2</v>
      </c>
    </row>
    <row r="328" spans="1:10" x14ac:dyDescent="0.3">
      <c r="A328" t="s">
        <v>148</v>
      </c>
      <c r="B328" t="s">
        <v>534</v>
      </c>
      <c r="C328">
        <v>3</v>
      </c>
      <c r="D328" t="s">
        <v>110</v>
      </c>
      <c r="E328">
        <v>1</v>
      </c>
      <c r="F328" t="s">
        <v>12</v>
      </c>
      <c r="G328">
        <v>3</v>
      </c>
      <c r="H328" t="s">
        <v>505</v>
      </c>
      <c r="I328" t="s">
        <v>343</v>
      </c>
      <c r="J328">
        <v>1</v>
      </c>
    </row>
    <row r="329" spans="1:10" x14ac:dyDescent="0.3">
      <c r="A329" t="s">
        <v>148</v>
      </c>
      <c r="B329" t="s">
        <v>534</v>
      </c>
      <c r="C329">
        <v>4</v>
      </c>
      <c r="D329" t="s">
        <v>179</v>
      </c>
      <c r="E329">
        <v>1</v>
      </c>
      <c r="F329" t="s">
        <v>179</v>
      </c>
      <c r="G329">
        <v>4</v>
      </c>
    </row>
    <row r="330" spans="1:10" x14ac:dyDescent="0.3">
      <c r="A330" t="s">
        <v>148</v>
      </c>
      <c r="B330" t="s">
        <v>534</v>
      </c>
      <c r="C330">
        <v>5</v>
      </c>
      <c r="D330" t="s">
        <v>249</v>
      </c>
      <c r="E330">
        <v>1</v>
      </c>
      <c r="F330" t="s">
        <v>249</v>
      </c>
      <c r="G330">
        <v>5</v>
      </c>
    </row>
    <row r="331" spans="1:10" x14ac:dyDescent="0.3">
      <c r="A331" t="s">
        <v>149</v>
      </c>
      <c r="B331" t="s">
        <v>546</v>
      </c>
      <c r="C331">
        <v>1</v>
      </c>
      <c r="D331" t="s">
        <v>2</v>
      </c>
      <c r="E331">
        <v>1</v>
      </c>
      <c r="F331" t="s">
        <v>11</v>
      </c>
      <c r="G331">
        <v>1</v>
      </c>
    </row>
    <row r="332" spans="1:10" x14ac:dyDescent="0.3">
      <c r="A332" t="s">
        <v>149</v>
      </c>
      <c r="B332" t="s">
        <v>546</v>
      </c>
      <c r="C332">
        <v>2</v>
      </c>
      <c r="D332" t="s">
        <v>3</v>
      </c>
      <c r="E332">
        <v>1</v>
      </c>
      <c r="F332" t="s">
        <v>175</v>
      </c>
      <c r="G332">
        <v>2</v>
      </c>
    </row>
    <row r="333" spans="1:10" x14ac:dyDescent="0.3">
      <c r="A333" t="s">
        <v>149</v>
      </c>
      <c r="B333" t="s">
        <v>546</v>
      </c>
      <c r="C333">
        <v>3</v>
      </c>
      <c r="D333" t="s">
        <v>110</v>
      </c>
      <c r="E333">
        <v>1</v>
      </c>
      <c r="F333" t="s">
        <v>12</v>
      </c>
      <c r="G333">
        <v>3</v>
      </c>
      <c r="H333" t="s">
        <v>506</v>
      </c>
      <c r="I333" t="s">
        <v>344</v>
      </c>
      <c r="J333">
        <v>1</v>
      </c>
    </row>
    <row r="334" spans="1:10" x14ac:dyDescent="0.3">
      <c r="A334" t="s">
        <v>149</v>
      </c>
      <c r="B334" t="s">
        <v>546</v>
      </c>
      <c r="C334">
        <v>4</v>
      </c>
      <c r="D334" t="s">
        <v>179</v>
      </c>
      <c r="E334">
        <v>1</v>
      </c>
      <c r="F334" t="s">
        <v>179</v>
      </c>
      <c r="G334">
        <v>4</v>
      </c>
    </row>
    <row r="335" spans="1:10" x14ac:dyDescent="0.3">
      <c r="A335" t="s">
        <v>149</v>
      </c>
      <c r="B335" t="s">
        <v>546</v>
      </c>
      <c r="C335">
        <v>5</v>
      </c>
      <c r="D335" t="s">
        <v>249</v>
      </c>
      <c r="E335">
        <v>1</v>
      </c>
      <c r="F335" t="s">
        <v>249</v>
      </c>
      <c r="G335">
        <v>5</v>
      </c>
    </row>
    <row r="336" spans="1:10" x14ac:dyDescent="0.3">
      <c r="A336" t="s">
        <v>150</v>
      </c>
      <c r="B336" t="s">
        <v>548</v>
      </c>
      <c r="C336">
        <v>1</v>
      </c>
      <c r="D336" t="s">
        <v>2</v>
      </c>
      <c r="E336">
        <v>1</v>
      </c>
      <c r="F336" t="s">
        <v>11</v>
      </c>
      <c r="G336">
        <v>1</v>
      </c>
    </row>
    <row r="337" spans="1:10" x14ac:dyDescent="0.3">
      <c r="A337" t="s">
        <v>150</v>
      </c>
      <c r="B337" t="s">
        <v>548</v>
      </c>
      <c r="C337">
        <v>2</v>
      </c>
      <c r="D337" t="s">
        <v>3</v>
      </c>
      <c r="E337">
        <v>1</v>
      </c>
      <c r="F337" t="s">
        <v>175</v>
      </c>
      <c r="G337">
        <v>2</v>
      </c>
    </row>
    <row r="338" spans="1:10" x14ac:dyDescent="0.3">
      <c r="A338" t="s">
        <v>150</v>
      </c>
      <c r="B338" t="s">
        <v>548</v>
      </c>
      <c r="C338">
        <v>3</v>
      </c>
      <c r="D338" t="s">
        <v>110</v>
      </c>
      <c r="E338">
        <v>1</v>
      </c>
      <c r="F338" t="s">
        <v>12</v>
      </c>
      <c r="G338">
        <v>3</v>
      </c>
      <c r="H338" t="s">
        <v>507</v>
      </c>
      <c r="I338" t="s">
        <v>345</v>
      </c>
      <c r="J338">
        <v>1</v>
      </c>
    </row>
    <row r="339" spans="1:10" x14ac:dyDescent="0.3">
      <c r="A339" t="s">
        <v>150</v>
      </c>
      <c r="B339" t="s">
        <v>548</v>
      </c>
      <c r="C339">
        <v>4</v>
      </c>
      <c r="D339" t="s">
        <v>179</v>
      </c>
      <c r="E339">
        <v>1</v>
      </c>
      <c r="F339" t="s">
        <v>179</v>
      </c>
      <c r="G339">
        <v>4</v>
      </c>
    </row>
    <row r="340" spans="1:10" x14ac:dyDescent="0.3">
      <c r="A340" t="s">
        <v>150</v>
      </c>
      <c r="B340" t="s">
        <v>548</v>
      </c>
      <c r="C340">
        <v>5</v>
      </c>
      <c r="D340" t="s">
        <v>249</v>
      </c>
      <c r="E340">
        <v>1</v>
      </c>
      <c r="F340" t="s">
        <v>249</v>
      </c>
      <c r="G340">
        <v>5</v>
      </c>
    </row>
    <row r="341" spans="1:10" x14ac:dyDescent="0.3">
      <c r="A341" t="s">
        <v>151</v>
      </c>
      <c r="B341" t="s">
        <v>564</v>
      </c>
      <c r="C341">
        <v>1</v>
      </c>
      <c r="D341" t="s">
        <v>2</v>
      </c>
      <c r="E341">
        <v>1</v>
      </c>
      <c r="F341" t="s">
        <v>11</v>
      </c>
      <c r="G341">
        <v>1</v>
      </c>
    </row>
    <row r="342" spans="1:10" x14ac:dyDescent="0.3">
      <c r="A342" t="s">
        <v>151</v>
      </c>
      <c r="B342" t="s">
        <v>564</v>
      </c>
      <c r="C342">
        <v>2</v>
      </c>
      <c r="D342" t="s">
        <v>3</v>
      </c>
      <c r="E342">
        <v>1</v>
      </c>
      <c r="F342" t="s">
        <v>175</v>
      </c>
      <c r="G342">
        <v>2</v>
      </c>
    </row>
    <row r="343" spans="1:10" x14ac:dyDescent="0.3">
      <c r="A343" t="s">
        <v>151</v>
      </c>
      <c r="B343" t="s">
        <v>564</v>
      </c>
      <c r="C343">
        <v>3</v>
      </c>
      <c r="D343" t="s">
        <v>110</v>
      </c>
      <c r="E343">
        <v>1</v>
      </c>
      <c r="F343" t="s">
        <v>12</v>
      </c>
      <c r="G343">
        <v>3</v>
      </c>
      <c r="H343" t="s">
        <v>508</v>
      </c>
      <c r="I343" t="s">
        <v>346</v>
      </c>
      <c r="J343">
        <v>1</v>
      </c>
    </row>
    <row r="344" spans="1:10" x14ac:dyDescent="0.3">
      <c r="A344" t="s">
        <v>151</v>
      </c>
      <c r="B344" t="s">
        <v>564</v>
      </c>
      <c r="C344">
        <v>4</v>
      </c>
      <c r="D344" t="s">
        <v>179</v>
      </c>
      <c r="E344">
        <v>1</v>
      </c>
      <c r="F344" t="s">
        <v>179</v>
      </c>
      <c r="G344">
        <v>4</v>
      </c>
    </row>
    <row r="345" spans="1:10" x14ac:dyDescent="0.3">
      <c r="A345" t="s">
        <v>151</v>
      </c>
      <c r="B345" t="s">
        <v>564</v>
      </c>
      <c r="C345">
        <v>5</v>
      </c>
      <c r="D345" t="s">
        <v>249</v>
      </c>
      <c r="E345">
        <v>1</v>
      </c>
      <c r="F345" t="s">
        <v>249</v>
      </c>
      <c r="G345">
        <v>5</v>
      </c>
    </row>
    <row r="346" spans="1:10" x14ac:dyDescent="0.3">
      <c r="A346" t="s">
        <v>152</v>
      </c>
      <c r="B346" t="s">
        <v>536</v>
      </c>
      <c r="C346">
        <v>1</v>
      </c>
      <c r="D346" t="s">
        <v>2</v>
      </c>
      <c r="E346">
        <v>1</v>
      </c>
      <c r="F346" t="s">
        <v>11</v>
      </c>
      <c r="G346">
        <v>1</v>
      </c>
    </row>
    <row r="347" spans="1:10" x14ac:dyDescent="0.3">
      <c r="A347" t="s">
        <v>152</v>
      </c>
      <c r="B347" t="s">
        <v>536</v>
      </c>
      <c r="C347">
        <v>2</v>
      </c>
      <c r="D347" t="s">
        <v>3</v>
      </c>
      <c r="E347">
        <v>1</v>
      </c>
      <c r="F347" t="s">
        <v>175</v>
      </c>
      <c r="G347">
        <v>2</v>
      </c>
    </row>
    <row r="348" spans="1:10" x14ac:dyDescent="0.3">
      <c r="A348" t="s">
        <v>152</v>
      </c>
      <c r="B348" t="s">
        <v>536</v>
      </c>
      <c r="C348">
        <v>3</v>
      </c>
      <c r="D348" t="s">
        <v>110</v>
      </c>
      <c r="E348">
        <v>1</v>
      </c>
      <c r="F348" t="s">
        <v>12</v>
      </c>
      <c r="G348">
        <v>3</v>
      </c>
      <c r="H348" t="s">
        <v>509</v>
      </c>
      <c r="I348" t="s">
        <v>347</v>
      </c>
      <c r="J348">
        <v>1</v>
      </c>
    </row>
    <row r="349" spans="1:10" x14ac:dyDescent="0.3">
      <c r="A349" t="s">
        <v>152</v>
      </c>
      <c r="B349" t="s">
        <v>536</v>
      </c>
      <c r="C349">
        <v>4</v>
      </c>
      <c r="D349" t="s">
        <v>179</v>
      </c>
      <c r="E349">
        <v>1</v>
      </c>
      <c r="F349" t="s">
        <v>179</v>
      </c>
      <c r="G349">
        <v>4</v>
      </c>
    </row>
    <row r="350" spans="1:10" x14ac:dyDescent="0.3">
      <c r="A350" t="s">
        <v>152</v>
      </c>
      <c r="B350" t="s">
        <v>536</v>
      </c>
      <c r="C350">
        <v>5</v>
      </c>
      <c r="D350" t="s">
        <v>249</v>
      </c>
      <c r="E350">
        <v>1</v>
      </c>
      <c r="F350" t="s">
        <v>249</v>
      </c>
      <c r="G350">
        <v>5</v>
      </c>
    </row>
    <row r="351" spans="1:10" x14ac:dyDescent="0.3">
      <c r="A351" t="s">
        <v>153</v>
      </c>
      <c r="B351" t="s">
        <v>533</v>
      </c>
      <c r="C351">
        <v>1</v>
      </c>
      <c r="D351" t="s">
        <v>2</v>
      </c>
      <c r="E351">
        <v>1</v>
      </c>
      <c r="F351" t="s">
        <v>11</v>
      </c>
      <c r="G351">
        <v>1</v>
      </c>
    </row>
    <row r="352" spans="1:10" x14ac:dyDescent="0.3">
      <c r="A352" t="s">
        <v>153</v>
      </c>
      <c r="B352" t="s">
        <v>533</v>
      </c>
      <c r="C352">
        <v>2</v>
      </c>
      <c r="D352" t="s">
        <v>3</v>
      </c>
      <c r="E352">
        <v>1</v>
      </c>
      <c r="F352" t="s">
        <v>175</v>
      </c>
      <c r="G352">
        <v>2</v>
      </c>
    </row>
    <row r="353" spans="1:10" x14ac:dyDescent="0.3">
      <c r="A353" t="s">
        <v>153</v>
      </c>
      <c r="B353" t="s">
        <v>533</v>
      </c>
      <c r="C353">
        <v>3</v>
      </c>
      <c r="D353" t="s">
        <v>110</v>
      </c>
      <c r="E353">
        <v>1</v>
      </c>
      <c r="F353" t="s">
        <v>12</v>
      </c>
      <c r="G353">
        <v>3</v>
      </c>
      <c r="H353" t="s">
        <v>510</v>
      </c>
      <c r="I353" t="s">
        <v>348</v>
      </c>
      <c r="J353">
        <v>1</v>
      </c>
    </row>
    <row r="354" spans="1:10" x14ac:dyDescent="0.3">
      <c r="A354" t="s">
        <v>153</v>
      </c>
      <c r="B354" t="s">
        <v>533</v>
      </c>
      <c r="C354">
        <v>4</v>
      </c>
      <c r="D354" t="s">
        <v>179</v>
      </c>
      <c r="E354">
        <v>1</v>
      </c>
      <c r="F354" t="s">
        <v>179</v>
      </c>
      <c r="G354">
        <v>4</v>
      </c>
    </row>
    <row r="355" spans="1:10" x14ac:dyDescent="0.3">
      <c r="A355" t="s">
        <v>153</v>
      </c>
      <c r="B355" t="s">
        <v>533</v>
      </c>
      <c r="C355">
        <v>5</v>
      </c>
      <c r="D355" t="s">
        <v>249</v>
      </c>
      <c r="E355">
        <v>1</v>
      </c>
      <c r="F355" t="s">
        <v>249</v>
      </c>
      <c r="G355">
        <v>5</v>
      </c>
    </row>
    <row r="356" spans="1:10" x14ac:dyDescent="0.3">
      <c r="A356" t="s">
        <v>154</v>
      </c>
      <c r="B356" t="s">
        <v>550</v>
      </c>
      <c r="C356">
        <v>1</v>
      </c>
      <c r="D356" t="s">
        <v>2</v>
      </c>
      <c r="E356">
        <v>1</v>
      </c>
      <c r="F356" t="s">
        <v>11</v>
      </c>
      <c r="G356">
        <v>1</v>
      </c>
    </row>
    <row r="357" spans="1:10" x14ac:dyDescent="0.3">
      <c r="A357" t="s">
        <v>154</v>
      </c>
      <c r="B357" t="s">
        <v>550</v>
      </c>
      <c r="C357">
        <v>2</v>
      </c>
      <c r="D357" t="s">
        <v>3</v>
      </c>
      <c r="E357">
        <v>1</v>
      </c>
      <c r="F357" t="s">
        <v>175</v>
      </c>
      <c r="G357">
        <v>2</v>
      </c>
    </row>
    <row r="358" spans="1:10" x14ac:dyDescent="0.3">
      <c r="A358" t="s">
        <v>154</v>
      </c>
      <c r="B358" t="s">
        <v>550</v>
      </c>
      <c r="C358">
        <v>3</v>
      </c>
      <c r="D358" t="s">
        <v>110</v>
      </c>
      <c r="E358">
        <v>1</v>
      </c>
      <c r="F358" t="s">
        <v>12</v>
      </c>
      <c r="G358">
        <v>3</v>
      </c>
      <c r="H358" t="s">
        <v>511</v>
      </c>
      <c r="I358" t="s">
        <v>349</v>
      </c>
      <c r="J358">
        <v>1</v>
      </c>
    </row>
    <row r="359" spans="1:10" x14ac:dyDescent="0.3">
      <c r="A359" t="s">
        <v>154</v>
      </c>
      <c r="B359" t="s">
        <v>550</v>
      </c>
      <c r="C359">
        <v>4</v>
      </c>
      <c r="D359" t="s">
        <v>179</v>
      </c>
      <c r="E359">
        <v>1</v>
      </c>
      <c r="F359" t="s">
        <v>179</v>
      </c>
      <c r="G359">
        <v>4</v>
      </c>
    </row>
    <row r="360" spans="1:10" x14ac:dyDescent="0.3">
      <c r="A360" t="s">
        <v>154</v>
      </c>
      <c r="B360" t="s">
        <v>550</v>
      </c>
      <c r="C360">
        <v>5</v>
      </c>
      <c r="D360" t="s">
        <v>249</v>
      </c>
      <c r="E360">
        <v>1</v>
      </c>
      <c r="F360" t="s">
        <v>249</v>
      </c>
      <c r="G360">
        <v>5</v>
      </c>
    </row>
    <row r="361" spans="1:10" x14ac:dyDescent="0.3">
      <c r="A361" t="s">
        <v>155</v>
      </c>
      <c r="B361" t="s">
        <v>540</v>
      </c>
      <c r="C361">
        <v>1</v>
      </c>
      <c r="D361" t="s">
        <v>2</v>
      </c>
      <c r="E361">
        <v>1</v>
      </c>
      <c r="F361" t="s">
        <v>11</v>
      </c>
      <c r="G361">
        <v>1</v>
      </c>
    </row>
    <row r="362" spans="1:10" x14ac:dyDescent="0.3">
      <c r="A362" t="s">
        <v>155</v>
      </c>
      <c r="B362" t="s">
        <v>540</v>
      </c>
      <c r="C362">
        <v>2</v>
      </c>
      <c r="D362" t="s">
        <v>3</v>
      </c>
      <c r="E362">
        <v>1</v>
      </c>
      <c r="F362" t="s">
        <v>175</v>
      </c>
      <c r="G362">
        <v>2</v>
      </c>
    </row>
    <row r="363" spans="1:10" x14ac:dyDescent="0.3">
      <c r="A363" t="s">
        <v>155</v>
      </c>
      <c r="B363" t="s">
        <v>540</v>
      </c>
      <c r="C363">
        <v>3</v>
      </c>
      <c r="D363" t="s">
        <v>110</v>
      </c>
      <c r="E363">
        <v>1</v>
      </c>
      <c r="F363" t="s">
        <v>12</v>
      </c>
      <c r="G363">
        <v>3</v>
      </c>
      <c r="H363" t="s">
        <v>512</v>
      </c>
      <c r="I363" t="s">
        <v>350</v>
      </c>
      <c r="J363">
        <v>1</v>
      </c>
    </row>
    <row r="364" spans="1:10" x14ac:dyDescent="0.3">
      <c r="A364" t="s">
        <v>155</v>
      </c>
      <c r="B364" t="s">
        <v>540</v>
      </c>
      <c r="C364">
        <v>4</v>
      </c>
      <c r="D364" t="s">
        <v>179</v>
      </c>
      <c r="E364">
        <v>1</v>
      </c>
      <c r="F364" t="s">
        <v>179</v>
      </c>
      <c r="G364">
        <v>4</v>
      </c>
    </row>
    <row r="365" spans="1:10" x14ac:dyDescent="0.3">
      <c r="A365" t="s">
        <v>155</v>
      </c>
      <c r="B365" t="s">
        <v>540</v>
      </c>
      <c r="C365">
        <v>5</v>
      </c>
      <c r="D365" t="s">
        <v>249</v>
      </c>
      <c r="E365">
        <v>1</v>
      </c>
      <c r="F365" t="s">
        <v>249</v>
      </c>
      <c r="G365">
        <v>5</v>
      </c>
    </row>
    <row r="366" spans="1:10" x14ac:dyDescent="0.3">
      <c r="A366" t="s">
        <v>156</v>
      </c>
      <c r="B366" t="s">
        <v>538</v>
      </c>
      <c r="C366">
        <v>1</v>
      </c>
      <c r="D366" t="s">
        <v>2</v>
      </c>
      <c r="E366">
        <v>1</v>
      </c>
      <c r="F366" t="s">
        <v>11</v>
      </c>
      <c r="G366">
        <v>1</v>
      </c>
    </row>
    <row r="367" spans="1:10" x14ac:dyDescent="0.3">
      <c r="A367" t="s">
        <v>156</v>
      </c>
      <c r="B367" t="s">
        <v>538</v>
      </c>
      <c r="C367">
        <v>2</v>
      </c>
      <c r="D367" t="s">
        <v>3</v>
      </c>
      <c r="E367">
        <v>1</v>
      </c>
      <c r="F367" t="s">
        <v>175</v>
      </c>
      <c r="G367">
        <v>2</v>
      </c>
    </row>
    <row r="368" spans="1:10" x14ac:dyDescent="0.3">
      <c r="A368" t="s">
        <v>156</v>
      </c>
      <c r="B368" t="s">
        <v>538</v>
      </c>
      <c r="C368">
        <v>3</v>
      </c>
      <c r="D368" t="s">
        <v>110</v>
      </c>
      <c r="E368">
        <v>1</v>
      </c>
      <c r="F368" t="s">
        <v>12</v>
      </c>
      <c r="G368">
        <v>3</v>
      </c>
      <c r="H368" t="s">
        <v>513</v>
      </c>
      <c r="I368" t="s">
        <v>351</v>
      </c>
      <c r="J368">
        <v>1</v>
      </c>
    </row>
    <row r="369" spans="1:10" x14ac:dyDescent="0.3">
      <c r="A369" t="s">
        <v>156</v>
      </c>
      <c r="B369" t="s">
        <v>538</v>
      </c>
      <c r="C369">
        <v>4</v>
      </c>
      <c r="D369" t="s">
        <v>179</v>
      </c>
      <c r="E369">
        <v>1</v>
      </c>
      <c r="F369" t="s">
        <v>179</v>
      </c>
      <c r="G369">
        <v>4</v>
      </c>
    </row>
    <row r="370" spans="1:10" x14ac:dyDescent="0.3">
      <c r="A370" t="s">
        <v>156</v>
      </c>
      <c r="B370" t="s">
        <v>538</v>
      </c>
      <c r="C370">
        <v>5</v>
      </c>
      <c r="D370" t="s">
        <v>249</v>
      </c>
      <c r="E370">
        <v>1</v>
      </c>
      <c r="F370" t="s">
        <v>249</v>
      </c>
      <c r="G370">
        <v>5</v>
      </c>
    </row>
    <row r="371" spans="1:10" x14ac:dyDescent="0.3">
      <c r="A371" t="s">
        <v>157</v>
      </c>
      <c r="B371" t="s">
        <v>544</v>
      </c>
      <c r="C371">
        <v>1</v>
      </c>
      <c r="D371" t="s">
        <v>2</v>
      </c>
      <c r="E371">
        <v>1</v>
      </c>
      <c r="F371" t="s">
        <v>11</v>
      </c>
      <c r="G371">
        <v>1</v>
      </c>
    </row>
    <row r="372" spans="1:10" x14ac:dyDescent="0.3">
      <c r="A372" t="s">
        <v>157</v>
      </c>
      <c r="B372" t="s">
        <v>544</v>
      </c>
      <c r="C372">
        <v>2</v>
      </c>
      <c r="D372" t="s">
        <v>3</v>
      </c>
      <c r="E372">
        <v>1</v>
      </c>
      <c r="F372" t="s">
        <v>175</v>
      </c>
      <c r="G372">
        <v>2</v>
      </c>
    </row>
    <row r="373" spans="1:10" x14ac:dyDescent="0.3">
      <c r="A373" t="s">
        <v>157</v>
      </c>
      <c r="B373" t="s">
        <v>544</v>
      </c>
      <c r="C373">
        <v>3</v>
      </c>
      <c r="D373" t="s">
        <v>110</v>
      </c>
      <c r="E373">
        <v>1</v>
      </c>
      <c r="F373" t="s">
        <v>12</v>
      </c>
      <c r="G373">
        <v>3</v>
      </c>
      <c r="H373" t="s">
        <v>514</v>
      </c>
      <c r="I373" t="s">
        <v>352</v>
      </c>
      <c r="J373">
        <v>1</v>
      </c>
    </row>
    <row r="374" spans="1:10" x14ac:dyDescent="0.3">
      <c r="A374" t="s">
        <v>157</v>
      </c>
      <c r="B374" t="s">
        <v>544</v>
      </c>
      <c r="C374">
        <v>4</v>
      </c>
      <c r="D374" t="s">
        <v>179</v>
      </c>
      <c r="E374">
        <v>1</v>
      </c>
      <c r="F374" t="s">
        <v>179</v>
      </c>
      <c r="G374">
        <v>4</v>
      </c>
    </row>
    <row r="375" spans="1:10" x14ac:dyDescent="0.3">
      <c r="A375" t="s">
        <v>157</v>
      </c>
      <c r="B375" t="s">
        <v>544</v>
      </c>
      <c r="C375">
        <v>5</v>
      </c>
      <c r="D375" t="s">
        <v>249</v>
      </c>
      <c r="E375">
        <v>1</v>
      </c>
      <c r="F375" t="s">
        <v>249</v>
      </c>
      <c r="G375">
        <v>5</v>
      </c>
    </row>
    <row r="376" spans="1:10" x14ac:dyDescent="0.3">
      <c r="A376" t="s">
        <v>158</v>
      </c>
      <c r="B376" t="s">
        <v>562</v>
      </c>
      <c r="C376">
        <v>1</v>
      </c>
      <c r="D376" t="s">
        <v>2</v>
      </c>
      <c r="E376">
        <v>1</v>
      </c>
      <c r="F376" t="s">
        <v>11</v>
      </c>
      <c r="G376">
        <v>1</v>
      </c>
    </row>
    <row r="377" spans="1:10" x14ac:dyDescent="0.3">
      <c r="A377" t="s">
        <v>158</v>
      </c>
      <c r="B377" t="s">
        <v>562</v>
      </c>
      <c r="C377">
        <v>2</v>
      </c>
      <c r="D377" t="s">
        <v>3</v>
      </c>
      <c r="E377">
        <v>1</v>
      </c>
      <c r="F377" t="s">
        <v>175</v>
      </c>
      <c r="G377">
        <v>2</v>
      </c>
    </row>
    <row r="378" spans="1:10" x14ac:dyDescent="0.3">
      <c r="A378" t="s">
        <v>158</v>
      </c>
      <c r="B378" t="s">
        <v>562</v>
      </c>
      <c r="C378">
        <v>3</v>
      </c>
      <c r="D378" t="s">
        <v>110</v>
      </c>
      <c r="E378">
        <v>1</v>
      </c>
      <c r="F378" t="s">
        <v>12</v>
      </c>
      <c r="G378">
        <v>3</v>
      </c>
      <c r="H378" t="s">
        <v>515</v>
      </c>
      <c r="I378" t="s">
        <v>353</v>
      </c>
      <c r="J378">
        <v>1</v>
      </c>
    </row>
    <row r="379" spans="1:10" x14ac:dyDescent="0.3">
      <c r="A379" t="s">
        <v>158</v>
      </c>
      <c r="B379" t="s">
        <v>562</v>
      </c>
      <c r="C379">
        <v>4</v>
      </c>
      <c r="D379" t="s">
        <v>179</v>
      </c>
      <c r="E379">
        <v>1</v>
      </c>
      <c r="F379" t="s">
        <v>179</v>
      </c>
      <c r="G379">
        <v>4</v>
      </c>
    </row>
    <row r="380" spans="1:10" x14ac:dyDescent="0.3">
      <c r="A380" t="s">
        <v>158</v>
      </c>
      <c r="B380" t="s">
        <v>562</v>
      </c>
      <c r="C380">
        <v>5</v>
      </c>
      <c r="D380" t="s">
        <v>249</v>
      </c>
      <c r="E380">
        <v>1</v>
      </c>
      <c r="F380" t="s">
        <v>249</v>
      </c>
      <c r="G380">
        <v>5</v>
      </c>
    </row>
    <row r="381" spans="1:10" x14ac:dyDescent="0.3">
      <c r="A381" t="s">
        <v>159</v>
      </c>
      <c r="B381" t="s">
        <v>560</v>
      </c>
      <c r="C381">
        <v>1</v>
      </c>
      <c r="D381" t="s">
        <v>2</v>
      </c>
      <c r="E381">
        <v>1</v>
      </c>
      <c r="F381" t="s">
        <v>11</v>
      </c>
      <c r="G381">
        <v>1</v>
      </c>
    </row>
    <row r="382" spans="1:10" x14ac:dyDescent="0.3">
      <c r="A382" t="s">
        <v>159</v>
      </c>
      <c r="B382" t="s">
        <v>560</v>
      </c>
      <c r="C382">
        <v>2</v>
      </c>
      <c r="D382" t="s">
        <v>3</v>
      </c>
      <c r="E382">
        <v>1</v>
      </c>
      <c r="F382" t="s">
        <v>175</v>
      </c>
      <c r="G382">
        <v>2</v>
      </c>
    </row>
    <row r="383" spans="1:10" x14ac:dyDescent="0.3">
      <c r="A383" t="s">
        <v>159</v>
      </c>
      <c r="B383" t="s">
        <v>560</v>
      </c>
      <c r="C383">
        <v>3</v>
      </c>
      <c r="D383" t="s">
        <v>110</v>
      </c>
      <c r="E383">
        <v>1</v>
      </c>
      <c r="F383" t="s">
        <v>12</v>
      </c>
      <c r="G383">
        <v>3</v>
      </c>
      <c r="H383" t="s">
        <v>516</v>
      </c>
      <c r="I383" t="s">
        <v>354</v>
      </c>
      <c r="J383">
        <v>1</v>
      </c>
    </row>
    <row r="384" spans="1:10" x14ac:dyDescent="0.3">
      <c r="A384" t="s">
        <v>159</v>
      </c>
      <c r="B384" t="s">
        <v>560</v>
      </c>
      <c r="C384">
        <v>4</v>
      </c>
      <c r="D384" t="s">
        <v>179</v>
      </c>
      <c r="E384">
        <v>1</v>
      </c>
      <c r="F384" t="s">
        <v>179</v>
      </c>
      <c r="G384">
        <v>4</v>
      </c>
    </row>
    <row r="385" spans="1:10" x14ac:dyDescent="0.3">
      <c r="A385" t="s">
        <v>159</v>
      </c>
      <c r="B385" t="s">
        <v>560</v>
      </c>
      <c r="C385">
        <v>5</v>
      </c>
      <c r="D385" t="s">
        <v>249</v>
      </c>
      <c r="E385">
        <v>1</v>
      </c>
      <c r="F385" t="s">
        <v>249</v>
      </c>
      <c r="G385">
        <v>5</v>
      </c>
    </row>
    <row r="386" spans="1:10" x14ac:dyDescent="0.3">
      <c r="A386" t="s">
        <v>160</v>
      </c>
      <c r="B386" t="s">
        <v>566</v>
      </c>
      <c r="C386">
        <v>1</v>
      </c>
      <c r="D386" t="s">
        <v>2</v>
      </c>
      <c r="E386">
        <v>1</v>
      </c>
      <c r="F386" t="s">
        <v>11</v>
      </c>
      <c r="G386">
        <v>1</v>
      </c>
    </row>
    <row r="387" spans="1:10" x14ac:dyDescent="0.3">
      <c r="A387" t="s">
        <v>160</v>
      </c>
      <c r="B387" t="s">
        <v>566</v>
      </c>
      <c r="C387">
        <v>2</v>
      </c>
      <c r="D387" t="s">
        <v>3</v>
      </c>
      <c r="E387">
        <v>1</v>
      </c>
      <c r="F387" t="s">
        <v>175</v>
      </c>
      <c r="G387">
        <v>2</v>
      </c>
    </row>
    <row r="388" spans="1:10" x14ac:dyDescent="0.3">
      <c r="A388" t="s">
        <v>160</v>
      </c>
      <c r="B388" t="s">
        <v>566</v>
      </c>
      <c r="C388">
        <v>3</v>
      </c>
      <c r="D388" t="s">
        <v>110</v>
      </c>
      <c r="E388">
        <v>1</v>
      </c>
      <c r="F388" t="s">
        <v>12</v>
      </c>
      <c r="G388">
        <v>3</v>
      </c>
      <c r="H388" t="s">
        <v>517</v>
      </c>
      <c r="I388" t="s">
        <v>355</v>
      </c>
      <c r="J388">
        <v>1</v>
      </c>
    </row>
    <row r="389" spans="1:10" x14ac:dyDescent="0.3">
      <c r="A389" t="s">
        <v>160</v>
      </c>
      <c r="B389" t="s">
        <v>566</v>
      </c>
      <c r="C389">
        <v>4</v>
      </c>
      <c r="D389" t="s">
        <v>179</v>
      </c>
      <c r="E389">
        <v>1</v>
      </c>
      <c r="F389" t="s">
        <v>179</v>
      </c>
      <c r="G389">
        <v>4</v>
      </c>
    </row>
    <row r="390" spans="1:10" x14ac:dyDescent="0.3">
      <c r="A390" t="s">
        <v>160</v>
      </c>
      <c r="B390" t="s">
        <v>566</v>
      </c>
      <c r="C390">
        <v>5</v>
      </c>
      <c r="D390" t="s">
        <v>249</v>
      </c>
      <c r="E390">
        <v>1</v>
      </c>
      <c r="F390" t="s">
        <v>249</v>
      </c>
      <c r="G390">
        <v>5</v>
      </c>
    </row>
    <row r="391" spans="1:10" x14ac:dyDescent="0.3">
      <c r="A391" t="s">
        <v>161</v>
      </c>
      <c r="B391" t="s">
        <v>542</v>
      </c>
      <c r="C391">
        <v>1</v>
      </c>
      <c r="D391" t="s">
        <v>2</v>
      </c>
      <c r="E391">
        <v>1</v>
      </c>
      <c r="F391" t="s">
        <v>11</v>
      </c>
      <c r="G391">
        <v>1</v>
      </c>
    </row>
    <row r="392" spans="1:10" x14ac:dyDescent="0.3">
      <c r="A392" t="s">
        <v>161</v>
      </c>
      <c r="B392" t="s">
        <v>542</v>
      </c>
      <c r="C392">
        <v>2</v>
      </c>
      <c r="D392" t="s">
        <v>3</v>
      </c>
      <c r="E392">
        <v>1</v>
      </c>
      <c r="F392" t="s">
        <v>175</v>
      </c>
      <c r="G392">
        <v>2</v>
      </c>
    </row>
    <row r="393" spans="1:10" x14ac:dyDescent="0.3">
      <c r="A393" t="s">
        <v>161</v>
      </c>
      <c r="B393" t="s">
        <v>542</v>
      </c>
      <c r="C393">
        <v>3</v>
      </c>
      <c r="D393" t="s">
        <v>110</v>
      </c>
      <c r="E393">
        <v>1</v>
      </c>
      <c r="F393" t="s">
        <v>12</v>
      </c>
      <c r="G393">
        <v>3</v>
      </c>
      <c r="H393" t="s">
        <v>518</v>
      </c>
      <c r="I393" t="s">
        <v>356</v>
      </c>
      <c r="J393">
        <v>1</v>
      </c>
    </row>
    <row r="394" spans="1:10" x14ac:dyDescent="0.3">
      <c r="A394" t="s">
        <v>161</v>
      </c>
      <c r="B394" t="s">
        <v>542</v>
      </c>
      <c r="C394">
        <v>4</v>
      </c>
      <c r="D394" t="s">
        <v>179</v>
      </c>
      <c r="E394">
        <v>1</v>
      </c>
      <c r="F394" t="s">
        <v>179</v>
      </c>
      <c r="G394">
        <v>4</v>
      </c>
    </row>
    <row r="395" spans="1:10" x14ac:dyDescent="0.3">
      <c r="A395" t="s">
        <v>161</v>
      </c>
      <c r="B395" t="s">
        <v>542</v>
      </c>
      <c r="C395">
        <v>5</v>
      </c>
      <c r="D395" t="s">
        <v>249</v>
      </c>
      <c r="E395">
        <v>1</v>
      </c>
      <c r="F395" t="s">
        <v>249</v>
      </c>
      <c r="G395">
        <v>5</v>
      </c>
    </row>
    <row r="396" spans="1:10" x14ac:dyDescent="0.3">
      <c r="A396" t="s">
        <v>162</v>
      </c>
      <c r="B396" t="s">
        <v>554</v>
      </c>
      <c r="C396">
        <v>1</v>
      </c>
      <c r="D396" t="s">
        <v>2</v>
      </c>
      <c r="E396">
        <v>1</v>
      </c>
      <c r="F396" t="s">
        <v>11</v>
      </c>
      <c r="G396">
        <v>1</v>
      </c>
    </row>
    <row r="397" spans="1:10" x14ac:dyDescent="0.3">
      <c r="A397" t="s">
        <v>162</v>
      </c>
      <c r="B397" t="s">
        <v>554</v>
      </c>
      <c r="C397">
        <v>2</v>
      </c>
      <c r="D397" t="s">
        <v>3</v>
      </c>
      <c r="E397">
        <v>1</v>
      </c>
      <c r="F397" t="s">
        <v>175</v>
      </c>
      <c r="G397">
        <v>2</v>
      </c>
    </row>
    <row r="398" spans="1:10" x14ac:dyDescent="0.3">
      <c r="A398" t="s">
        <v>162</v>
      </c>
      <c r="B398" t="s">
        <v>554</v>
      </c>
      <c r="C398">
        <v>3</v>
      </c>
      <c r="D398" t="s">
        <v>110</v>
      </c>
      <c r="E398">
        <v>1</v>
      </c>
      <c r="F398" t="s">
        <v>12</v>
      </c>
      <c r="G398">
        <v>3</v>
      </c>
      <c r="H398" t="s">
        <v>519</v>
      </c>
      <c r="I398" t="s">
        <v>357</v>
      </c>
      <c r="J398">
        <v>1</v>
      </c>
    </row>
    <row r="399" spans="1:10" x14ac:dyDescent="0.3">
      <c r="A399" t="s">
        <v>162</v>
      </c>
      <c r="B399" t="s">
        <v>554</v>
      </c>
      <c r="C399">
        <v>4</v>
      </c>
      <c r="D399" t="s">
        <v>179</v>
      </c>
      <c r="E399">
        <v>1</v>
      </c>
      <c r="F399" t="s">
        <v>179</v>
      </c>
      <c r="G399">
        <v>4</v>
      </c>
    </row>
    <row r="400" spans="1:10" x14ac:dyDescent="0.3">
      <c r="A400" t="s">
        <v>162</v>
      </c>
      <c r="B400" t="s">
        <v>554</v>
      </c>
      <c r="C400">
        <v>5</v>
      </c>
      <c r="D400" t="s">
        <v>249</v>
      </c>
      <c r="E400">
        <v>1</v>
      </c>
      <c r="F400" t="s">
        <v>249</v>
      </c>
      <c r="G400">
        <v>5</v>
      </c>
    </row>
    <row r="401" spans="1:10" x14ac:dyDescent="0.3">
      <c r="A401" t="s">
        <v>163</v>
      </c>
      <c r="B401" t="s">
        <v>250</v>
      </c>
      <c r="C401">
        <v>1</v>
      </c>
      <c r="D401" t="s">
        <v>252</v>
      </c>
      <c r="E401">
        <v>1</v>
      </c>
      <c r="F401" t="s">
        <v>277</v>
      </c>
      <c r="G401">
        <v>8</v>
      </c>
    </row>
    <row r="402" spans="1:10" x14ac:dyDescent="0.3">
      <c r="A402" t="s">
        <v>163</v>
      </c>
      <c r="B402" t="s">
        <v>250</v>
      </c>
      <c r="C402">
        <v>2</v>
      </c>
      <c r="D402" t="s">
        <v>253</v>
      </c>
      <c r="E402">
        <v>1</v>
      </c>
      <c r="F402" t="s">
        <v>253</v>
      </c>
      <c r="G402">
        <v>2</v>
      </c>
      <c r="H402" t="s">
        <v>457</v>
      </c>
      <c r="I402" t="s">
        <v>310</v>
      </c>
      <c r="J402">
        <v>0</v>
      </c>
    </row>
    <row r="403" spans="1:10" x14ac:dyDescent="0.3">
      <c r="A403" t="s">
        <v>163</v>
      </c>
      <c r="B403" t="s">
        <v>250</v>
      </c>
      <c r="C403">
        <v>3</v>
      </c>
      <c r="D403" t="s">
        <v>254</v>
      </c>
      <c r="E403">
        <v>1</v>
      </c>
      <c r="F403" t="s">
        <v>181</v>
      </c>
      <c r="G403">
        <v>1</v>
      </c>
      <c r="H403" t="s">
        <v>458</v>
      </c>
      <c r="I403" t="s">
        <v>311</v>
      </c>
      <c r="J403">
        <v>1</v>
      </c>
    </row>
    <row r="404" spans="1:10" x14ac:dyDescent="0.3">
      <c r="A404" t="s">
        <v>163</v>
      </c>
      <c r="B404" t="s">
        <v>250</v>
      </c>
      <c r="C404">
        <v>4</v>
      </c>
      <c r="D404" t="s">
        <v>255</v>
      </c>
      <c r="E404">
        <v>1</v>
      </c>
      <c r="F404" t="s">
        <v>278</v>
      </c>
      <c r="G404">
        <v>3</v>
      </c>
      <c r="H404" t="s">
        <v>459</v>
      </c>
      <c r="I404" t="s">
        <v>312</v>
      </c>
      <c r="J404">
        <v>2</v>
      </c>
    </row>
    <row r="405" spans="1:10" x14ac:dyDescent="0.3">
      <c r="A405" t="s">
        <v>163</v>
      </c>
      <c r="B405" t="s">
        <v>250</v>
      </c>
      <c r="C405">
        <v>5</v>
      </c>
      <c r="D405" t="s">
        <v>256</v>
      </c>
      <c r="E405">
        <v>1</v>
      </c>
      <c r="F405" t="s">
        <v>11</v>
      </c>
      <c r="G405">
        <v>5</v>
      </c>
    </row>
    <row r="406" spans="1:10" x14ac:dyDescent="0.3">
      <c r="A406" t="s">
        <v>163</v>
      </c>
      <c r="B406" t="s">
        <v>250</v>
      </c>
      <c r="C406">
        <v>6</v>
      </c>
      <c r="D406" t="s">
        <v>257</v>
      </c>
      <c r="E406">
        <v>1</v>
      </c>
      <c r="F406" t="s">
        <v>12</v>
      </c>
      <c r="G406">
        <v>7</v>
      </c>
    </row>
    <row r="407" spans="1:10" x14ac:dyDescent="0.3">
      <c r="A407" t="s">
        <v>163</v>
      </c>
      <c r="B407" t="s">
        <v>250</v>
      </c>
      <c r="C407">
        <v>7</v>
      </c>
      <c r="D407" t="s">
        <v>258</v>
      </c>
      <c r="E407">
        <v>1</v>
      </c>
      <c r="F407" t="s">
        <v>175</v>
      </c>
      <c r="G407">
        <v>6</v>
      </c>
    </row>
    <row r="408" spans="1:10" x14ac:dyDescent="0.3">
      <c r="A408" t="s">
        <v>163</v>
      </c>
      <c r="B408" t="s">
        <v>250</v>
      </c>
      <c r="C408">
        <v>8</v>
      </c>
      <c r="D408" t="s">
        <v>259</v>
      </c>
      <c r="E408">
        <v>1</v>
      </c>
      <c r="F408" t="s">
        <v>279</v>
      </c>
      <c r="G408">
        <v>4</v>
      </c>
      <c r="H408" t="s">
        <v>460</v>
      </c>
      <c r="I408" t="s">
        <v>313</v>
      </c>
      <c r="J408">
        <v>3</v>
      </c>
    </row>
    <row r="409" spans="1:10" x14ac:dyDescent="0.3">
      <c r="A409" t="s">
        <v>163</v>
      </c>
      <c r="B409" t="s">
        <v>250</v>
      </c>
      <c r="C409">
        <v>9</v>
      </c>
      <c r="D409" t="s">
        <v>260</v>
      </c>
      <c r="E409">
        <v>1</v>
      </c>
      <c r="F409" t="s">
        <v>280</v>
      </c>
      <c r="G409">
        <v>9</v>
      </c>
    </row>
    <row r="410" spans="1:10" x14ac:dyDescent="0.3">
      <c r="A410" t="s">
        <v>163</v>
      </c>
      <c r="B410" t="s">
        <v>250</v>
      </c>
      <c r="C410">
        <v>10</v>
      </c>
      <c r="D410" t="s">
        <v>261</v>
      </c>
      <c r="E410">
        <v>1</v>
      </c>
      <c r="F410" t="s">
        <v>281</v>
      </c>
      <c r="G410">
        <v>10</v>
      </c>
    </row>
    <row r="411" spans="1:10" x14ac:dyDescent="0.3">
      <c r="A411" t="s">
        <v>163</v>
      </c>
      <c r="B411" t="s">
        <v>250</v>
      </c>
      <c r="C411">
        <v>11</v>
      </c>
      <c r="D411" t="s">
        <v>262</v>
      </c>
      <c r="E411">
        <v>1</v>
      </c>
      <c r="F411" t="s">
        <v>282</v>
      </c>
      <c r="G411">
        <v>11</v>
      </c>
    </row>
    <row r="412" spans="1:10" x14ac:dyDescent="0.3">
      <c r="A412" t="s">
        <v>163</v>
      </c>
      <c r="B412" t="s">
        <v>250</v>
      </c>
      <c r="C412">
        <v>12</v>
      </c>
      <c r="D412" t="s">
        <v>263</v>
      </c>
      <c r="E412">
        <v>1</v>
      </c>
      <c r="F412" t="s">
        <v>283</v>
      </c>
      <c r="G412">
        <v>12</v>
      </c>
    </row>
    <row r="413" spans="1:10" x14ac:dyDescent="0.3">
      <c r="A413" t="s">
        <v>163</v>
      </c>
      <c r="B413" t="s">
        <v>250</v>
      </c>
      <c r="C413">
        <v>13</v>
      </c>
      <c r="D413" t="s">
        <v>264</v>
      </c>
      <c r="E413">
        <v>1</v>
      </c>
      <c r="F413" t="s">
        <v>284</v>
      </c>
      <c r="G413">
        <v>13</v>
      </c>
    </row>
    <row r="414" spans="1:10" x14ac:dyDescent="0.3">
      <c r="A414" t="s">
        <v>163</v>
      </c>
      <c r="B414" t="s">
        <v>250</v>
      </c>
      <c r="C414">
        <v>14</v>
      </c>
      <c r="D414" t="s">
        <v>265</v>
      </c>
      <c r="E414">
        <v>1</v>
      </c>
      <c r="F414" t="s">
        <v>285</v>
      </c>
      <c r="G414">
        <v>14</v>
      </c>
    </row>
    <row r="415" spans="1:10" x14ac:dyDescent="0.3">
      <c r="A415" t="s">
        <v>163</v>
      </c>
      <c r="B415" t="s">
        <v>250</v>
      </c>
      <c r="C415">
        <v>15</v>
      </c>
      <c r="D415" t="s">
        <v>266</v>
      </c>
      <c r="E415">
        <v>1</v>
      </c>
      <c r="F415" t="s">
        <v>286</v>
      </c>
      <c r="G415">
        <v>15</v>
      </c>
    </row>
    <row r="416" spans="1:10" x14ac:dyDescent="0.3">
      <c r="A416" t="s">
        <v>163</v>
      </c>
      <c r="B416" t="s">
        <v>250</v>
      </c>
      <c r="C416">
        <v>16</v>
      </c>
      <c r="D416" t="s">
        <v>267</v>
      </c>
      <c r="E416">
        <v>1</v>
      </c>
      <c r="F416" t="s">
        <v>288</v>
      </c>
      <c r="G416">
        <v>16</v>
      </c>
    </row>
    <row r="417" spans="1:10" x14ac:dyDescent="0.3">
      <c r="A417" t="s">
        <v>163</v>
      </c>
      <c r="B417" t="s">
        <v>250</v>
      </c>
      <c r="C417">
        <v>17</v>
      </c>
      <c r="D417" t="s">
        <v>268</v>
      </c>
      <c r="E417">
        <v>1</v>
      </c>
      <c r="F417" t="s">
        <v>289</v>
      </c>
      <c r="G417">
        <v>17</v>
      </c>
    </row>
    <row r="418" spans="1:10" x14ac:dyDescent="0.3">
      <c r="A418" t="s">
        <v>163</v>
      </c>
      <c r="B418" t="s">
        <v>250</v>
      </c>
      <c r="C418">
        <v>18</v>
      </c>
      <c r="D418" t="s">
        <v>269</v>
      </c>
      <c r="E418">
        <v>1</v>
      </c>
      <c r="F418" t="s">
        <v>290</v>
      </c>
      <c r="G418">
        <v>18</v>
      </c>
    </row>
    <row r="419" spans="1:10" x14ac:dyDescent="0.3">
      <c r="A419" t="s">
        <v>163</v>
      </c>
      <c r="B419" t="s">
        <v>250</v>
      </c>
      <c r="C419">
        <v>19</v>
      </c>
      <c r="D419" t="s">
        <v>270</v>
      </c>
      <c r="E419">
        <v>1</v>
      </c>
      <c r="F419" t="s">
        <v>291</v>
      </c>
      <c r="G419">
        <v>19</v>
      </c>
    </row>
    <row r="420" spans="1:10" x14ac:dyDescent="0.3">
      <c r="A420" t="s">
        <v>163</v>
      </c>
      <c r="B420" t="s">
        <v>250</v>
      </c>
      <c r="C420">
        <v>20</v>
      </c>
      <c r="D420" t="s">
        <v>271</v>
      </c>
      <c r="E420">
        <v>1</v>
      </c>
      <c r="F420" t="s">
        <v>287</v>
      </c>
      <c r="G420">
        <v>20</v>
      </c>
    </row>
    <row r="421" spans="1:10" x14ac:dyDescent="0.3">
      <c r="A421" t="s">
        <v>163</v>
      </c>
      <c r="B421" t="s">
        <v>250</v>
      </c>
      <c r="C421">
        <v>21</v>
      </c>
      <c r="D421" t="s">
        <v>272</v>
      </c>
      <c r="E421">
        <v>1</v>
      </c>
      <c r="F421" t="s">
        <v>292</v>
      </c>
      <c r="G421">
        <v>21</v>
      </c>
    </row>
    <row r="422" spans="1:10" x14ac:dyDescent="0.3">
      <c r="A422" t="s">
        <v>163</v>
      </c>
      <c r="B422" t="s">
        <v>250</v>
      </c>
      <c r="C422">
        <v>22</v>
      </c>
      <c r="D422" t="s">
        <v>273</v>
      </c>
      <c r="E422">
        <v>1</v>
      </c>
      <c r="F422" t="s">
        <v>293</v>
      </c>
      <c r="G422">
        <v>22</v>
      </c>
    </row>
    <row r="423" spans="1:10" x14ac:dyDescent="0.3">
      <c r="A423" t="s">
        <v>163</v>
      </c>
      <c r="B423" t="s">
        <v>250</v>
      </c>
      <c r="C423">
        <v>23</v>
      </c>
      <c r="D423" t="s">
        <v>274</v>
      </c>
      <c r="E423">
        <v>1</v>
      </c>
      <c r="F423" t="s">
        <v>294</v>
      </c>
      <c r="G423">
        <v>23</v>
      </c>
    </row>
    <row r="424" spans="1:10" x14ac:dyDescent="0.3">
      <c r="A424" t="s">
        <v>163</v>
      </c>
      <c r="B424" t="s">
        <v>250</v>
      </c>
      <c r="C424">
        <v>24</v>
      </c>
      <c r="D424" t="s">
        <v>275</v>
      </c>
      <c r="E424">
        <v>1</v>
      </c>
      <c r="F424" t="s">
        <v>296</v>
      </c>
      <c r="G424">
        <v>24</v>
      </c>
    </row>
    <row r="425" spans="1:10" x14ac:dyDescent="0.3">
      <c r="A425" t="s">
        <v>163</v>
      </c>
      <c r="B425" t="s">
        <v>250</v>
      </c>
      <c r="C425">
        <v>25</v>
      </c>
      <c r="D425" t="s">
        <v>276</v>
      </c>
      <c r="E425">
        <v>1</v>
      </c>
      <c r="F425" t="s">
        <v>295</v>
      </c>
      <c r="G425">
        <v>25</v>
      </c>
    </row>
    <row r="426" spans="1:10" x14ac:dyDescent="0.3">
      <c r="A426" t="s">
        <v>164</v>
      </c>
      <c r="B426" t="s">
        <v>251</v>
      </c>
      <c r="C426">
        <v>1</v>
      </c>
      <c r="D426" t="s">
        <v>297</v>
      </c>
      <c r="E426">
        <v>1</v>
      </c>
      <c r="F426" t="s">
        <v>277</v>
      </c>
      <c r="G426">
        <v>8</v>
      </c>
    </row>
    <row r="427" spans="1:10" x14ac:dyDescent="0.3">
      <c r="A427" t="s">
        <v>164</v>
      </c>
      <c r="B427" t="s">
        <v>251</v>
      </c>
      <c r="C427">
        <v>2</v>
      </c>
      <c r="D427" t="s">
        <v>298</v>
      </c>
      <c r="E427">
        <v>1</v>
      </c>
      <c r="F427" t="s">
        <v>304</v>
      </c>
      <c r="G427">
        <v>3</v>
      </c>
      <c r="H427" t="s">
        <v>461</v>
      </c>
      <c r="I427" t="s">
        <v>314</v>
      </c>
      <c r="J427">
        <v>0</v>
      </c>
    </row>
    <row r="428" spans="1:10" x14ac:dyDescent="0.3">
      <c r="A428" t="s">
        <v>164</v>
      </c>
      <c r="B428" t="s">
        <v>251</v>
      </c>
      <c r="C428">
        <v>3</v>
      </c>
      <c r="D428" t="s">
        <v>299</v>
      </c>
      <c r="E428">
        <v>1</v>
      </c>
      <c r="F428" t="s">
        <v>305</v>
      </c>
      <c r="G428">
        <v>2</v>
      </c>
      <c r="H428" t="s">
        <v>462</v>
      </c>
      <c r="I428" t="s">
        <v>315</v>
      </c>
      <c r="J428">
        <v>1</v>
      </c>
    </row>
    <row r="429" spans="1:10" x14ac:dyDescent="0.3">
      <c r="A429" t="s">
        <v>164</v>
      </c>
      <c r="B429" t="s">
        <v>251</v>
      </c>
      <c r="C429">
        <v>4</v>
      </c>
      <c r="D429" t="s">
        <v>300</v>
      </c>
      <c r="E429">
        <v>1</v>
      </c>
      <c r="F429" t="s">
        <v>306</v>
      </c>
      <c r="G429">
        <v>1</v>
      </c>
      <c r="H429" t="s">
        <v>463</v>
      </c>
      <c r="I429" t="s">
        <v>316</v>
      </c>
      <c r="J429">
        <v>2</v>
      </c>
    </row>
    <row r="430" spans="1:10" x14ac:dyDescent="0.3">
      <c r="A430" t="s">
        <v>164</v>
      </c>
      <c r="B430" t="s">
        <v>251</v>
      </c>
      <c r="C430">
        <v>5</v>
      </c>
      <c r="D430" t="s">
        <v>301</v>
      </c>
      <c r="E430">
        <v>1</v>
      </c>
      <c r="F430" t="s">
        <v>307</v>
      </c>
      <c r="G430">
        <v>4</v>
      </c>
    </row>
    <row r="431" spans="1:10" x14ac:dyDescent="0.3">
      <c r="A431" t="s">
        <v>164</v>
      </c>
      <c r="B431" t="s">
        <v>251</v>
      </c>
      <c r="C431">
        <v>6</v>
      </c>
      <c r="D431" t="s">
        <v>111</v>
      </c>
      <c r="E431">
        <v>1</v>
      </c>
      <c r="F431" t="s">
        <v>11</v>
      </c>
      <c r="G431">
        <v>5</v>
      </c>
    </row>
    <row r="432" spans="1:10" x14ac:dyDescent="0.3">
      <c r="A432" t="s">
        <v>164</v>
      </c>
      <c r="B432" t="s">
        <v>251</v>
      </c>
      <c r="C432">
        <v>7</v>
      </c>
      <c r="D432" t="s">
        <v>3</v>
      </c>
      <c r="E432">
        <v>1</v>
      </c>
      <c r="F432" t="s">
        <v>175</v>
      </c>
      <c r="G432">
        <v>6</v>
      </c>
    </row>
    <row r="433" spans="1:7" x14ac:dyDescent="0.3">
      <c r="A433" t="s">
        <v>164</v>
      </c>
      <c r="B433" t="s">
        <v>251</v>
      </c>
      <c r="C433">
        <v>8</v>
      </c>
      <c r="D433" t="s">
        <v>110</v>
      </c>
      <c r="E433">
        <v>1</v>
      </c>
      <c r="F433" t="s">
        <v>12</v>
      </c>
      <c r="G433">
        <v>7</v>
      </c>
    </row>
    <row r="434" spans="1:7" x14ac:dyDescent="0.3">
      <c r="A434" t="s">
        <v>164</v>
      </c>
      <c r="B434" t="s">
        <v>251</v>
      </c>
      <c r="C434">
        <v>9</v>
      </c>
      <c r="D434" t="s">
        <v>260</v>
      </c>
      <c r="E434">
        <v>1</v>
      </c>
      <c r="F434" t="s">
        <v>280</v>
      </c>
      <c r="G434">
        <v>9</v>
      </c>
    </row>
    <row r="435" spans="1:7" x14ac:dyDescent="0.3">
      <c r="A435" t="s">
        <v>164</v>
      </c>
      <c r="B435" t="s">
        <v>251</v>
      </c>
      <c r="C435">
        <v>10</v>
      </c>
      <c r="D435" t="s">
        <v>302</v>
      </c>
      <c r="E435">
        <v>1</v>
      </c>
      <c r="F435" t="s">
        <v>281</v>
      </c>
      <c r="G435">
        <v>10</v>
      </c>
    </row>
    <row r="436" spans="1:7" x14ac:dyDescent="0.3">
      <c r="A436" t="s">
        <v>164</v>
      </c>
      <c r="B436" t="s">
        <v>251</v>
      </c>
      <c r="C436">
        <v>11</v>
      </c>
      <c r="D436" t="s">
        <v>303</v>
      </c>
      <c r="E436">
        <v>1</v>
      </c>
      <c r="F436" t="s">
        <v>282</v>
      </c>
      <c r="G436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1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21.33203125" bestFit="1" customWidth="1"/>
    <col min="4" max="4" width="39.33203125" bestFit="1" customWidth="1"/>
    <col min="5" max="5" width="29.6640625" bestFit="1" customWidth="1"/>
    <col min="6" max="6" width="40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113</v>
      </c>
      <c r="B2" t="s">
        <v>446</v>
      </c>
      <c r="C2" t="s">
        <v>33</v>
      </c>
      <c r="D2" t="s">
        <v>114</v>
      </c>
      <c r="F2" t="s">
        <v>446</v>
      </c>
      <c r="G2" t="s">
        <v>363</v>
      </c>
      <c r="H2" t="s">
        <v>29</v>
      </c>
      <c r="I2" t="s">
        <v>20</v>
      </c>
    </row>
    <row r="3" spans="1:9" x14ac:dyDescent="0.3">
      <c r="A3" t="s">
        <v>26</v>
      </c>
      <c r="B3" t="s">
        <v>447</v>
      </c>
      <c r="C3" t="s">
        <v>168</v>
      </c>
      <c r="D3" t="s">
        <v>115</v>
      </c>
      <c r="E3" t="s">
        <v>364</v>
      </c>
      <c r="F3" t="s">
        <v>447</v>
      </c>
      <c r="H3" t="s">
        <v>29</v>
      </c>
      <c r="I3" t="s">
        <v>20</v>
      </c>
    </row>
    <row r="4" spans="1:9" x14ac:dyDescent="0.3">
      <c r="A4" t="s">
        <v>25</v>
      </c>
      <c r="B4" t="s">
        <v>448</v>
      </c>
      <c r="C4" t="s">
        <v>172</v>
      </c>
      <c r="D4" t="s">
        <v>115</v>
      </c>
      <c r="E4" t="s">
        <v>364</v>
      </c>
      <c r="F4" t="s">
        <v>448</v>
      </c>
      <c r="H4" t="s">
        <v>29</v>
      </c>
      <c r="I4" t="s">
        <v>20</v>
      </c>
    </row>
    <row r="5" spans="1:9" x14ac:dyDescent="0.3">
      <c r="A5" t="s">
        <v>107</v>
      </c>
      <c r="B5" t="s">
        <v>450</v>
      </c>
      <c r="C5" t="s">
        <v>520</v>
      </c>
      <c r="D5" t="s">
        <v>358</v>
      </c>
      <c r="F5" t="s">
        <v>450</v>
      </c>
      <c r="G5" t="s">
        <v>365</v>
      </c>
      <c r="H5" t="s">
        <v>29</v>
      </c>
      <c r="I5" t="s">
        <v>20</v>
      </c>
    </row>
    <row r="6" spans="1:9" x14ac:dyDescent="0.3">
      <c r="A6" t="s">
        <v>107</v>
      </c>
      <c r="B6" t="s">
        <v>450</v>
      </c>
      <c r="C6" t="s">
        <v>520</v>
      </c>
      <c r="D6" t="s">
        <v>359</v>
      </c>
      <c r="F6" t="s">
        <v>450</v>
      </c>
      <c r="G6" t="s">
        <v>366</v>
      </c>
      <c r="H6" t="s">
        <v>29</v>
      </c>
      <c r="I6" t="s">
        <v>20</v>
      </c>
    </row>
    <row r="7" spans="1:9" x14ac:dyDescent="0.3">
      <c r="A7" t="s">
        <v>107</v>
      </c>
      <c r="B7" t="s">
        <v>450</v>
      </c>
      <c r="C7" t="s">
        <v>520</v>
      </c>
      <c r="D7" t="s">
        <v>360</v>
      </c>
      <c r="F7" t="s">
        <v>450</v>
      </c>
      <c r="G7" t="s">
        <v>367</v>
      </c>
      <c r="H7" t="s">
        <v>29</v>
      </c>
      <c r="I7" t="s">
        <v>20</v>
      </c>
    </row>
    <row r="8" spans="1:9" x14ac:dyDescent="0.3">
      <c r="A8" t="s">
        <v>107</v>
      </c>
      <c r="B8" t="s">
        <v>450</v>
      </c>
      <c r="C8" t="s">
        <v>520</v>
      </c>
      <c r="D8" t="s">
        <v>361</v>
      </c>
      <c r="F8" t="s">
        <v>450</v>
      </c>
      <c r="G8" t="s">
        <v>368</v>
      </c>
      <c r="H8" t="s">
        <v>29</v>
      </c>
      <c r="I8" t="s">
        <v>20</v>
      </c>
    </row>
    <row r="9" spans="1:9" x14ac:dyDescent="0.3">
      <c r="A9" t="s">
        <v>107</v>
      </c>
      <c r="B9" t="s">
        <v>450</v>
      </c>
      <c r="C9" t="s">
        <v>520</v>
      </c>
      <c r="D9" t="s">
        <v>362</v>
      </c>
      <c r="F9" t="s">
        <v>450</v>
      </c>
      <c r="G9" t="s">
        <v>369</v>
      </c>
      <c r="H9" t="s">
        <v>29</v>
      </c>
      <c r="I9" t="s">
        <v>20</v>
      </c>
    </row>
    <row r="10" spans="1:9" x14ac:dyDescent="0.3">
      <c r="A10" t="s">
        <v>108</v>
      </c>
      <c r="B10" t="s">
        <v>449</v>
      </c>
      <c r="C10" t="s">
        <v>179</v>
      </c>
      <c r="D10" t="s">
        <v>115</v>
      </c>
      <c r="E10" t="s">
        <v>364</v>
      </c>
      <c r="F10" t="s">
        <v>449</v>
      </c>
      <c r="H10" t="s">
        <v>29</v>
      </c>
      <c r="I10" t="s">
        <v>20</v>
      </c>
    </row>
    <row r="11" spans="1:9" x14ac:dyDescent="0.3">
      <c r="A11" t="s">
        <v>485</v>
      </c>
      <c r="B11" t="s">
        <v>451</v>
      </c>
      <c r="C11" t="s">
        <v>452</v>
      </c>
      <c r="D11" t="s">
        <v>486</v>
      </c>
      <c r="F11" t="s">
        <v>451</v>
      </c>
      <c r="G11" t="s">
        <v>494</v>
      </c>
      <c r="H11" t="s">
        <v>29</v>
      </c>
      <c r="I11" t="s">
        <v>20</v>
      </c>
    </row>
    <row r="12" spans="1:9" x14ac:dyDescent="0.3">
      <c r="A12" t="s">
        <v>485</v>
      </c>
      <c r="B12" t="s">
        <v>451</v>
      </c>
      <c r="C12" t="s">
        <v>452</v>
      </c>
      <c r="D12" t="s">
        <v>487</v>
      </c>
      <c r="F12" t="s">
        <v>451</v>
      </c>
      <c r="G12" t="s">
        <v>495</v>
      </c>
      <c r="H12" t="s">
        <v>29</v>
      </c>
      <c r="I12" t="s">
        <v>20</v>
      </c>
    </row>
    <row r="13" spans="1:9" x14ac:dyDescent="0.3">
      <c r="A13" t="s">
        <v>485</v>
      </c>
      <c r="B13" t="s">
        <v>451</v>
      </c>
      <c r="C13" t="s">
        <v>452</v>
      </c>
      <c r="D13" t="s">
        <v>488</v>
      </c>
      <c r="F13" t="s">
        <v>451</v>
      </c>
      <c r="G13" t="s">
        <v>496</v>
      </c>
      <c r="H13" t="s">
        <v>29</v>
      </c>
      <c r="I13" t="s">
        <v>20</v>
      </c>
    </row>
    <row r="14" spans="1:9" x14ac:dyDescent="0.3">
      <c r="A14" t="s">
        <v>485</v>
      </c>
      <c r="B14" t="s">
        <v>451</v>
      </c>
      <c r="C14" t="s">
        <v>452</v>
      </c>
      <c r="D14" t="s">
        <v>489</v>
      </c>
      <c r="F14" t="s">
        <v>451</v>
      </c>
      <c r="G14" t="s">
        <v>497</v>
      </c>
      <c r="H14" t="s">
        <v>29</v>
      </c>
      <c r="I14" t="s">
        <v>20</v>
      </c>
    </row>
    <row r="15" spans="1:9" x14ac:dyDescent="0.3">
      <c r="A15" t="s">
        <v>485</v>
      </c>
      <c r="B15" t="s">
        <v>451</v>
      </c>
      <c r="C15" t="s">
        <v>452</v>
      </c>
      <c r="D15" t="s">
        <v>490</v>
      </c>
      <c r="F15" t="s">
        <v>451</v>
      </c>
      <c r="G15" t="s">
        <v>498</v>
      </c>
      <c r="H15" t="s">
        <v>29</v>
      </c>
      <c r="I15" t="s">
        <v>20</v>
      </c>
    </row>
    <row r="16" spans="1:9" x14ac:dyDescent="0.3">
      <c r="A16" t="s">
        <v>485</v>
      </c>
      <c r="B16" t="s">
        <v>451</v>
      </c>
      <c r="C16" t="s">
        <v>452</v>
      </c>
      <c r="D16" t="s">
        <v>491</v>
      </c>
      <c r="F16" t="s">
        <v>451</v>
      </c>
      <c r="G16" t="s">
        <v>499</v>
      </c>
      <c r="H16" t="s">
        <v>29</v>
      </c>
      <c r="I16" t="s">
        <v>20</v>
      </c>
    </row>
    <row r="17" spans="1:9" x14ac:dyDescent="0.3">
      <c r="A17" t="s">
        <v>485</v>
      </c>
      <c r="B17" t="s">
        <v>451</v>
      </c>
      <c r="C17" t="s">
        <v>452</v>
      </c>
      <c r="D17" t="s">
        <v>492</v>
      </c>
      <c r="F17" t="s">
        <v>451</v>
      </c>
      <c r="G17" t="s">
        <v>500</v>
      </c>
      <c r="H17" t="s">
        <v>29</v>
      </c>
      <c r="I17" t="s">
        <v>20</v>
      </c>
    </row>
    <row r="18" spans="1:9" x14ac:dyDescent="0.3">
      <c r="A18" t="s">
        <v>485</v>
      </c>
      <c r="B18" t="s">
        <v>451</v>
      </c>
      <c r="C18" t="s">
        <v>452</v>
      </c>
      <c r="D18" t="s">
        <v>493</v>
      </c>
      <c r="F18" t="s">
        <v>451</v>
      </c>
      <c r="G18" t="s">
        <v>366</v>
      </c>
      <c r="H18" t="s">
        <v>29</v>
      </c>
      <c r="I18" t="s">
        <v>20</v>
      </c>
    </row>
    <row r="19" spans="1:9" x14ac:dyDescent="0.3">
      <c r="A19" t="s">
        <v>308</v>
      </c>
      <c r="B19" t="s">
        <v>454</v>
      </c>
      <c r="C19" t="s">
        <v>112</v>
      </c>
      <c r="D19" t="s">
        <v>358</v>
      </c>
      <c r="E19" t="s">
        <v>371</v>
      </c>
      <c r="F19" t="s">
        <v>454</v>
      </c>
      <c r="H19" t="s">
        <v>117</v>
      </c>
      <c r="I19" t="s">
        <v>109</v>
      </c>
    </row>
    <row r="20" spans="1:9" x14ac:dyDescent="0.3">
      <c r="A20" t="s">
        <v>308</v>
      </c>
      <c r="B20" t="s">
        <v>454</v>
      </c>
      <c r="C20" t="s">
        <v>112</v>
      </c>
      <c r="D20" t="s">
        <v>359</v>
      </c>
      <c r="E20" t="s">
        <v>372</v>
      </c>
      <c r="F20" t="s">
        <v>454</v>
      </c>
      <c r="H20" t="s">
        <v>117</v>
      </c>
      <c r="I20" t="s">
        <v>109</v>
      </c>
    </row>
    <row r="21" spans="1:9" x14ac:dyDescent="0.3">
      <c r="A21" t="s">
        <v>308</v>
      </c>
      <c r="B21" t="s">
        <v>454</v>
      </c>
      <c r="C21" t="s">
        <v>112</v>
      </c>
      <c r="D21" t="s">
        <v>360</v>
      </c>
      <c r="E21" t="s">
        <v>373</v>
      </c>
      <c r="F21" t="s">
        <v>454</v>
      </c>
      <c r="H21" t="s">
        <v>117</v>
      </c>
      <c r="I21" t="s">
        <v>109</v>
      </c>
    </row>
    <row r="22" spans="1:9" x14ac:dyDescent="0.3">
      <c r="A22" t="s">
        <v>308</v>
      </c>
      <c r="B22" t="s">
        <v>454</v>
      </c>
      <c r="C22" t="s">
        <v>112</v>
      </c>
      <c r="D22" t="s">
        <v>361</v>
      </c>
      <c r="E22" t="s">
        <v>374</v>
      </c>
      <c r="F22" t="s">
        <v>454</v>
      </c>
      <c r="H22" t="s">
        <v>117</v>
      </c>
      <c r="I22" t="s">
        <v>109</v>
      </c>
    </row>
    <row r="23" spans="1:9" x14ac:dyDescent="0.3">
      <c r="A23" t="s">
        <v>308</v>
      </c>
      <c r="B23" t="s">
        <v>454</v>
      </c>
      <c r="C23" t="s">
        <v>112</v>
      </c>
      <c r="D23" t="s">
        <v>362</v>
      </c>
      <c r="E23" t="s">
        <v>116</v>
      </c>
      <c r="F23" t="s">
        <v>454</v>
      </c>
      <c r="H23" t="s">
        <v>117</v>
      </c>
      <c r="I23" t="s">
        <v>109</v>
      </c>
    </row>
    <row r="24" spans="1:9" x14ac:dyDescent="0.3">
      <c r="A24" t="s">
        <v>308</v>
      </c>
      <c r="B24" t="s">
        <v>454</v>
      </c>
      <c r="C24" t="s">
        <v>112</v>
      </c>
      <c r="D24" t="s">
        <v>370</v>
      </c>
      <c r="E24" t="s">
        <v>375</v>
      </c>
      <c r="F24" t="s">
        <v>454</v>
      </c>
      <c r="H24" t="s">
        <v>117</v>
      </c>
      <c r="I24" t="s">
        <v>109</v>
      </c>
    </row>
    <row r="25" spans="1:9" x14ac:dyDescent="0.3">
      <c r="A25" t="s">
        <v>309</v>
      </c>
      <c r="B25" t="s">
        <v>455</v>
      </c>
      <c r="C25" t="s">
        <v>112</v>
      </c>
      <c r="D25" t="s">
        <v>358</v>
      </c>
      <c r="E25" t="s">
        <v>371</v>
      </c>
      <c r="F25" t="s">
        <v>455</v>
      </c>
      <c r="H25" t="s">
        <v>118</v>
      </c>
      <c r="I25" t="s">
        <v>109</v>
      </c>
    </row>
    <row r="26" spans="1:9" x14ac:dyDescent="0.3">
      <c r="A26" t="s">
        <v>309</v>
      </c>
      <c r="B26" t="s">
        <v>455</v>
      </c>
      <c r="C26" t="s">
        <v>112</v>
      </c>
      <c r="D26" t="s">
        <v>359</v>
      </c>
      <c r="E26" t="s">
        <v>372</v>
      </c>
      <c r="F26" t="s">
        <v>455</v>
      </c>
      <c r="H26" t="s">
        <v>118</v>
      </c>
      <c r="I26" t="s">
        <v>109</v>
      </c>
    </row>
    <row r="27" spans="1:9" x14ac:dyDescent="0.3">
      <c r="A27" t="s">
        <v>309</v>
      </c>
      <c r="B27" t="s">
        <v>455</v>
      </c>
      <c r="C27" t="s">
        <v>112</v>
      </c>
      <c r="D27" t="s">
        <v>360</v>
      </c>
      <c r="E27" t="s">
        <v>373</v>
      </c>
      <c r="F27" t="s">
        <v>455</v>
      </c>
      <c r="H27" t="s">
        <v>118</v>
      </c>
      <c r="I27" t="s">
        <v>109</v>
      </c>
    </row>
    <row r="28" spans="1:9" x14ac:dyDescent="0.3">
      <c r="A28" t="s">
        <v>309</v>
      </c>
      <c r="B28" t="s">
        <v>455</v>
      </c>
      <c r="C28" t="s">
        <v>112</v>
      </c>
      <c r="D28" t="s">
        <v>361</v>
      </c>
      <c r="E28" t="s">
        <v>374</v>
      </c>
      <c r="F28" t="s">
        <v>455</v>
      </c>
      <c r="H28" t="s">
        <v>118</v>
      </c>
      <c r="I28" t="s">
        <v>109</v>
      </c>
    </row>
    <row r="29" spans="1:9" x14ac:dyDescent="0.3">
      <c r="A29" t="s">
        <v>309</v>
      </c>
      <c r="B29" t="s">
        <v>455</v>
      </c>
      <c r="C29" t="s">
        <v>112</v>
      </c>
      <c r="D29" t="s">
        <v>362</v>
      </c>
      <c r="E29" t="s">
        <v>116</v>
      </c>
      <c r="F29" t="s">
        <v>455</v>
      </c>
      <c r="H29" t="s">
        <v>118</v>
      </c>
      <c r="I29" t="s">
        <v>109</v>
      </c>
    </row>
    <row r="30" spans="1:9" x14ac:dyDescent="0.3">
      <c r="A30" t="s">
        <v>309</v>
      </c>
      <c r="B30" t="s">
        <v>455</v>
      </c>
      <c r="C30" t="s">
        <v>112</v>
      </c>
      <c r="D30" t="s">
        <v>370</v>
      </c>
      <c r="E30" t="s">
        <v>375</v>
      </c>
      <c r="F30" t="s">
        <v>455</v>
      </c>
      <c r="H30" t="s">
        <v>118</v>
      </c>
      <c r="I30" t="s">
        <v>109</v>
      </c>
    </row>
    <row r="31" spans="1:9" x14ac:dyDescent="0.3">
      <c r="A31" t="s">
        <v>317</v>
      </c>
      <c r="B31" t="s">
        <v>456</v>
      </c>
      <c r="C31" t="s">
        <v>12</v>
      </c>
      <c r="D31" t="s">
        <v>115</v>
      </c>
      <c r="E31" t="s">
        <v>406</v>
      </c>
      <c r="F31" t="s">
        <v>456</v>
      </c>
      <c r="H31" t="s">
        <v>120</v>
      </c>
      <c r="I31" t="s">
        <v>109</v>
      </c>
    </row>
    <row r="32" spans="1:9" x14ac:dyDescent="0.3">
      <c r="A32" t="s">
        <v>318</v>
      </c>
      <c r="B32" t="s">
        <v>464</v>
      </c>
      <c r="C32" t="s">
        <v>12</v>
      </c>
      <c r="D32" t="s">
        <v>115</v>
      </c>
      <c r="E32" t="s">
        <v>100</v>
      </c>
      <c r="F32" t="s">
        <v>464</v>
      </c>
      <c r="H32" t="s">
        <v>121</v>
      </c>
      <c r="I32" t="s">
        <v>109</v>
      </c>
    </row>
    <row r="33" spans="1:9" x14ac:dyDescent="0.3">
      <c r="A33" t="s">
        <v>319</v>
      </c>
      <c r="B33" t="s">
        <v>465</v>
      </c>
      <c r="C33" t="s">
        <v>12</v>
      </c>
      <c r="D33" t="s">
        <v>115</v>
      </c>
      <c r="E33" t="s">
        <v>101</v>
      </c>
      <c r="F33" t="s">
        <v>465</v>
      </c>
      <c r="H33" t="s">
        <v>122</v>
      </c>
      <c r="I33" t="s">
        <v>109</v>
      </c>
    </row>
    <row r="34" spans="1:9" x14ac:dyDescent="0.3">
      <c r="A34" t="s">
        <v>320</v>
      </c>
      <c r="B34" t="s">
        <v>466</v>
      </c>
      <c r="C34" t="s">
        <v>12</v>
      </c>
      <c r="D34" t="s">
        <v>115</v>
      </c>
      <c r="E34" t="s">
        <v>102</v>
      </c>
      <c r="F34" t="s">
        <v>466</v>
      </c>
      <c r="H34" t="s">
        <v>123</v>
      </c>
      <c r="I34" t="s">
        <v>109</v>
      </c>
    </row>
    <row r="35" spans="1:9" x14ac:dyDescent="0.3">
      <c r="A35" t="s">
        <v>321</v>
      </c>
      <c r="B35" t="s">
        <v>467</v>
      </c>
      <c r="C35" t="s">
        <v>12</v>
      </c>
      <c r="D35" t="s">
        <v>115</v>
      </c>
      <c r="E35" t="s">
        <v>400</v>
      </c>
      <c r="F35" t="s">
        <v>467</v>
      </c>
      <c r="H35" t="s">
        <v>124</v>
      </c>
      <c r="I35" t="s">
        <v>109</v>
      </c>
    </row>
    <row r="36" spans="1:9" x14ac:dyDescent="0.3">
      <c r="A36" t="s">
        <v>322</v>
      </c>
      <c r="B36" t="s">
        <v>468</v>
      </c>
      <c r="C36" t="s">
        <v>12</v>
      </c>
      <c r="D36" t="s">
        <v>115</v>
      </c>
      <c r="E36" t="s">
        <v>401</v>
      </c>
      <c r="F36" t="s">
        <v>468</v>
      </c>
      <c r="H36" t="s">
        <v>125</v>
      </c>
      <c r="I36" t="s">
        <v>109</v>
      </c>
    </row>
    <row r="37" spans="1:9" x14ac:dyDescent="0.3">
      <c r="A37" t="s">
        <v>323</v>
      </c>
      <c r="B37" t="s">
        <v>469</v>
      </c>
      <c r="C37" t="s">
        <v>12</v>
      </c>
      <c r="D37" t="s">
        <v>115</v>
      </c>
      <c r="E37" t="s">
        <v>402</v>
      </c>
      <c r="F37" t="s">
        <v>469</v>
      </c>
      <c r="H37" t="s">
        <v>126</v>
      </c>
      <c r="I37" t="s">
        <v>109</v>
      </c>
    </row>
    <row r="38" spans="1:9" x14ac:dyDescent="0.3">
      <c r="A38" t="s">
        <v>324</v>
      </c>
      <c r="B38" t="s">
        <v>470</v>
      </c>
      <c r="C38" t="s">
        <v>12</v>
      </c>
      <c r="D38" t="s">
        <v>115</v>
      </c>
      <c r="E38" t="s">
        <v>403</v>
      </c>
      <c r="F38" t="s">
        <v>470</v>
      </c>
      <c r="H38" t="s">
        <v>127</v>
      </c>
      <c r="I38" t="s">
        <v>109</v>
      </c>
    </row>
    <row r="39" spans="1:9" x14ac:dyDescent="0.3">
      <c r="A39" t="s">
        <v>325</v>
      </c>
      <c r="B39" t="s">
        <v>471</v>
      </c>
      <c r="C39" t="s">
        <v>12</v>
      </c>
      <c r="D39" t="s">
        <v>115</v>
      </c>
      <c r="E39" t="s">
        <v>404</v>
      </c>
      <c r="F39" t="s">
        <v>471</v>
      </c>
      <c r="H39" t="s">
        <v>128</v>
      </c>
      <c r="I39" t="s">
        <v>109</v>
      </c>
    </row>
    <row r="40" spans="1:9" x14ac:dyDescent="0.3">
      <c r="A40" t="s">
        <v>326</v>
      </c>
      <c r="B40" t="s">
        <v>472</v>
      </c>
      <c r="C40" t="s">
        <v>12</v>
      </c>
      <c r="D40" t="s">
        <v>115</v>
      </c>
      <c r="E40" t="s">
        <v>405</v>
      </c>
      <c r="F40" t="s">
        <v>472</v>
      </c>
      <c r="H40" t="s">
        <v>129</v>
      </c>
      <c r="I40" t="s">
        <v>109</v>
      </c>
    </row>
    <row r="41" spans="1:9" x14ac:dyDescent="0.3">
      <c r="A41" t="s">
        <v>327</v>
      </c>
      <c r="B41" t="s">
        <v>473</v>
      </c>
      <c r="C41" t="s">
        <v>12</v>
      </c>
      <c r="D41" t="s">
        <v>115</v>
      </c>
      <c r="E41" t="s">
        <v>406</v>
      </c>
      <c r="F41" t="s">
        <v>473</v>
      </c>
      <c r="H41" t="s">
        <v>130</v>
      </c>
      <c r="I41" t="s">
        <v>109</v>
      </c>
    </row>
    <row r="42" spans="1:9" x14ac:dyDescent="0.3">
      <c r="A42" t="s">
        <v>328</v>
      </c>
      <c r="B42" t="s">
        <v>474</v>
      </c>
      <c r="C42" t="s">
        <v>12</v>
      </c>
      <c r="D42" t="s">
        <v>115</v>
      </c>
      <c r="E42" t="s">
        <v>100</v>
      </c>
      <c r="F42" t="s">
        <v>474</v>
      </c>
      <c r="H42" t="s">
        <v>131</v>
      </c>
      <c r="I42" t="s">
        <v>109</v>
      </c>
    </row>
    <row r="43" spans="1:9" x14ac:dyDescent="0.3">
      <c r="A43" t="s">
        <v>329</v>
      </c>
      <c r="B43" t="s">
        <v>475</v>
      </c>
      <c r="C43" t="s">
        <v>12</v>
      </c>
      <c r="D43" t="s">
        <v>115</v>
      </c>
      <c r="E43" t="s">
        <v>101</v>
      </c>
      <c r="F43" t="s">
        <v>475</v>
      </c>
      <c r="H43" t="s">
        <v>132</v>
      </c>
      <c r="I43" t="s">
        <v>109</v>
      </c>
    </row>
    <row r="44" spans="1:9" x14ac:dyDescent="0.3">
      <c r="A44" t="s">
        <v>330</v>
      </c>
      <c r="B44" t="s">
        <v>476</v>
      </c>
      <c r="C44" t="s">
        <v>12</v>
      </c>
      <c r="D44" t="s">
        <v>115</v>
      </c>
      <c r="E44" t="s">
        <v>102</v>
      </c>
      <c r="F44" t="s">
        <v>476</v>
      </c>
      <c r="H44" t="s">
        <v>133</v>
      </c>
      <c r="I44" t="s">
        <v>109</v>
      </c>
    </row>
    <row r="45" spans="1:9" x14ac:dyDescent="0.3">
      <c r="A45" t="s">
        <v>331</v>
      </c>
      <c r="B45" t="s">
        <v>477</v>
      </c>
      <c r="C45" t="s">
        <v>12</v>
      </c>
      <c r="D45" t="s">
        <v>115</v>
      </c>
      <c r="E45" t="s">
        <v>400</v>
      </c>
      <c r="F45" t="s">
        <v>477</v>
      </c>
      <c r="H45" t="s">
        <v>134</v>
      </c>
      <c r="I45" t="s">
        <v>109</v>
      </c>
    </row>
    <row r="46" spans="1:9" x14ac:dyDescent="0.3">
      <c r="A46" t="s">
        <v>332</v>
      </c>
      <c r="B46" t="s">
        <v>478</v>
      </c>
      <c r="C46" t="s">
        <v>12</v>
      </c>
      <c r="D46" t="s">
        <v>115</v>
      </c>
      <c r="E46" t="s">
        <v>401</v>
      </c>
      <c r="F46" t="s">
        <v>478</v>
      </c>
      <c r="H46" t="s">
        <v>135</v>
      </c>
      <c r="I46" t="s">
        <v>109</v>
      </c>
    </row>
    <row r="47" spans="1:9" x14ac:dyDescent="0.3">
      <c r="A47" t="s">
        <v>333</v>
      </c>
      <c r="B47" t="s">
        <v>479</v>
      </c>
      <c r="C47" t="s">
        <v>12</v>
      </c>
      <c r="D47" t="s">
        <v>115</v>
      </c>
      <c r="E47" t="s">
        <v>402</v>
      </c>
      <c r="F47" t="s">
        <v>479</v>
      </c>
      <c r="H47" t="s">
        <v>136</v>
      </c>
      <c r="I47" t="s">
        <v>109</v>
      </c>
    </row>
    <row r="48" spans="1:9" x14ac:dyDescent="0.3">
      <c r="A48" t="s">
        <v>334</v>
      </c>
      <c r="B48" t="s">
        <v>480</v>
      </c>
      <c r="C48" t="s">
        <v>12</v>
      </c>
      <c r="D48" t="s">
        <v>115</v>
      </c>
      <c r="E48" t="s">
        <v>403</v>
      </c>
      <c r="F48" t="s">
        <v>480</v>
      </c>
      <c r="H48" t="s">
        <v>137</v>
      </c>
      <c r="I48" t="s">
        <v>109</v>
      </c>
    </row>
    <row r="49" spans="1:9" x14ac:dyDescent="0.3">
      <c r="A49" t="s">
        <v>335</v>
      </c>
      <c r="B49" t="s">
        <v>481</v>
      </c>
      <c r="C49" t="s">
        <v>12</v>
      </c>
      <c r="D49" t="s">
        <v>115</v>
      </c>
      <c r="E49" t="s">
        <v>404</v>
      </c>
      <c r="F49" t="s">
        <v>481</v>
      </c>
      <c r="H49" t="s">
        <v>138</v>
      </c>
      <c r="I49" t="s">
        <v>109</v>
      </c>
    </row>
    <row r="50" spans="1:9" x14ac:dyDescent="0.3">
      <c r="A50" t="s">
        <v>336</v>
      </c>
      <c r="B50" t="s">
        <v>482</v>
      </c>
      <c r="C50" t="s">
        <v>12</v>
      </c>
      <c r="D50" t="s">
        <v>115</v>
      </c>
      <c r="E50" t="s">
        <v>405</v>
      </c>
      <c r="F50" t="s">
        <v>482</v>
      </c>
      <c r="H50" t="s">
        <v>139</v>
      </c>
      <c r="I50" t="s">
        <v>109</v>
      </c>
    </row>
    <row r="51" spans="1:9" x14ac:dyDescent="0.3">
      <c r="A51" t="s">
        <v>337</v>
      </c>
      <c r="B51" t="s">
        <v>483</v>
      </c>
      <c r="C51" t="s">
        <v>12</v>
      </c>
      <c r="D51" t="s">
        <v>115</v>
      </c>
      <c r="E51" t="s">
        <v>406</v>
      </c>
      <c r="F51" t="s">
        <v>483</v>
      </c>
      <c r="H51" t="s">
        <v>140</v>
      </c>
      <c r="I51" t="s">
        <v>109</v>
      </c>
    </row>
    <row r="52" spans="1:9" x14ac:dyDescent="0.3">
      <c r="A52" t="s">
        <v>338</v>
      </c>
      <c r="B52" t="s">
        <v>484</v>
      </c>
      <c r="C52" t="s">
        <v>12</v>
      </c>
      <c r="D52" t="s">
        <v>115</v>
      </c>
      <c r="E52" t="s">
        <v>100</v>
      </c>
      <c r="F52" t="s">
        <v>484</v>
      </c>
      <c r="H52" t="s">
        <v>141</v>
      </c>
      <c r="I52" t="s">
        <v>109</v>
      </c>
    </row>
    <row r="53" spans="1:9" x14ac:dyDescent="0.3">
      <c r="A53" t="s">
        <v>339</v>
      </c>
      <c r="B53" t="s">
        <v>501</v>
      </c>
      <c r="C53" t="s">
        <v>12</v>
      </c>
      <c r="D53" t="s">
        <v>115</v>
      </c>
      <c r="E53" t="s">
        <v>406</v>
      </c>
      <c r="F53" t="s">
        <v>501</v>
      </c>
      <c r="H53" t="s">
        <v>142</v>
      </c>
      <c r="I53" t="s">
        <v>109</v>
      </c>
    </row>
    <row r="54" spans="1:9" x14ac:dyDescent="0.3">
      <c r="A54" t="s">
        <v>340</v>
      </c>
      <c r="B54" t="s">
        <v>502</v>
      </c>
      <c r="C54" t="s">
        <v>12</v>
      </c>
      <c r="D54" t="s">
        <v>115</v>
      </c>
      <c r="E54" t="s">
        <v>405</v>
      </c>
      <c r="F54" t="s">
        <v>502</v>
      </c>
      <c r="H54" t="s">
        <v>143</v>
      </c>
      <c r="I54" t="s">
        <v>109</v>
      </c>
    </row>
    <row r="55" spans="1:9" x14ac:dyDescent="0.3">
      <c r="A55" t="s">
        <v>341</v>
      </c>
      <c r="B55" t="s">
        <v>503</v>
      </c>
      <c r="C55" t="s">
        <v>12</v>
      </c>
      <c r="D55" t="s">
        <v>115</v>
      </c>
      <c r="E55" t="s">
        <v>404</v>
      </c>
      <c r="F55" t="s">
        <v>503</v>
      </c>
      <c r="H55" t="s">
        <v>144</v>
      </c>
      <c r="I55" t="s">
        <v>109</v>
      </c>
    </row>
    <row r="56" spans="1:9" x14ac:dyDescent="0.3">
      <c r="A56" t="s">
        <v>342</v>
      </c>
      <c r="B56" t="s">
        <v>504</v>
      </c>
      <c r="C56" t="s">
        <v>12</v>
      </c>
      <c r="D56" t="s">
        <v>115</v>
      </c>
      <c r="E56" t="s">
        <v>401</v>
      </c>
      <c r="F56" t="s">
        <v>504</v>
      </c>
      <c r="H56" t="s">
        <v>147</v>
      </c>
      <c r="I56" t="s">
        <v>109</v>
      </c>
    </row>
    <row r="57" spans="1:9" x14ac:dyDescent="0.3">
      <c r="A57" t="s">
        <v>343</v>
      </c>
      <c r="B57" t="s">
        <v>505</v>
      </c>
      <c r="C57" t="s">
        <v>12</v>
      </c>
      <c r="D57" t="s">
        <v>115</v>
      </c>
      <c r="E57" t="s">
        <v>400</v>
      </c>
      <c r="F57" t="s">
        <v>505</v>
      </c>
      <c r="H57" t="s">
        <v>148</v>
      </c>
      <c r="I57" t="s">
        <v>109</v>
      </c>
    </row>
    <row r="58" spans="1:9" x14ac:dyDescent="0.3">
      <c r="A58" t="s">
        <v>344</v>
      </c>
      <c r="B58" t="s">
        <v>506</v>
      </c>
      <c r="C58" t="s">
        <v>12</v>
      </c>
      <c r="D58" t="s">
        <v>115</v>
      </c>
      <c r="E58" t="s">
        <v>102</v>
      </c>
      <c r="F58" t="s">
        <v>506</v>
      </c>
      <c r="H58" t="s">
        <v>149</v>
      </c>
      <c r="I58" t="s">
        <v>109</v>
      </c>
    </row>
    <row r="59" spans="1:9" x14ac:dyDescent="0.3">
      <c r="A59" t="s">
        <v>345</v>
      </c>
      <c r="B59" t="s">
        <v>507</v>
      </c>
      <c r="C59" t="s">
        <v>12</v>
      </c>
      <c r="D59" t="s">
        <v>115</v>
      </c>
      <c r="E59" t="s">
        <v>101</v>
      </c>
      <c r="F59" t="s">
        <v>507</v>
      </c>
      <c r="H59" t="s">
        <v>150</v>
      </c>
      <c r="I59" t="s">
        <v>109</v>
      </c>
    </row>
    <row r="60" spans="1:9" x14ac:dyDescent="0.3">
      <c r="A60" t="s">
        <v>346</v>
      </c>
      <c r="B60" t="s">
        <v>508</v>
      </c>
      <c r="C60" t="s">
        <v>12</v>
      </c>
      <c r="D60" t="s">
        <v>115</v>
      </c>
      <c r="E60" t="s">
        <v>100</v>
      </c>
      <c r="F60" t="s">
        <v>508</v>
      </c>
      <c r="H60" t="s">
        <v>151</v>
      </c>
      <c r="I60" t="s">
        <v>109</v>
      </c>
    </row>
    <row r="61" spans="1:9" x14ac:dyDescent="0.3">
      <c r="A61" t="s">
        <v>347</v>
      </c>
      <c r="B61" t="s">
        <v>509</v>
      </c>
      <c r="C61" t="s">
        <v>12</v>
      </c>
      <c r="D61" t="s">
        <v>115</v>
      </c>
      <c r="E61" t="s">
        <v>406</v>
      </c>
      <c r="F61" t="s">
        <v>509</v>
      </c>
      <c r="H61" t="s">
        <v>152</v>
      </c>
      <c r="I61" t="s">
        <v>109</v>
      </c>
    </row>
    <row r="62" spans="1:9" x14ac:dyDescent="0.3">
      <c r="A62" t="s">
        <v>348</v>
      </c>
      <c r="B62" t="s">
        <v>510</v>
      </c>
      <c r="C62" t="s">
        <v>12</v>
      </c>
      <c r="D62" t="s">
        <v>115</v>
      </c>
      <c r="E62" t="s">
        <v>405</v>
      </c>
      <c r="F62" t="s">
        <v>510</v>
      </c>
      <c r="H62" t="s">
        <v>153</v>
      </c>
      <c r="I62" t="s">
        <v>109</v>
      </c>
    </row>
    <row r="63" spans="1:9" x14ac:dyDescent="0.3">
      <c r="A63" t="s">
        <v>349</v>
      </c>
      <c r="B63" t="s">
        <v>511</v>
      </c>
      <c r="C63" t="s">
        <v>12</v>
      </c>
      <c r="D63" t="s">
        <v>115</v>
      </c>
      <c r="E63" t="s">
        <v>404</v>
      </c>
      <c r="F63" t="s">
        <v>511</v>
      </c>
      <c r="H63" t="s">
        <v>154</v>
      </c>
      <c r="I63" t="s">
        <v>109</v>
      </c>
    </row>
    <row r="64" spans="1:9" x14ac:dyDescent="0.3">
      <c r="A64" t="s">
        <v>350</v>
      </c>
      <c r="B64" t="s">
        <v>512</v>
      </c>
      <c r="C64" t="s">
        <v>12</v>
      </c>
      <c r="D64" t="s">
        <v>115</v>
      </c>
      <c r="E64" t="s">
        <v>403</v>
      </c>
      <c r="F64" t="s">
        <v>512</v>
      </c>
      <c r="H64" t="s">
        <v>155</v>
      </c>
      <c r="I64" t="s">
        <v>109</v>
      </c>
    </row>
    <row r="65" spans="1:9" x14ac:dyDescent="0.3">
      <c r="A65" t="s">
        <v>351</v>
      </c>
      <c r="B65" t="s">
        <v>513</v>
      </c>
      <c r="C65" t="s">
        <v>12</v>
      </c>
      <c r="D65" t="s">
        <v>115</v>
      </c>
      <c r="E65" t="s">
        <v>402</v>
      </c>
      <c r="F65" t="s">
        <v>513</v>
      </c>
      <c r="H65" t="s">
        <v>156</v>
      </c>
      <c r="I65" t="s">
        <v>109</v>
      </c>
    </row>
    <row r="66" spans="1:9" x14ac:dyDescent="0.3">
      <c r="A66" t="s">
        <v>352</v>
      </c>
      <c r="B66" t="s">
        <v>514</v>
      </c>
      <c r="C66" t="s">
        <v>12</v>
      </c>
      <c r="D66" t="s">
        <v>115</v>
      </c>
      <c r="E66" t="s">
        <v>401</v>
      </c>
      <c r="F66" t="s">
        <v>514</v>
      </c>
      <c r="H66" t="s">
        <v>157</v>
      </c>
      <c r="I66" t="s">
        <v>109</v>
      </c>
    </row>
    <row r="67" spans="1:9" x14ac:dyDescent="0.3">
      <c r="A67" t="s">
        <v>353</v>
      </c>
      <c r="B67" t="s">
        <v>515</v>
      </c>
      <c r="C67" t="s">
        <v>12</v>
      </c>
      <c r="D67" t="s">
        <v>115</v>
      </c>
      <c r="E67" t="s">
        <v>400</v>
      </c>
      <c r="F67" t="s">
        <v>515</v>
      </c>
      <c r="H67" t="s">
        <v>158</v>
      </c>
      <c r="I67" t="s">
        <v>109</v>
      </c>
    </row>
    <row r="68" spans="1:9" x14ac:dyDescent="0.3">
      <c r="A68" t="s">
        <v>354</v>
      </c>
      <c r="B68" t="s">
        <v>516</v>
      </c>
      <c r="C68" t="s">
        <v>12</v>
      </c>
      <c r="D68" t="s">
        <v>115</v>
      </c>
      <c r="E68" t="s">
        <v>102</v>
      </c>
      <c r="F68" t="s">
        <v>516</v>
      </c>
      <c r="H68" t="s">
        <v>159</v>
      </c>
      <c r="I68" t="s">
        <v>109</v>
      </c>
    </row>
    <row r="69" spans="1:9" x14ac:dyDescent="0.3">
      <c r="A69" t="s">
        <v>355</v>
      </c>
      <c r="B69" t="s">
        <v>517</v>
      </c>
      <c r="C69" t="s">
        <v>12</v>
      </c>
      <c r="D69" t="s">
        <v>115</v>
      </c>
      <c r="E69" t="s">
        <v>101</v>
      </c>
      <c r="F69" t="s">
        <v>517</v>
      </c>
      <c r="H69" t="s">
        <v>160</v>
      </c>
      <c r="I69" t="s">
        <v>109</v>
      </c>
    </row>
    <row r="70" spans="1:9" x14ac:dyDescent="0.3">
      <c r="A70" t="s">
        <v>356</v>
      </c>
      <c r="B70" t="s">
        <v>518</v>
      </c>
      <c r="C70" t="s">
        <v>12</v>
      </c>
      <c r="D70" t="s">
        <v>115</v>
      </c>
      <c r="E70" t="s">
        <v>100</v>
      </c>
      <c r="F70" t="s">
        <v>518</v>
      </c>
      <c r="H70" t="s">
        <v>161</v>
      </c>
      <c r="I70" t="s">
        <v>109</v>
      </c>
    </row>
    <row r="71" spans="1:9" x14ac:dyDescent="0.3">
      <c r="A71" t="s">
        <v>357</v>
      </c>
      <c r="B71" t="s">
        <v>519</v>
      </c>
      <c r="C71" t="s">
        <v>12</v>
      </c>
      <c r="D71" t="s">
        <v>115</v>
      </c>
      <c r="E71" t="s">
        <v>406</v>
      </c>
      <c r="F71" t="s">
        <v>519</v>
      </c>
      <c r="H71" t="s">
        <v>162</v>
      </c>
      <c r="I71" t="s">
        <v>109</v>
      </c>
    </row>
    <row r="72" spans="1:9" x14ac:dyDescent="0.3">
      <c r="A72" t="s">
        <v>310</v>
      </c>
      <c r="B72" t="s">
        <v>457</v>
      </c>
      <c r="C72" t="s">
        <v>253</v>
      </c>
      <c r="D72" t="s">
        <v>114</v>
      </c>
      <c r="F72" t="s">
        <v>457</v>
      </c>
      <c r="G72" t="s">
        <v>408</v>
      </c>
      <c r="H72" t="s">
        <v>163</v>
      </c>
      <c r="I72" t="s">
        <v>20</v>
      </c>
    </row>
    <row r="73" spans="1:9" x14ac:dyDescent="0.3">
      <c r="A73" t="s">
        <v>311</v>
      </c>
      <c r="B73" t="s">
        <v>458</v>
      </c>
      <c r="C73" t="s">
        <v>254</v>
      </c>
      <c r="D73" t="s">
        <v>115</v>
      </c>
      <c r="E73" t="s">
        <v>407</v>
      </c>
      <c r="F73" t="s">
        <v>458</v>
      </c>
      <c r="H73" t="s">
        <v>163</v>
      </c>
      <c r="I73" t="s">
        <v>20</v>
      </c>
    </row>
    <row r="74" spans="1:9" x14ac:dyDescent="0.3">
      <c r="A74" t="s">
        <v>312</v>
      </c>
      <c r="B74" t="s">
        <v>459</v>
      </c>
      <c r="C74" t="s">
        <v>255</v>
      </c>
      <c r="D74" t="s">
        <v>426</v>
      </c>
      <c r="F74" t="s">
        <v>459</v>
      </c>
      <c r="G74" t="s">
        <v>409</v>
      </c>
      <c r="H74" t="s">
        <v>163</v>
      </c>
      <c r="I74" t="s">
        <v>20</v>
      </c>
    </row>
    <row r="75" spans="1:9" x14ac:dyDescent="0.3">
      <c r="A75" t="s">
        <v>312</v>
      </c>
      <c r="B75" t="s">
        <v>459</v>
      </c>
      <c r="C75" t="s">
        <v>255</v>
      </c>
      <c r="D75" t="s">
        <v>427</v>
      </c>
      <c r="F75" t="s">
        <v>459</v>
      </c>
      <c r="G75" t="s">
        <v>410</v>
      </c>
      <c r="H75" t="s">
        <v>163</v>
      </c>
      <c r="I75" t="s">
        <v>20</v>
      </c>
    </row>
    <row r="76" spans="1:9" x14ac:dyDescent="0.3">
      <c r="A76" t="s">
        <v>312</v>
      </c>
      <c r="B76" t="s">
        <v>459</v>
      </c>
      <c r="C76" t="s">
        <v>255</v>
      </c>
      <c r="D76" t="s">
        <v>428</v>
      </c>
      <c r="F76" t="s">
        <v>459</v>
      </c>
      <c r="G76" t="s">
        <v>411</v>
      </c>
      <c r="H76" t="s">
        <v>163</v>
      </c>
      <c r="I76" t="s">
        <v>20</v>
      </c>
    </row>
    <row r="77" spans="1:9" x14ac:dyDescent="0.3">
      <c r="A77" t="s">
        <v>313</v>
      </c>
      <c r="B77" t="s">
        <v>460</v>
      </c>
      <c r="C77" t="s">
        <v>259</v>
      </c>
      <c r="D77" t="s">
        <v>421</v>
      </c>
      <c r="F77" t="s">
        <v>460</v>
      </c>
      <c r="G77" t="s">
        <v>412</v>
      </c>
      <c r="H77" t="s">
        <v>163</v>
      </c>
      <c r="I77" t="s">
        <v>20</v>
      </c>
    </row>
    <row r="78" spans="1:9" x14ac:dyDescent="0.3">
      <c r="A78" t="s">
        <v>313</v>
      </c>
      <c r="B78" t="s">
        <v>460</v>
      </c>
      <c r="C78" t="s">
        <v>259</v>
      </c>
      <c r="D78" t="s">
        <v>422</v>
      </c>
      <c r="F78" t="s">
        <v>460</v>
      </c>
      <c r="G78" t="s">
        <v>413</v>
      </c>
      <c r="H78" t="s">
        <v>163</v>
      </c>
      <c r="I78" t="s">
        <v>20</v>
      </c>
    </row>
    <row r="79" spans="1:9" x14ac:dyDescent="0.3">
      <c r="A79" t="s">
        <v>313</v>
      </c>
      <c r="B79" t="s">
        <v>460</v>
      </c>
      <c r="C79" t="s">
        <v>259</v>
      </c>
      <c r="D79" t="s">
        <v>423</v>
      </c>
      <c r="F79" t="s">
        <v>460</v>
      </c>
      <c r="G79" t="s">
        <v>414</v>
      </c>
      <c r="H79" t="s">
        <v>163</v>
      </c>
      <c r="I79" t="s">
        <v>20</v>
      </c>
    </row>
    <row r="80" spans="1:9" x14ac:dyDescent="0.3">
      <c r="A80" t="s">
        <v>313</v>
      </c>
      <c r="B80" t="s">
        <v>460</v>
      </c>
      <c r="C80" t="s">
        <v>259</v>
      </c>
      <c r="D80" t="s">
        <v>424</v>
      </c>
      <c r="F80" t="s">
        <v>460</v>
      </c>
      <c r="G80" t="s">
        <v>415</v>
      </c>
      <c r="H80" t="s">
        <v>163</v>
      </c>
      <c r="I80" t="s">
        <v>20</v>
      </c>
    </row>
    <row r="81" spans="1:9" x14ac:dyDescent="0.3">
      <c r="A81" t="s">
        <v>313</v>
      </c>
      <c r="B81" t="s">
        <v>460</v>
      </c>
      <c r="C81" t="s">
        <v>259</v>
      </c>
      <c r="D81" t="s">
        <v>425</v>
      </c>
      <c r="F81" t="s">
        <v>460</v>
      </c>
      <c r="G81" t="s">
        <v>415</v>
      </c>
      <c r="H81" t="s">
        <v>163</v>
      </c>
      <c r="I81" t="s">
        <v>20</v>
      </c>
    </row>
    <row r="82" spans="1:9" x14ac:dyDescent="0.3">
      <c r="A82" t="s">
        <v>314</v>
      </c>
      <c r="B82" t="s">
        <v>461</v>
      </c>
      <c r="C82" t="s">
        <v>304</v>
      </c>
      <c r="D82" t="s">
        <v>114</v>
      </c>
      <c r="F82" t="s">
        <v>461</v>
      </c>
      <c r="G82" t="s">
        <v>416</v>
      </c>
      <c r="H82" t="s">
        <v>164</v>
      </c>
      <c r="I82" t="s">
        <v>20</v>
      </c>
    </row>
    <row r="83" spans="1:9" x14ac:dyDescent="0.3">
      <c r="A83" t="s">
        <v>315</v>
      </c>
      <c r="B83" t="s">
        <v>462</v>
      </c>
      <c r="C83" t="s">
        <v>299</v>
      </c>
      <c r="D83" t="s">
        <v>429</v>
      </c>
      <c r="F83" t="s">
        <v>462</v>
      </c>
      <c r="G83" t="s">
        <v>418</v>
      </c>
      <c r="H83" t="s">
        <v>164</v>
      </c>
      <c r="I83" t="s">
        <v>20</v>
      </c>
    </row>
    <row r="84" spans="1:9" x14ac:dyDescent="0.3">
      <c r="A84" t="s">
        <v>315</v>
      </c>
      <c r="B84" t="s">
        <v>462</v>
      </c>
      <c r="C84" t="s">
        <v>299</v>
      </c>
      <c r="D84" t="s">
        <v>430</v>
      </c>
      <c r="F84" t="s">
        <v>462</v>
      </c>
      <c r="G84" t="s">
        <v>418</v>
      </c>
      <c r="H84" t="s">
        <v>164</v>
      </c>
      <c r="I84" t="s">
        <v>20</v>
      </c>
    </row>
    <row r="85" spans="1:9" x14ac:dyDescent="0.3">
      <c r="A85" t="s">
        <v>315</v>
      </c>
      <c r="B85" t="s">
        <v>462</v>
      </c>
      <c r="C85" t="s">
        <v>299</v>
      </c>
      <c r="D85" t="s">
        <v>431</v>
      </c>
      <c r="F85" t="s">
        <v>462</v>
      </c>
      <c r="G85" t="s">
        <v>419</v>
      </c>
      <c r="H85" t="s">
        <v>164</v>
      </c>
      <c r="I85" t="s">
        <v>20</v>
      </c>
    </row>
    <row r="86" spans="1:9" x14ac:dyDescent="0.3">
      <c r="A86" t="s">
        <v>315</v>
      </c>
      <c r="B86" t="s">
        <v>462</v>
      </c>
      <c r="C86" t="s">
        <v>299</v>
      </c>
      <c r="D86" t="s">
        <v>432</v>
      </c>
      <c r="F86" t="s">
        <v>462</v>
      </c>
      <c r="G86" t="s">
        <v>420</v>
      </c>
      <c r="H86" t="s">
        <v>164</v>
      </c>
      <c r="I86" t="s">
        <v>20</v>
      </c>
    </row>
    <row r="87" spans="1:9" x14ac:dyDescent="0.3">
      <c r="A87" t="s">
        <v>315</v>
      </c>
      <c r="B87" t="s">
        <v>462</v>
      </c>
      <c r="C87" t="s">
        <v>299</v>
      </c>
      <c r="D87" t="s">
        <v>433</v>
      </c>
      <c r="F87" t="s">
        <v>462</v>
      </c>
      <c r="G87" t="s">
        <v>437</v>
      </c>
      <c r="H87" t="s">
        <v>164</v>
      </c>
      <c r="I87" t="s">
        <v>20</v>
      </c>
    </row>
    <row r="88" spans="1:9" x14ac:dyDescent="0.3">
      <c r="A88" t="s">
        <v>315</v>
      </c>
      <c r="B88" t="s">
        <v>462</v>
      </c>
      <c r="C88" t="s">
        <v>299</v>
      </c>
      <c r="D88" t="s">
        <v>434</v>
      </c>
      <c r="F88" t="s">
        <v>462</v>
      </c>
      <c r="G88" t="s">
        <v>438</v>
      </c>
      <c r="H88" t="s">
        <v>164</v>
      </c>
      <c r="I88" t="s">
        <v>20</v>
      </c>
    </row>
    <row r="89" spans="1:9" x14ac:dyDescent="0.3">
      <c r="A89" t="s">
        <v>315</v>
      </c>
      <c r="B89" t="s">
        <v>462</v>
      </c>
      <c r="C89" t="s">
        <v>299</v>
      </c>
      <c r="D89" t="s">
        <v>435</v>
      </c>
      <c r="F89" t="s">
        <v>462</v>
      </c>
      <c r="G89" t="s">
        <v>439</v>
      </c>
      <c r="H89" t="s">
        <v>164</v>
      </c>
      <c r="I89" t="s">
        <v>20</v>
      </c>
    </row>
    <row r="90" spans="1:9" x14ac:dyDescent="0.3">
      <c r="A90" t="s">
        <v>315</v>
      </c>
      <c r="B90" t="s">
        <v>462</v>
      </c>
      <c r="C90" t="s">
        <v>299</v>
      </c>
      <c r="D90" t="s">
        <v>436</v>
      </c>
      <c r="F90" t="s">
        <v>462</v>
      </c>
      <c r="G90" t="s">
        <v>416</v>
      </c>
      <c r="H90" t="s">
        <v>164</v>
      </c>
      <c r="I90" t="s">
        <v>20</v>
      </c>
    </row>
    <row r="91" spans="1:9" x14ac:dyDescent="0.3">
      <c r="A91" t="s">
        <v>316</v>
      </c>
      <c r="B91" t="s">
        <v>463</v>
      </c>
      <c r="C91" t="s">
        <v>300</v>
      </c>
      <c r="D91" t="s">
        <v>115</v>
      </c>
      <c r="E91" t="s">
        <v>417</v>
      </c>
      <c r="F91" t="s">
        <v>463</v>
      </c>
      <c r="H91" t="s">
        <v>164</v>
      </c>
      <c r="I91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b J q E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b J q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a h F a 2 d K l j F g I A A C o H A A A T A B w A R m 9 y b X V s Y X M v U 2 V j d G l v b j E u b S C i G A A o o B Q A A A A A A A A A A A A A A A A A A A A A A A A A A A D F V d t q 2 0 A Q f T f 4 H x b l x Q Z X 1 F D 6 k q b Q K G 7 p h a T U J n 0 w R q x 3 x 8 2 S 9 c 6 y u 6 I 2 R p / U p 3 5 C f q x r K b p Z c m h M o X q R m N E 5 s 3 P m a G S B O Y G K T P P 7 + L z f 6 / f s H T X A S U Q 1 t e S C S H D 9 H v H X j R E / Q P n I Z M N A h l F i D C j 3 H c 3 9 E v F + M N z N r + k a L o I M G C z S e Y T K + T c W o x x / F s y E R s L o e i k o x 8 A z z e h S Q j g z V N k V m n W E M l m r 2 V a D H e T V R r t d I D j z j M G I O J 8 g D j Y u H Z F d V q Y V 3 F d o B R M j 4 4 d f D F W Z o m q b p s N + T 6 j u o 9 V 1 u L y K T 5 a i w P 4 n N Q T X B r U A T r n P f V T u 9 a t w z 5 c l v 9 Z S T Z h G n e j 4 Z T x u g z h Y Z o R m 3 i y x f + 1 F o j v Q V h T 5 L P 0 E R W c r T F I L R 2 g f f p e g G u 0 z R n k F j k o J p 0 6 z g P / D g U a d 7 R 6 f z i 0 1 Y s / b t g B K N K 2 o E y 6 R G E v Y g u J N s f 9 W t r P g 8 t 1 0 Q j 5 I X F I Z d C q X d 3 o N 1 g H / h E I N C u f n N s x G 5 o / T E X p c F y O y h 3 0 W i o d f Y O V u E g d m W C o 7 B Q I b T R X 3 B s h J K n k n W S J 7 z g U u t K 2 o y 7 1 Q X w X p s X h V 1 k / Y J t L 5 b 5 + h 1 0 V R X i 9 c 6 7 b z h J W X f a m a d 7 J Z F f G G q Z 4 h Q h 3 2 h B R H e m j V b R q u 7 r H S V m 0 n Z a q J S s y S I h y f R l L 1 + l 5 4 g c h K S G e a o k 9 B + n / V N / x p D 0 V v N g S U 3 Z F 5 u c k W n m B M 0 J D 5 4 f p Z k D d v i U q k b H w M h / X P / w B Q S w E C L Q A U A A I A C A B s m o R W s I d X Y a Q A A A D 2 A A A A E g A A A A A A A A A A A A A A A A A A A A A A Q 2 9 u Z m l n L 1 B h Y 2 t h Z 2 U u e G 1 s U E s B A i 0 A F A A C A A g A b J q E V g / K 6 a u k A A A A 6 Q A A A B M A A A A A A A A A A A A A A A A A 8 A A A A F t D b 2 5 0 Z W 5 0 X 1 R 5 c G V z X S 5 4 b W x Q S w E C L Q A U A A I A C A B s m o R W t n S p Y x Y C A A A q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Q t M D R U M j M 6 M T k 6 M j M u N D c 4 N T Y 2 N l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Q t M D R U M j M 6 M T k 6 M j Q u N T Y z M j k 1 M V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Q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N C 0 w N F Q y M z o x O T o y N C 4 1 N T I z M D U w W i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Q t M D R U M j M 6 M T k 6 M j M u N D k 0 N D k 5 N l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a s P F b z E T 7 U X + X z L h A 4 z A A A A A A I A A A A A A B B m A A A A A Q A A I A A A A K 9 H h 9 5 v k 7 x H f e G N C x n j 8 m R B 6 5 F 0 w J 1 s t P 0 X I p j f o e a u A A A A A A 6 A A A A A A g A A I A A A A I Z b N 0 q e C H e d s k w 1 G r j L O 5 z p N U S W Z + i S l b G 1 w + l x 4 L g L U A A A A A R q E M e c t f L g J F k 0 P b k C R b N L P 5 K Q t j G + D 4 u Q H X O j o p 5 Q 2 r C w T T A F S L P x 5 f 6 G f T 7 z u r Q M I l M O A + + j 6 S k U u L / Q 2 U T 6 G R C 0 B J a 8 v Z q d J w d S x A o R Q A A A A D y J K / H U i G Z Y U 5 Y q A + G C N h r l n q 2 Z c C R 6 E P C B G P D t i l s p P b b 3 C K 3 0 j f Z 4 Q y x A / S / 7 V R r U u M H u z I s J z J g J M 1 l P P E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2023-04-04T23:19:26Z</dcterms:modified>
</cp:coreProperties>
</file>