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E766E792-2D3C-48DB-B3EF-A76DBFFF42FE}" xr6:coauthVersionLast="47" xr6:coauthVersionMax="47" xr10:uidLastSave="{00000000-0000-0000-0000-000000000000}"/>
  <bookViews>
    <workbookView xWindow="-108" yWindow="-108" windowWidth="23256" windowHeight="12720" activeTab="4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BD_Capas!$A$1:$J$73</definedName>
    <definedName name="DatosExternos_1" localSheetId="8" hidden="1">BD_Detalles!$A$1:$I$39</definedName>
    <definedName name="DatosExternos_1" localSheetId="6" hidden="1">'Capas (2)'!$A$1:$E$4</definedName>
    <definedName name="DatosExternos_2" localSheetId="3" hidden="1">'BASE Global'!$A$1:$Q$55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72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1" l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H31" i="2"/>
  <c r="H32" i="2"/>
  <c r="H33" i="2"/>
  <c r="H34" i="2"/>
  <c r="I34" i="2" s="1"/>
  <c r="H35" i="2"/>
  <c r="I35" i="2" s="1"/>
  <c r="H36" i="2"/>
  <c r="I36" i="2" s="1"/>
  <c r="H37" i="2"/>
  <c r="H38" i="2"/>
  <c r="I38" i="2" s="1"/>
  <c r="H39" i="2"/>
  <c r="H40" i="2"/>
  <c r="H41" i="2"/>
  <c r="H42" i="2"/>
  <c r="H43" i="2"/>
  <c r="I43" i="2" s="1"/>
  <c r="H44" i="2"/>
  <c r="H45" i="2"/>
  <c r="H46" i="2"/>
  <c r="H47" i="2"/>
  <c r="I30" i="2"/>
  <c r="I31" i="2"/>
  <c r="I32" i="2"/>
  <c r="I33" i="2"/>
  <c r="I37" i="2"/>
  <c r="I39" i="2"/>
  <c r="I40" i="2"/>
  <c r="I41" i="2"/>
  <c r="I42" i="2"/>
  <c r="I44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4" i="3"/>
  <c r="E3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<sst xmlns="http://schemas.openxmlformats.org/spreadsheetml/2006/main" count="1799" uniqueCount="283">
  <si>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</si>
  <si>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</si>
  <si>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</si>
  <si>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</si>
  <si>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</si>
  <si>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</si>
  <si>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</si>
  <si>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</si>
  <si>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</si>
  <si>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</si>
  <si>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</si>
  <si>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</si>
  <si>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</si>
  <si>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</si>
  <si>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</si>
  <si>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</si>
  <si>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</si>
  <si>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</si>
  <si>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</si>
  <si>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</si>
  <si>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</si>
  <si>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</si>
  <si>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</si>
  <si>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</si>
  <si>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</si>
  <si>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</si>
  <si>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</si>
  <si>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</si>
  <si>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</si>
  <si>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</si>
  <si>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</si>
  <si>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</si>
  <si>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</si>
  <si>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</si>
  <si>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</si>
  <si>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</si>
  <si>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</si>
  <si>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</si>
  <si>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</si>
  <si>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</si>
  <si>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</si>
  <si>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</si>
  <si>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</si>
  <si>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</si>
  <si>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</si>
  <si>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</si>
  <si>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</si>
  <si>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</si>
  <si>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</si>
  <si>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</si>
  <si>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</si>
  <si>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</si>
  <si>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</si>
  <si>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</si>
  <si>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</si>
  <si>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</si>
  <si>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</si>
  <si>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</si>
  <si>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</si>
  <si>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</si>
  <si>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</si>
  <si>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</si>
  <si>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</si>
  <si>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</si>
  <si>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</si>
  <si>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</si>
  <si>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</si>
  <si>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</si>
  <si>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</si>
  <si>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</si>
  <si>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</si>
  <si>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</si>
  <si>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</si>
  <si>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</si>
  <si>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</si>
  <si>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</si>
  <si>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</si>
  <si>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</si>
  <si>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</si>
  <si>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</si>
  <si>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</si>
  <si>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</si>
  <si>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</si>
  <si>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</si>
  <si>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</si>
  <si>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</si>
  <si>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</si>
  <si>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</si>
  <si>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</si>
  <si>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</si>
  <si>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</si>
  <si>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</si>
  <si>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</si>
  <si>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</si>
  <si>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</si>
  <si>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</si>
  <si>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</si>
  <si>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</si>
  <si>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</si>
  <si>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</si>
  <si>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</si>
  <si>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</si>
  <si>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</si>
  <si>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</si>
  <si>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</si>
  <si>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</si>
  <si>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</si>
  <si>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</si>
  <si>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</si>
  <si>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</si>
  <si>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</si>
  <si>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</si>
  <si>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</si>
  <si>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</si>
  <si>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</si>
  <si>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</si>
  <si>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</si>
  <si>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</si>
  <si>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</si>
  <si>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</si>
  <si>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</si>
  <si>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</si>
  <si>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</si>
  <si>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</si>
  <si>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</si>
  <si>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</si>
  <si>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</si>
  <si>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</si>
  <si>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</si>
  <si>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</si>
  <si>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</si>
  <si>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</si>
  <si>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</si>
  <si>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</si>
  <si>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</si>
  <si>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</si>
  <si>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</si>
  <si>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</si>
  <si>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</si>
  <si>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</si>
  <si>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</si>
  <si>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</si>
  <si>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</si>
  <si>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</si>
  <si>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</si>
  <si>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</si>
  <si>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</si>
  <si>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</si>
  <si>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</si>
  <si>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</si>
  <si>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</si>
  <si>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</si>
  <si>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</si>
  <si>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</si>
  <si>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</si>
  <si>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</si>
  <si>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</si>
  <si>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</si>
  <si>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</si>
  <si>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</si>
  <si>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</si>
  <si>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</si>
  <si>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</si>
  <si>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</si>
  <si>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</si>
  <si>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</si>
  <si>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</si>
  <si>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</si>
  <si>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</si>
  <si>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</si>
  <si>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</si>
  <si>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</si>
  <si>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</si>
  <si>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</si>
  <si>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</si>
  <si>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</si>
  <si>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</si>
  <si>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</si>
  <si>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</si>
  <si>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</si>
  <si>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</si>
  <si>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</si>
  <si>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</si>
  <si>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</si>
  <si>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</si>
  <si>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</si>
  <si>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</si>
  <si>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</si>
  <si>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</si>
  <si>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</si>
  <si>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</si>
  <si>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</si>
  <si>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</si>
  <si>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</si>
  <si>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</si>
  <si>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</si>
  <si>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INFOR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</si>
  <si>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</si>
  <si>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</si>
  <si>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</si>
  <si>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</si>
  <si>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</si>
  <si>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</si>
  <si>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</si>
  <si>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</si>
  <si>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</si>
  <si>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</si>
  <si>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</si>
  <si>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</si>
  <si>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</si>
  <si>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</si>
  <si>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</si>
  <si>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</si>
  <si>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</si>
  <si>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</si>
  <si>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</si>
  <si>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</si>
  <si>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</si>
  <si>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</si>
  <si>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</si>
  <si>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</si>
  <si>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</si>
  <si>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</si>
  <si>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</si>
  <si>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</si>
  <si>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</si>
  <si>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</si>
  <si>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</si>
  <si>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</si>
  <si>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</si>
  <si>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</si>
  <si>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</si>
  <si>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</si>
  <si>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</si>
  <si>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</si>
  <si>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</si>
  <si>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</si>
  <si>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</si>
  <si>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</si>
  <si>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</si>
  <si>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</si>
  <si>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</si>
  <si>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</si>
  <si>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</si>
  <si>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</si>
  <si>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</si>
  <si>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</si>
  <si>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</si>
  <si>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</si>
  <si>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</si>
  <si>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</si>
  <si>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</si>
  <si>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</si>
  <si>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</si>
  <si>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</si>
  <si>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</si>
  <si>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</si>
  <si>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</si>
  <si>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</si>
  <si>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</si>
  <si>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</si>
  <si>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</si>
  <si>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</si>
  <si>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</si>
  <si>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</si>
  <si>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</si>
  <si>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</si>
  <si>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</si>
  <si>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</si>
  <si>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https://github.com/Sud-Austral/mapa_insumos/tree/main/uso_suelo/INFOR/?Codcom=00000.json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</si>
  <si>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</si>
  <si>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</si>
  <si>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</si>
  <si>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</si>
  <si>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</si>
  <si>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</si>
  <si>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</si>
  <si>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</si>
  <si>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</si>
  <si>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paleta5</t>
  </si>
  <si>
    <t>paleta6</t>
  </si>
  <si>
    <t>paleta7</t>
  </si>
  <si>
    <t>paleta8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</si>
</sst>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0" fontId="8" fillId="0" borderId="0" xfId="0" applyFont="1" applyAlignment="1">
      <alignment horizontal="left" vertical="top"/>
    </xf>
    <xf numFmtId="16" fontId="8" fillId="0" borderId="0" xfId="0" quotePrefix="1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6.886998495371" createdVersion="8" refreshedVersion="8" minRefreshableVersion="3" recordCount="7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99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1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01"/>
        <s v="03-02"/>
        <s v="03-03"/>
        <s v="03-04"/>
        <s v="03-05"/>
        <s v="03-06"/>
        <s v="03-07"/>
        <s v="03-08"/>
        <s v="03-09"/>
        <s v="03-10"/>
        <s v="03-11"/>
        <s v="03-12"/>
        <s v="03-13"/>
        <s v="03-14"/>
        <s v="03-15"/>
        <s v="03-16"/>
        <s v="03-17"/>
        <s v="03-18"/>
        <s v="03-19"/>
        <s v="2-1" u="1"/>
        <s v="19-0" u="1"/>
        <s v="23-3" u="1"/>
        <s v="32-2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7-1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03-2" u="1"/>
        <s v="12-1" u="1"/>
        <s v="21-0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03-1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3-9" u="1"/>
        <s v="08-5" u="1"/>
        <s v="17-4" u="1"/>
        <s v="26-3" u="1"/>
        <s v="35-2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8-5" u="1"/>
        <s v="03-8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2-2" u="1"/>
        <s v="11-1" u="1"/>
        <s v="20-0" u="1"/>
        <s v="03-7" u="1"/>
        <s v="08-3" u="1"/>
        <s v="17-2" u="1"/>
        <s v="26-1" u="1"/>
        <s v="35-0" u="1"/>
        <s v="08-" u="1"/>
        <s v="04-2" u="1"/>
        <s v="13-1" u="1"/>
        <s v="22-0" u="1"/>
        <s v="19-2" u="1"/>
        <s v="28-1" u="1"/>
        <s v="32-4" u="1"/>
        <s v="37-0" u="1"/>
        <s v="15-1" u="1"/>
        <s v="24-0" u="1"/>
        <s v="11-0" u="1"/>
        <s v="4-1" u="1"/>
        <s v="03-6" u="1"/>
        <s v="08-2" u="1"/>
        <s v="17-1" u="1"/>
        <s v="21-4" u="1"/>
        <s v="26-0" u="1"/>
        <s v="4-2" u="1"/>
        <s v="04-1" u="1"/>
        <s v="13-0" u="1"/>
        <s v="19-1" u="1"/>
        <s v="28-0" u="1"/>
        <s v="32-3" u="1"/>
        <s v="06-1" u="1"/>
        <s v="15-0" u="1"/>
        <s v="02-0" u="1"/>
        <s v="16-5" u="1"/>
        <s v="34-3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Blank="1" containsMixedTypes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INFOR"/>
    <n v="1"/>
    <x v="33"/>
    <n v="1"/>
    <s v="Uso 2001"/>
    <n v="5"/>
    <x v="11"/>
    <x v="11"/>
    <s v="01"/>
  </r>
  <r>
    <s v="03"/>
    <s v="INFOR"/>
    <n v="2"/>
    <x v="34"/>
    <n v="1"/>
    <s v="Uso 2013"/>
    <n v="6"/>
    <x v="12"/>
    <x v="12"/>
    <s v="02"/>
  </r>
  <r>
    <s v="03"/>
    <s v="INFOR"/>
    <n v="3"/>
    <x v="35"/>
    <n v="1"/>
    <s v="Uso 2016"/>
    <n v="7"/>
    <x v="13"/>
    <x v="13"/>
    <s v="03"/>
  </r>
  <r>
    <s v="03"/>
    <s v="INFOR"/>
    <n v="4"/>
    <x v="36"/>
    <n v="1"/>
    <s v="Uso 2017"/>
    <n v="8"/>
    <x v="14"/>
    <x v="14"/>
    <s v="04"/>
  </r>
  <r>
    <s v="03"/>
    <s v="INFOR"/>
    <n v="5"/>
    <x v="37"/>
    <n v="1"/>
    <s v="Uso 2019"/>
    <n v="9"/>
    <x v="15"/>
    <x v="15"/>
    <s v="05"/>
  </r>
  <r>
    <s v="03"/>
    <s v="INFOR"/>
    <n v="6"/>
    <x v="38"/>
    <n v="1"/>
    <s v="Uso IPCC 2001"/>
    <n v="10"/>
    <x v="16"/>
    <x v="16"/>
    <s v="06"/>
  </r>
  <r>
    <s v="03"/>
    <s v="INFOR"/>
    <n v="7"/>
    <x v="39"/>
    <n v="1"/>
    <s v="Subuso IPCC 2001"/>
    <n v="11"/>
    <x v="17"/>
    <x v="17"/>
    <s v="07"/>
  </r>
  <r>
    <s v="03"/>
    <s v="INFOR"/>
    <n v="8"/>
    <x v="40"/>
    <n v="1"/>
    <s v="Uso IPCC 2013"/>
    <n v="12"/>
    <x v="18"/>
    <x v="18"/>
    <s v="08"/>
  </r>
  <r>
    <s v="03"/>
    <s v="INFOR"/>
    <n v="9"/>
    <x v="41"/>
    <n v="1"/>
    <s v="Subuso IPCC 2013"/>
    <n v="13"/>
    <x v="19"/>
    <x v="19"/>
    <s v="09"/>
  </r>
  <r>
    <s v="03"/>
    <s v="INFOR"/>
    <n v="10"/>
    <x v="42"/>
    <n v="1"/>
    <s v="Uso IPCC 2016"/>
    <n v="14"/>
    <x v="20"/>
    <x v="20"/>
    <s v="10"/>
  </r>
  <r>
    <s v="03"/>
    <s v="INFOR"/>
    <n v="11"/>
    <x v="43"/>
    <n v="1"/>
    <s v="Subuso IPCC 2016"/>
    <n v="15"/>
    <x v="21"/>
    <x v="21"/>
    <s v="11"/>
  </r>
  <r>
    <s v="03"/>
    <s v="INFOR"/>
    <n v="12"/>
    <x v="44"/>
    <n v="1"/>
    <s v="Uso IPCC 2017"/>
    <n v="16"/>
    <x v="22"/>
    <x v="22"/>
    <s v="12"/>
  </r>
  <r>
    <s v="03"/>
    <s v="INFOR"/>
    <n v="13"/>
    <x v="45"/>
    <n v="1"/>
    <s v="Subuso IPCC 2017"/>
    <n v="17"/>
    <x v="23"/>
    <x v="23"/>
    <s v="13"/>
  </r>
  <r>
    <s v="03"/>
    <s v="INFOR"/>
    <n v="14"/>
    <x v="46"/>
    <n v="1"/>
    <s v="Uso IPCC 2019"/>
    <n v="18"/>
    <x v="24"/>
    <x v="24"/>
    <s v="14"/>
  </r>
  <r>
    <s v="03"/>
    <s v="INFOR"/>
    <n v="15"/>
    <x v="47"/>
    <n v="1"/>
    <s v="Subuso IPCC 2019"/>
    <n v="19"/>
    <x v="25"/>
    <x v="25"/>
    <s v="15"/>
  </r>
  <r>
    <s v="03"/>
    <s v="INFOR"/>
    <n v="16"/>
    <x v="48"/>
    <n v="1"/>
    <s v="Tipo Cambio 2001-2013"/>
    <n v="20"/>
    <x v="26"/>
    <x v="26"/>
    <s v="16"/>
  </r>
  <r>
    <s v="03"/>
    <s v="INFOR"/>
    <n v="17"/>
    <x v="49"/>
    <n v="1"/>
    <s v="Tipo Cambio 2013-2016"/>
    <n v="21"/>
    <x v="27"/>
    <x v="27"/>
    <s v="17"/>
  </r>
  <r>
    <s v="03"/>
    <s v="INFOR"/>
    <n v="18"/>
    <x v="50"/>
    <n v="1"/>
    <s v="Tipo Cambio 2016-2017"/>
    <n v="22"/>
    <x v="28"/>
    <x v="28"/>
    <s v="18"/>
  </r>
  <r>
    <s v="03"/>
    <s v="INFOR"/>
    <n v="19"/>
    <x v="51"/>
    <n v="1"/>
    <s v="Tipo Cambio 2017-2019"/>
    <n v="23"/>
    <x v="29"/>
    <x v="29"/>
    <s v="19"/>
  </r>
  <r>
    <s v="03"/>
    <s v="INFOR"/>
    <n v="20"/>
    <x v="52"/>
    <n v="1"/>
    <s v="Región"/>
    <n v="1"/>
    <x v="7"/>
    <x v="7"/>
    <m/>
  </r>
  <r>
    <s v="03"/>
    <s v="INFOR"/>
    <n v="21"/>
    <x v="53"/>
    <n v="1"/>
    <s v="Provincia"/>
    <n v="2"/>
    <x v="7"/>
    <x v="7"/>
    <m/>
  </r>
  <r>
    <s v="03"/>
    <s v="INFOR"/>
    <n v="22"/>
    <x v="54"/>
    <n v="1"/>
    <s v="Comuna"/>
    <n v="3"/>
    <x v="7"/>
    <x v="7"/>
    <m/>
  </r>
  <r>
    <s v="03"/>
    <s v="INFOR"/>
    <n v="23"/>
    <x v="55"/>
    <n v="1"/>
    <s v="Superficie (ha)"/>
    <n v="4"/>
    <x v="7"/>
    <x v="7"/>
    <m/>
  </r>
  <r>
    <s v="03"/>
    <s v="INFOR"/>
    <n v="24"/>
    <x v="30"/>
    <m/>
    <m/>
    <m/>
    <x v="7"/>
    <x v="7"/>
    <m/>
  </r>
  <r>
    <s v="03"/>
    <s v="INFOR"/>
    <n v="25"/>
    <x v="31"/>
    <m/>
    <m/>
    <m/>
    <x v="7"/>
    <x v="7"/>
    <m/>
  </r>
  <r>
    <s v="03"/>
    <s v="INFOR"/>
    <n v="26"/>
    <x v="32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7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659"/>
        <item m="1" x="478"/>
        <item m="1" x="541"/>
        <item m="1" x="622"/>
        <item m="1" x="602"/>
        <item m="1" x="472"/>
        <item m="1" x="81"/>
        <item m="1" x="179"/>
        <item m="1" x="328"/>
        <item m="1" x="154"/>
        <item m="1" x="201"/>
        <item m="1" x="283"/>
        <item m="1" x="257"/>
        <item m="1" x="147"/>
        <item m="1" x="401"/>
        <item m="1" x="528"/>
        <item m="1" x="669"/>
        <item m="1" x="491"/>
        <item m="1" x="549"/>
        <item m="1" x="632"/>
        <item m="1" x="610"/>
        <item m="1" x="485"/>
        <item m="1" x="98"/>
        <item m="1" x="188"/>
        <item m="1" x="333"/>
        <item m="1" x="161"/>
        <item m="1" x="212"/>
        <item m="1" x="291"/>
        <item m="1" x="267"/>
        <item m="1" x="158"/>
        <item m="1" x="414"/>
        <item m="1" x="538"/>
        <item m="1" x="677"/>
        <item m="1" x="556"/>
        <item m="1" x="638"/>
        <item m="1" x="619"/>
        <item m="1" x="497"/>
        <item m="1" x="105"/>
        <item m="1" x="195"/>
        <item m="1" x="344"/>
        <item m="1" x="173"/>
        <item m="1" x="224"/>
        <item m="1" x="303"/>
        <item m="1" x="280"/>
        <item m="1" x="165"/>
        <item m="1" x="424"/>
        <item m="1" x="544"/>
        <item m="1" x="688"/>
        <item m="1" x="518"/>
        <item m="1" x="565"/>
        <item m="1" x="648"/>
        <item m="1" x="631"/>
        <item m="1" x="514"/>
        <item m="1" x="116"/>
        <item m="1" x="205"/>
        <item m="1" x="357"/>
        <item m="1" x="180"/>
        <item m="1" x="230"/>
        <item m="1" x="316"/>
        <item m="1" x="289"/>
        <item m="1" x="175"/>
        <item m="1" x="438"/>
        <item m="1" x="553"/>
        <item m="1" x="246"/>
        <item m="1" x="162"/>
        <item m="1" x="93"/>
        <item m="1" x="143"/>
        <item m="1" x="124"/>
        <item m="1" x="130"/>
        <item m="1" x="78"/>
        <item m="1" x="671"/>
        <item m="1" x="247"/>
        <item m="1" x="335"/>
        <item m="1" x="456"/>
        <item m="1" x="555"/>
        <item m="1" x="115"/>
        <item m="1" x="242"/>
        <item m="1" x="317"/>
        <item m="1" x="324"/>
        <item m="1" x="621"/>
        <item m="1" x="437"/>
        <item m="1" x="348"/>
        <item m="1" x="611"/>
        <item m="1" x="331"/>
        <item m="1" x="183"/>
        <item m="1" x="141"/>
        <item m="1" x="225"/>
        <item m="1" x="691"/>
        <item m="1" x="421"/>
        <item m="1" x="259"/>
        <item m="1" x="567"/>
        <item m="1" x="628"/>
        <item m="1" x="371"/>
        <item m="1" x="149"/>
        <item m="1" x="365"/>
        <item m="1" x="145"/>
        <item m="1" x="137"/>
        <item m="1" x="68"/>
        <item m="1" x="360"/>
        <item m="1" x="502"/>
        <item m="1" x="606"/>
        <item m="1" x="483"/>
        <item m="1" x="337"/>
        <item m="1" x="213"/>
        <item m="1" x="596"/>
        <item m="1" x="589"/>
        <item m="1" x="306"/>
        <item m="1" x="532"/>
        <item m="1" x="377"/>
        <item m="1" x="627"/>
        <item m="1" x="605"/>
        <item m="1" x="80"/>
        <item x="32"/>
        <item m="1" x="270"/>
        <item m="1" x="266"/>
        <item x="19"/>
        <item m="1" x="637"/>
        <item m="1" x="644"/>
        <item m="1" x="682"/>
        <item m="1" x="474"/>
        <item m="1" x="83"/>
        <item x="31"/>
        <item x="30"/>
        <item m="1" x="487"/>
        <item x="21"/>
        <item x="23"/>
        <item x="20"/>
        <item m="1" x="91"/>
        <item m="1" x="114"/>
        <item m="1" x="433"/>
        <item m="1" x="184"/>
        <item m="1" x="562"/>
        <item m="1" x="159"/>
        <item m="1" x="698"/>
        <item m="1" x="305"/>
        <item m="1" x="133"/>
        <item x="18"/>
        <item m="1" x="513"/>
        <item m="1" x="410"/>
        <item m="1" x="73"/>
        <item m="1" x="647"/>
        <item m="1" x="484"/>
        <item m="1" x="295"/>
        <item m="1" x="660"/>
        <item m="1" x="107"/>
        <item m="1" x="441"/>
        <item m="1" x="235"/>
        <item m="1" x="167"/>
        <item m="1" x="382"/>
        <item m="1" x="404"/>
        <item m="1" x="536"/>
        <item m="1" x="681"/>
        <item m="1" x="641"/>
        <item m="1" x="199"/>
        <item m="1" x="276"/>
        <item m="1" x="334"/>
        <item m="1" x="574"/>
        <item m="1" x="492"/>
        <item m="1" x="496"/>
        <item m="1" x="59"/>
        <item m="1" x="117"/>
        <item x="15"/>
        <item m="1" x="274"/>
        <item x="14"/>
        <item x="13"/>
        <item m="1" x="430"/>
        <item m="1" x="301"/>
        <item m="1" x="243"/>
        <item m="1" x="110"/>
        <item m="1" x="675"/>
        <item m="1" x="592"/>
        <item m="1" x="302"/>
        <item m="1" x="273"/>
        <item m="1" x="192"/>
        <item m="1" x="345"/>
        <item m="1" x="504"/>
        <item m="1" x="104"/>
        <item m="1" x="452"/>
        <item m="1" x="661"/>
        <item m="1" x="70"/>
        <item m="1" x="129"/>
        <item m="1" x="232"/>
        <item m="1" x="181"/>
        <item m="1" x="435"/>
        <item m="1" x="579"/>
        <item m="1" x="533"/>
        <item m="1" x="657"/>
        <item m="1" x="268"/>
        <item m="1" x="447"/>
        <item m="1" x="118"/>
        <item m="1" x="100"/>
        <item m="1" x="465"/>
        <item m="1" x="288"/>
        <item m="1" x="279"/>
        <item m="1" x="354"/>
        <item m="1" x="572"/>
        <item m="1" x="670"/>
        <item m="1" x="197"/>
        <item m="1" x="470"/>
        <item m="1" x="603"/>
        <item m="1" x="510"/>
        <item m="1" x="617"/>
        <item m="1" x="689"/>
        <item m="1" x="600"/>
        <item m="1" x="476"/>
        <item m="1" x="526"/>
        <item m="1" x="290"/>
        <item m="1" x="358"/>
        <item m="1" x="241"/>
        <item m="1" x="411"/>
        <item m="1" x="258"/>
        <item m="1" x="57"/>
        <item m="1" x="539"/>
        <item m="1" x="593"/>
        <item m="1" x="233"/>
        <item m="1" x="685"/>
        <item m="1" x="673"/>
        <item m="1" x="654"/>
        <item m="1" x="609"/>
        <item x="12"/>
        <item m="1" x="109"/>
        <item m="1" x="380"/>
        <item m="1" x="498"/>
        <item m="1" x="363"/>
        <item m="1" x="203"/>
        <item m="1" x="120"/>
        <item m="1" x="687"/>
        <item m="1" x="684"/>
        <item m="1" x="255"/>
        <item m="1" x="409"/>
        <item m="1" x="139"/>
        <item m="1" x="156"/>
        <item m="1" x="396"/>
        <item m="1" x="508"/>
        <item m="1" x="292"/>
        <item m="1" x="76"/>
        <item m="1" x="582"/>
        <item m="1" x="455"/>
        <item m="1" x="450"/>
        <item m="1" x="434"/>
        <item m="1" x="128"/>
        <item m="1" x="643"/>
        <item m="1" x="146"/>
        <item m="1" x="177"/>
        <item m="1" x="656"/>
        <item m="1" x="56"/>
        <item m="1" x="248"/>
        <item m="1" x="422"/>
        <item m="1" x="221"/>
        <item m="1" x="420"/>
        <item m="1" x="369"/>
        <item m="1" x="448"/>
        <item m="1" x="388"/>
        <item m="1" x="202"/>
        <item m="1" x="548"/>
        <item m="1" x="557"/>
        <item m="1" x="111"/>
        <item m="1" x="187"/>
        <item m="1" x="254"/>
        <item m="1" x="512"/>
        <item m="1" x="453"/>
        <item m="1" x="597"/>
        <item m="1" x="250"/>
        <item m="1" x="550"/>
        <item m="1" x="209"/>
        <item m="1" x="466"/>
        <item m="1" x="346"/>
        <item m="1" x="126"/>
        <item m="1" x="695"/>
        <item m="1" x="194"/>
        <item m="1" x="239"/>
        <item m="1" x="355"/>
        <item m="1" x="531"/>
        <item m="1" x="625"/>
        <item m="1" x="618"/>
        <item m="1" x="490"/>
        <item m="1" x="595"/>
        <item m="1" x="584"/>
        <item m="1" x="113"/>
        <item m="1" x="580"/>
        <item m="1" x="477"/>
        <item m="1" x="525"/>
        <item m="1" x="662"/>
        <item m="1" x="282"/>
        <item m="1" x="252"/>
        <item m="1" x="262"/>
        <item m="1" x="222"/>
        <item m="1" x="215"/>
        <item m="1" x="142"/>
        <item m="1" x="457"/>
        <item m="1" x="563"/>
        <item m="1" x="223"/>
        <item m="1" x="598"/>
        <item m="1" x="676"/>
        <item m="1" x="613"/>
        <item m="1" x="325"/>
        <item m="1" x="696"/>
        <item m="1" x="196"/>
        <item m="1" x="646"/>
        <item m="1" x="534"/>
        <item m="1" x="486"/>
        <item x="54"/>
        <item m="1" x="668"/>
        <item m="1" x="667"/>
        <item m="1" x="89"/>
        <item m="1" x="353"/>
        <item m="1" x="249"/>
        <item m="1" x="376"/>
        <item m="1" x="683"/>
        <item x="22"/>
        <item m="1" x="132"/>
        <item m="1" x="469"/>
        <item m="1" x="298"/>
        <item m="1" x="160"/>
        <item m="1" x="431"/>
        <item m="1" x="71"/>
        <item m="1" x="566"/>
        <item m="1" x="573"/>
        <item m="1" x="200"/>
        <item m="1" x="636"/>
        <item m="1" x="615"/>
        <item m="1" x="169"/>
        <item m="1" x="495"/>
        <item m="1" x="79"/>
        <item m="1" x="319"/>
        <item m="1" x="370"/>
        <item m="1" x="321"/>
        <item m="1" x="372"/>
        <item m="1" x="308"/>
        <item m="1" x="312"/>
        <item m="1" x="361"/>
        <item m="1" x="630"/>
        <item m="1" x="207"/>
        <item m="1" x="633"/>
        <item m="1" x="294"/>
        <item m="1" x="287"/>
        <item m="1" x="72"/>
        <item m="1" x="101"/>
        <item m="1" x="467"/>
        <item m="1" x="616"/>
        <item m="1" x="136"/>
        <item m="1" x="307"/>
        <item m="1" x="293"/>
        <item m="1" x="244"/>
        <item m="1" x="106"/>
        <item m="1" x="658"/>
        <item m="1" x="153"/>
        <item m="1" x="568"/>
        <item m="1" x="569"/>
        <item m="1" x="67"/>
        <item m="1" x="127"/>
        <item m="1" x="309"/>
        <item m="1" x="65"/>
        <item m="1" x="587"/>
        <item m="1" x="210"/>
        <item m="1" x="461"/>
        <item m="1" x="332"/>
        <item x="17"/>
        <item m="1" x="482"/>
        <item m="1" x="623"/>
        <item m="1" x="157"/>
        <item m="1" x="500"/>
        <item m="1" x="446"/>
        <item m="1" x="655"/>
        <item m="1" x="475"/>
        <item m="1" x="193"/>
        <item x="16"/>
        <item m="1" x="620"/>
        <item m="1" x="226"/>
        <item m="1" x="680"/>
        <item m="1" x="140"/>
        <item m="1" x="356"/>
        <item m="1" x="313"/>
        <item m="1" x="362"/>
        <item m="1" x="217"/>
        <item m="1" x="425"/>
        <item m="1" x="640"/>
        <item m="1" x="511"/>
        <item m="1" x="58"/>
        <item m="1" x="253"/>
        <item m="1" x="481"/>
        <item m="1" x="634"/>
        <item m="1" x="343"/>
        <item m="1" x="523"/>
        <item m="1" x="462"/>
        <item m="1" x="391"/>
        <item m="1" x="256"/>
        <item m="1" x="300"/>
        <item m="1" x="649"/>
        <item m="1" x="612"/>
        <item m="1" x="299"/>
        <item m="1" x="220"/>
        <item m="1" x="237"/>
        <item m="1" x="561"/>
        <item m="1" x="444"/>
        <item m="1" x="686"/>
        <item m="1" x="152"/>
        <item m="1" x="171"/>
        <item m="1" x="558"/>
        <item m="1" x="473"/>
        <item m="1" x="443"/>
        <item m="1" x="524"/>
        <item m="1" x="488"/>
        <item m="1" x="148"/>
        <item m="1" x="505"/>
        <item m="1" x="413"/>
        <item m="1" x="263"/>
        <item m="1" x="432"/>
        <item m="1" x="186"/>
        <item m="1" x="506"/>
        <item m="1" x="588"/>
        <item m="1" x="650"/>
        <item m="1" x="652"/>
        <item m="1" x="423"/>
        <item m="1" x="415"/>
        <item m="1" x="585"/>
        <item m="1" x="594"/>
        <item m="1" x="84"/>
        <item m="1" x="63"/>
        <item m="1" x="277"/>
        <item m="1" x="122"/>
        <item m="1" x="327"/>
        <item m="1" x="678"/>
        <item m="1" x="66"/>
        <item m="1" x="368"/>
        <item m="1" x="60"/>
        <item m="1" x="560"/>
        <item m="1" x="168"/>
        <item m="1" x="651"/>
        <item m="1" x="227"/>
        <item m="1" x="608"/>
        <item m="1" x="275"/>
        <item m="1" x="663"/>
        <item m="1" x="350"/>
        <item m="1" x="296"/>
        <item m="1" x="503"/>
        <item m="1" x="547"/>
        <item m="1" x="97"/>
        <item m="1" x="552"/>
        <item m="1" x="400"/>
        <item m="1" x="373"/>
        <item m="1" x="392"/>
        <item m="1" x="381"/>
        <item m="1" x="543"/>
        <item m="1" x="426"/>
        <item m="1" x="429"/>
        <item m="1" x="417"/>
        <item m="1" x="405"/>
        <item m="1" x="386"/>
        <item m="1" x="375"/>
        <item m="1" x="693"/>
        <item m="1" x="624"/>
        <item m="1" x="614"/>
        <item m="1" x="471"/>
        <item m="1" x="451"/>
        <item m="1" x="428"/>
        <item m="1" x="559"/>
        <item m="1" x="551"/>
        <item m="1" x="540"/>
        <item m="1" x="529"/>
        <item m="1" x="519"/>
        <item m="1" x="509"/>
        <item m="1" x="383"/>
        <item m="1" x="176"/>
        <item m="1" x="645"/>
        <item m="1" x="635"/>
        <item m="1" x="545"/>
        <item m="1" x="527"/>
        <item m="1" x="517"/>
        <item m="1" x="464"/>
        <item m="1" x="178"/>
        <item m="1" x="374"/>
        <item m="1" x="499"/>
        <item m="1" x="170"/>
        <item m="1" x="218"/>
        <item m="1" x="206"/>
        <item m="1" x="493"/>
        <item m="1" x="297"/>
        <item m="1" x="359"/>
        <item m="1" x="418"/>
        <item m="1" x="479"/>
        <item m="1" x="494"/>
        <item m="1" x="234"/>
        <item m="1" x="62"/>
        <item m="1" x="131"/>
        <item m="1" x="90"/>
        <item m="1" x="507"/>
        <item m="1" x="537"/>
        <item m="1" x="208"/>
        <item m="1" x="385"/>
        <item m="1" x="692"/>
        <item m="1" x="228"/>
        <item m="1" x="75"/>
        <item m="1" x="384"/>
        <item m="1" x="77"/>
        <item m="1" x="387"/>
        <item m="1" x="82"/>
        <item m="1" x="390"/>
        <item m="1" x="86"/>
        <item m="1" x="394"/>
        <item m="1" x="88"/>
        <item m="1" x="397"/>
        <item m="1" x="95"/>
        <item m="1" x="403"/>
        <item m="1" x="99"/>
        <item m="1" x="406"/>
        <item m="1" x="103"/>
        <item m="1" x="408"/>
        <item m="1" x="412"/>
        <item m="1" x="427"/>
        <item m="1" x="174"/>
        <item m="1" x="185"/>
        <item m="1" x="198"/>
        <item m="1" x="323"/>
        <item m="1" x="607"/>
        <item m="1" x="87"/>
        <item m="1" x="211"/>
        <item m="1" x="330"/>
        <item m="1" x="304"/>
        <item m="1" x="571"/>
        <item m="1" x="138"/>
        <item m="1" x="265"/>
        <item m="1" x="342"/>
        <item m="1" x="96"/>
        <item m="1" x="530"/>
        <item m="1" x="604"/>
        <item m="1" x="581"/>
        <item m="1" x="626"/>
        <item m="1" x="515"/>
        <item m="1" x="679"/>
        <item m="1" x="416"/>
        <item m="1" x="520"/>
        <item m="1" x="697"/>
        <item m="1" x="454"/>
        <item m="1" x="155"/>
        <item m="1" x="284"/>
        <item m="1" x="151"/>
        <item m="1" x="639"/>
        <item m="1" x="261"/>
        <item m="1" x="163"/>
        <item m="1" x="61"/>
        <item m="1" x="575"/>
        <item m="1" x="74"/>
        <item m="1" x="664"/>
        <item m="1" x="108"/>
        <item m="1" x="436"/>
        <item m="1" x="459"/>
        <item m="1" x="329"/>
        <item m="1" x="264"/>
        <item m="1" x="586"/>
        <item m="1" x="591"/>
        <item m="1" x="379"/>
        <item m="1" x="399"/>
        <item m="1" x="445"/>
        <item m="1" x="419"/>
        <item m="1" x="164"/>
        <item m="1" x="320"/>
        <item m="1" x="322"/>
        <item m="1" x="570"/>
        <item m="1" x="119"/>
        <item m="1" x="352"/>
        <item m="1" x="260"/>
        <item m="1" x="278"/>
        <item m="1" x="311"/>
        <item m="1" x="318"/>
        <item m="1" x="442"/>
        <item m="1" x="310"/>
        <item m="1" x="666"/>
        <item m="1" x="364"/>
        <item m="1" x="653"/>
        <item m="1" x="629"/>
        <item m="1" x="121"/>
        <item m="1" x="85"/>
        <item m="1" x="166"/>
        <item m="1" x="240"/>
        <item m="1" x="340"/>
        <item m="1" x="351"/>
        <item m="1" x="367"/>
        <item m="1" x="564"/>
        <item m="1" x="236"/>
        <item m="1" x="94"/>
        <item m="1" x="440"/>
        <item m="1" x="521"/>
        <item m="1" x="182"/>
        <item m="1" x="191"/>
        <item m="1" x="468"/>
        <item m="1" x="135"/>
        <item m="1" x="238"/>
        <item m="1" x="378"/>
        <item m="1" x="395"/>
        <item m="1" x="489"/>
        <item m="1" x="231"/>
        <item m="1" x="583"/>
        <item m="1" x="458"/>
        <item m="1" x="64"/>
        <item m="1" x="144"/>
        <item m="1" x="599"/>
        <item m="1" x="672"/>
        <item m="1" x="216"/>
        <item m="1" x="542"/>
        <item m="1" x="315"/>
        <item m="1" x="690"/>
        <item m="1" x="460"/>
        <item m="1" x="554"/>
        <item m="1" x="271"/>
        <item m="1" x="281"/>
        <item m="1" x="214"/>
        <item m="1" x="204"/>
        <item m="1" x="601"/>
        <item m="1" x="125"/>
        <item m="1" x="69"/>
        <item m="1" x="134"/>
        <item m="1" x="463"/>
        <item m="1" x="439"/>
        <item m="1" x="190"/>
        <item m="1" x="150"/>
        <item m="1" x="590"/>
        <item m="1" x="285"/>
        <item m="1" x="286"/>
        <item m="1" x="402"/>
        <item m="1" x="347"/>
        <item m="1" x="219"/>
        <item m="1" x="546"/>
        <item m="1" x="189"/>
        <item m="1" x="665"/>
        <item m="1" x="339"/>
        <item m="1" x="349"/>
        <item m="1" x="366"/>
        <item m="1" x="480"/>
        <item m="1" x="112"/>
        <item m="1" x="92"/>
        <item m="1" x="501"/>
        <item m="1" x="172"/>
        <item m="1" x="123"/>
        <item m="1" x="336"/>
        <item m="1" x="341"/>
        <item m="1" x="269"/>
        <item m="1" x="326"/>
        <item m="1" x="393"/>
        <item m="1" x="272"/>
        <item m="1" x="576"/>
        <item m="1" x="338"/>
        <item m="1" x="389"/>
        <item m="1" x="694"/>
        <item m="1" x="535"/>
        <item m="1" x="577"/>
        <item m="1" x="522"/>
        <item m="1" x="516"/>
        <item m="1" x="449"/>
        <item m="1" x="102"/>
        <item m="1" x="314"/>
        <item m="1" x="229"/>
        <item m="1" x="578"/>
        <item m="1" x="245"/>
        <item m="1" x="398"/>
        <item m="1" x="674"/>
        <item m="1" x="642"/>
        <item m="1" x="251"/>
        <item m="1" x="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1">
        <item m="1" x="159"/>
        <item m="1" x="45"/>
        <item m="1" x="99"/>
        <item m="1" x="271"/>
        <item m="1" x="91"/>
        <item m="1" x="170"/>
        <item m="1" x="266"/>
        <item m="1" x="233"/>
        <item m="1" x="132"/>
        <item m="1" x="235"/>
        <item m="1" x="300"/>
        <item m="1" x="85"/>
        <item m="1" x="70"/>
        <item m="1" x="63"/>
        <item m="1" x="276"/>
        <item m="1" x="301"/>
        <item m="1" x="273"/>
        <item m="1" x="171"/>
        <item m="1" x="189"/>
        <item m="1" x="209"/>
        <item m="1" x="226"/>
        <item m="1" x="237"/>
        <item m="1" x="107"/>
        <item m="1" x="58"/>
        <item m="1" x="62"/>
        <item m="1" x="135"/>
        <item m="1" x="119"/>
        <item m="1" x="115"/>
        <item m="1" x="151"/>
        <item m="1" x="241"/>
        <item m="1" x="146"/>
        <item m="1" x="59"/>
        <item m="1" x="152"/>
        <item m="1" x="242"/>
        <item m="1" x="83"/>
        <item m="1" x="164"/>
        <item m="1" x="259"/>
        <item m="1" x="183"/>
        <item m="1" x="298"/>
        <item m="1" x="55"/>
        <item m="1" x="285"/>
        <item m="1" x="157"/>
        <item m="1" x="227"/>
        <item m="1" x="33"/>
        <item m="1" x="124"/>
        <item m="1" x="282"/>
        <item m="1" x="41"/>
        <item m="1" x="200"/>
        <item m="1" x="153"/>
        <item m="1" x="289"/>
        <item m="1" x="269"/>
        <item m="1" x="177"/>
        <item m="1" x="126"/>
        <item m="1" x="244"/>
        <item m="1" x="121"/>
        <item m="1" x="78"/>
        <item m="1" x="174"/>
        <item m="1" x="310"/>
        <item m="1" x="277"/>
        <item m="1" x="97"/>
        <item m="1" x="114"/>
        <item m="1" x="158"/>
        <item m="1" x="162"/>
        <item m="1" x="234"/>
        <item m="1" x="169"/>
        <item m="1" x="232"/>
        <item m="1" x="207"/>
        <item m="1" x="77"/>
        <item m="1" x="69"/>
        <item x="7"/>
        <item m="1" x="106"/>
        <item m="1" x="147"/>
        <item m="1" x="166"/>
        <item m="1" x="57"/>
        <item m="1" x="143"/>
        <item m="1" x="219"/>
        <item m="1" x="215"/>
        <item m="1" x="203"/>
        <item m="1" x="56"/>
        <item m="1" x="305"/>
        <item m="1" x="109"/>
        <item m="1" x="30"/>
        <item m="1" x="246"/>
        <item m="1" x="65"/>
        <item m="1" x="197"/>
        <item m="1" x="307"/>
        <item m="1" x="39"/>
        <item m="1" x="181"/>
        <item m="1" x="111"/>
        <item m="1" x="60"/>
        <item m="1" x="155"/>
        <item m="1" x="101"/>
        <item m="1" x="210"/>
        <item m="1" x="105"/>
        <item m="1" x="92"/>
        <item m="1" x="175"/>
        <item m="1" x="304"/>
        <item m="1" x="255"/>
        <item m="1" x="42"/>
        <item m="1" x="182"/>
        <item m="1" x="154"/>
        <item m="1" x="296"/>
        <item m="1" x="188"/>
        <item m="1" x="76"/>
        <item m="1" x="98"/>
        <item m="1" x="40"/>
        <item m="1" x="278"/>
        <item m="1" x="144"/>
        <item m="1" x="245"/>
        <item m="1" x="118"/>
        <item m="1" x="94"/>
        <item m="1" x="212"/>
        <item m="1" x="260"/>
        <item m="1" x="205"/>
        <item m="1" x="221"/>
        <item m="1" x="224"/>
        <item m="1" x="71"/>
        <item m="1" x="134"/>
        <item m="1" x="199"/>
        <item m="1" x="187"/>
        <item m="1" x="113"/>
        <item m="1" x="136"/>
        <item m="1" x="142"/>
        <item m="1" x="108"/>
        <item m="1" x="104"/>
        <item m="1" x="218"/>
        <item m="1" x="253"/>
        <item m="1" x="51"/>
        <item m="1" x="228"/>
        <item m="1" x="280"/>
        <item m="1" x="268"/>
        <item m="1" x="141"/>
        <item m="1" x="194"/>
        <item m="1" x="190"/>
        <item m="1" x="179"/>
        <item m="1" x="46"/>
        <item m="1" x="148"/>
        <item m="1" x="150"/>
        <item m="1" x="66"/>
        <item m="1" x="31"/>
        <item m="1" x="180"/>
        <item m="1" x="293"/>
        <item m="1" x="281"/>
        <item m="1" x="43"/>
        <item m="1" x="204"/>
        <item m="1" x="191"/>
        <item m="1" x="80"/>
        <item m="1" x="239"/>
        <item m="1" x="178"/>
        <item m="1" x="308"/>
        <item m="1" x="61"/>
        <item m="1" x="93"/>
        <item m="1" x="44"/>
        <item m="1" x="198"/>
        <item m="1" x="38"/>
        <item m="1" x="225"/>
        <item m="1" x="211"/>
        <item m="1" x="50"/>
        <item m="1" x="125"/>
        <item m="1" x="248"/>
        <item m="1" x="117"/>
        <item m="1" x="110"/>
        <item m="1" x="250"/>
        <item m="1" x="95"/>
        <item m="1" x="267"/>
        <item m="1" x="201"/>
        <item m="1" x="96"/>
        <item m="1" x="165"/>
        <item m="1" x="256"/>
        <item m="1" x="127"/>
        <item m="1" x="102"/>
        <item m="1" x="73"/>
        <item m="1" x="112"/>
        <item m="1" x="306"/>
        <item m="1" x="294"/>
        <item m="1" x="262"/>
        <item m="1" x="243"/>
        <item m="1" x="274"/>
        <item m="1" x="35"/>
        <item m="1" x="172"/>
        <item m="1" x="72"/>
        <item m="1" x="214"/>
        <item m="1" x="168"/>
        <item m="1" x="89"/>
        <item m="1" x="265"/>
        <item m="1" x="131"/>
        <item m="1" x="208"/>
        <item m="1" x="120"/>
        <item m="1" x="130"/>
        <item m="1" x="47"/>
        <item m="1" x="90"/>
        <item m="1" x="167"/>
        <item m="1" x="160"/>
        <item m="1" x="163"/>
        <item m="1" x="287"/>
        <item m="1" x="145"/>
        <item m="1" x="100"/>
        <item m="1" x="129"/>
        <item m="1" x="128"/>
        <item m="1" x="236"/>
        <item m="1" x="84"/>
        <item m="1" x="258"/>
        <item m="1" x="302"/>
        <item m="1" x="64"/>
        <item m="1" x="140"/>
        <item m="1" x="81"/>
        <item m="1" x="257"/>
        <item m="1" x="231"/>
        <item m="1" x="176"/>
        <item m="1" x="79"/>
        <item m="1" x="291"/>
        <item m="1" x="216"/>
        <item m="1" x="86"/>
        <item m="1" x="54"/>
        <item m="1" x="220"/>
        <item m="1" x="249"/>
        <item m="1" x="270"/>
        <item m="1" x="286"/>
        <item m="1" x="139"/>
        <item m="1" x="297"/>
        <item m="1" x="238"/>
        <item m="1" x="261"/>
        <item m="1" x="299"/>
        <item m="1" x="149"/>
        <item m="1" x="116"/>
        <item m="1" x="185"/>
        <item m="1" x="32"/>
        <item m="1" x="161"/>
        <item m="1" x="275"/>
        <item m="1" x="309"/>
        <item m="1" x="254"/>
        <item m="1" x="279"/>
        <item m="1" x="184"/>
        <item m="1" x="303"/>
        <item m="1" x="240"/>
        <item m="1" x="82"/>
        <item m="1" x="37"/>
        <item m="1" x="133"/>
        <item m="1" x="288"/>
        <item m="1" x="186"/>
        <item m="1" x="213"/>
        <item m="1" x="229"/>
        <item m="1" x="230"/>
        <item m="1" x="217"/>
        <item m="1" x="290"/>
        <item m="1" x="264"/>
        <item m="1" x="284"/>
        <item m="1" x="283"/>
        <item m="1" x="173"/>
        <item m="1" x="36"/>
        <item m="1" x="263"/>
        <item m="1" x="295"/>
        <item m="1" x="206"/>
        <item m="1" x="292"/>
        <item m="1" x="34"/>
        <item m="1" x="52"/>
        <item m="1" x="122"/>
        <item m="1" x="222"/>
        <item m="1" x="48"/>
        <item m="1" x="247"/>
        <item m="1" x="53"/>
        <item m="1" x="123"/>
        <item m="1" x="223"/>
        <item m="1" x="49"/>
        <item m="1" x="87"/>
        <item m="1" x="67"/>
        <item m="1" x="202"/>
        <item m="1" x="88"/>
        <item m="1" x="68"/>
        <item m="1" x="195"/>
        <item m="1" x="192"/>
        <item m="1" x="137"/>
        <item m="1" x="251"/>
        <item m="1" x="74"/>
        <item m="1" x="196"/>
        <item m="1" x="193"/>
        <item m="1" x="138"/>
        <item m="1" x="252"/>
        <item m="1" x="75"/>
        <item m="1" x="156"/>
        <item m="1" x="103"/>
        <item m="1" x="272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5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8"/>
        <item m="1" x="157"/>
        <item m="1" x="129"/>
        <item m="1" x="109"/>
        <item m="1" x="114"/>
        <item x="11"/>
        <item x="12"/>
        <item x="13"/>
        <item x="14"/>
        <item x="15"/>
        <item x="16"/>
        <item x="17"/>
        <item x="18"/>
        <item x="19"/>
        <item m="1" x="93"/>
        <item x="20"/>
        <item x="21"/>
        <item x="22"/>
        <item x="23"/>
        <item x="24"/>
        <item x="25"/>
        <item x="26"/>
        <item x="27"/>
        <item x="28"/>
        <item x="29"/>
        <item m="1" x="75"/>
        <item m="1" x="57"/>
        <item m="1" x="38"/>
        <item m="1" x="216"/>
        <item m="1" x="198"/>
        <item m="1" x="181"/>
        <item m="1" x="161"/>
        <item m="1" x="135"/>
        <item m="1" x="170"/>
        <item m="1" x="221"/>
        <item m="1" x="204"/>
        <item m="1" x="187"/>
        <item m="1" x="166"/>
        <item m="1" x="141"/>
        <item m="1" x="121"/>
        <item m="1" x="98"/>
        <item m="1" x="68"/>
        <item m="1" x="126"/>
        <item m="1" x="103"/>
        <item m="1" x="85"/>
        <item m="1" x="34"/>
        <item m="1" x="209"/>
        <item m="1" x="74"/>
        <item m="1" x="130"/>
        <item m="1" x="110"/>
        <item m="1" x="90"/>
        <item m="1" x="186"/>
        <item m="1" x="39"/>
        <item m="1" x="217"/>
        <item m="1" x="199"/>
        <item m="1" x="182"/>
        <item m="1" x="162"/>
        <item m="1" x="136"/>
        <item m="1" x="115"/>
        <item m="1" x="95"/>
        <item m="1" x="84"/>
        <item m="1" x="142"/>
        <item m="1" x="122"/>
        <item m="1" x="35"/>
        <item m="1" x="88"/>
        <item m="1" x="69"/>
        <item m="1" x="50"/>
        <item m="1" x="133"/>
        <item m="1" x="140"/>
        <item m="1" x="196"/>
        <item m="1" x="179"/>
        <item m="1" x="158"/>
        <item m="1" x="131"/>
        <item m="1" x="43"/>
        <item m="1" x="147"/>
        <item m="1" x="94"/>
        <item m="1" x="76"/>
        <item m="1" x="58"/>
        <item m="1" x="40"/>
        <item m="1" x="145"/>
        <item m="1" x="155"/>
        <item m="1" x="205"/>
        <item m="1" x="188"/>
        <item m="1" x="167"/>
        <item m="1" x="104"/>
        <item m="1" x="86"/>
        <item m="1" x="156"/>
        <item m="1" x="210"/>
        <item m="1" x="194"/>
        <item m="1" x="175"/>
        <item m="1" x="152"/>
        <item m="1" x="56"/>
        <item m="1" x="111"/>
        <item m="1" x="91"/>
        <item m="1" x="71"/>
        <item m="1" x="53"/>
        <item m="1" x="36"/>
        <item m="1" x="212"/>
        <item m="1" x="218"/>
        <item m="1" x="200"/>
        <item m="1" x="183"/>
        <item m="1" x="163"/>
        <item m="1" x="137"/>
        <item m="1" x="116"/>
        <item m="1" x="96"/>
        <item m="1" x="123"/>
        <item m="1" x="99"/>
        <item m="1" x="80"/>
        <item m="1" x="62"/>
        <item m="1" x="45"/>
        <item m="1" x="222"/>
        <item m="1" x="31"/>
        <item m="1" x="206"/>
        <item m="1" x="190"/>
        <item m="1" x="172"/>
        <item m="1" x="148"/>
        <item m="1" x="127"/>
        <item m="1" x="106"/>
        <item m="1" x="180"/>
        <item m="1" x="159"/>
        <item m="1" x="132"/>
        <item m="1" x="112"/>
        <item m="1" x="30"/>
        <item m="1" x="77"/>
        <item m="1" x="59"/>
        <item m="1" x="41"/>
        <item m="1" x="219"/>
        <item m="1" x="201"/>
        <item m="1" x="189"/>
        <item m="1" x="168"/>
        <item m="1" x="143"/>
        <item m="1" x="124"/>
        <item m="1" x="100"/>
        <item m="1" x="87"/>
        <item m="1" x="66"/>
        <item m="1" x="47"/>
        <item m="1" x="32"/>
        <item m="1" x="195"/>
        <item m="1" x="176"/>
        <item m="1" x="153"/>
        <item m="1" x="92"/>
        <item m="1" x="72"/>
        <item m="1" x="54"/>
        <item m="1" x="202"/>
        <item m="1" x="184"/>
        <item m="1" x="164"/>
        <item m="1" x="138"/>
        <item m="1" x="117"/>
        <item m="1" x="97"/>
        <item m="1" x="79"/>
        <item m="1" x="61"/>
        <item m="1" x="44"/>
        <item m="1" x="101"/>
        <item m="1" x="81"/>
        <item m="1" x="63"/>
        <item m="1" x="46"/>
        <item m="1" x="223"/>
        <item m="1" x="207"/>
        <item m="1" x="191"/>
        <item m="1" x="173"/>
        <item m="1" x="149"/>
        <item m="1" x="108"/>
        <item m="1" x="89"/>
        <item m="1" x="70"/>
        <item m="1" x="51"/>
        <item m="1" x="60"/>
        <item m="1" x="42"/>
        <item m="1" x="220"/>
        <item m="1" x="107"/>
        <item m="1" x="169"/>
        <item m="1" x="144"/>
        <item m="1" x="125"/>
        <item m="1" x="102"/>
        <item m="1" x="82"/>
        <item m="1" x="64"/>
        <item m="1" x="113"/>
        <item m="1" x="67"/>
        <item m="1" x="48"/>
        <item m="1" x="33"/>
        <item m="1" x="208"/>
        <item m="1" x="192"/>
        <item m="1" x="119"/>
        <item m="1" x="177"/>
        <item m="1" x="154"/>
        <item m="1" x="214"/>
        <item m="1" x="73"/>
        <item m="1" x="55"/>
        <item m="1" x="37"/>
        <item m="1" x="213"/>
        <item m="1" x="120"/>
        <item m="1" x="185"/>
        <item m="1" x="165"/>
        <item m="1" x="139"/>
        <item m="1" x="118"/>
        <item m="1" x="83"/>
        <item m="1" x="65"/>
        <item m="1" x="193"/>
        <item m="1" x="174"/>
        <item m="1" x="150"/>
        <item m="1" x="197"/>
        <item m="1" x="203"/>
        <item m="1" x="78"/>
        <item m="1" x="171"/>
        <item m="1" x="49"/>
        <item m="1" x="52"/>
        <item m="1" x="128"/>
        <item m="1" x="134"/>
        <item m="1" x="146"/>
        <item m="1" x="151"/>
        <item m="1" x="160"/>
        <item m="1" x="21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9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17"/>
      <x v="292"/>
      <x v="677"/>
    </i>
    <i>
      <x v="18"/>
      <x v="293"/>
      <x v="678"/>
    </i>
    <i>
      <x v="19"/>
      <x v="294"/>
      <x v="679"/>
    </i>
    <i>
      <x v="20"/>
      <x v="295"/>
      <x v="680"/>
    </i>
    <i>
      <x v="21"/>
      <x v="296"/>
      <x v="681"/>
    </i>
    <i>
      <x v="22"/>
      <x v="297"/>
      <x v="682"/>
    </i>
    <i>
      <x v="23"/>
      <x v="298"/>
      <x v="683"/>
    </i>
    <i>
      <x v="24"/>
      <x v="299"/>
      <x v="684"/>
    </i>
    <i>
      <x v="25"/>
      <x v="300"/>
      <x v="685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</rowItems>
  <colItems count="1">
    <i/>
  </colItems>
  <formats count="9">
    <format dxfId="60">
      <pivotArea dataOnly="0" labelOnly="1" outline="0" fieldPosition="0">
        <references count="1">
          <reference field="8" count="0"/>
        </references>
      </pivotArea>
    </format>
    <format dxfId="59">
      <pivotArea dataOnly="0" labelOnly="1" outline="0" fieldPosition="0">
        <references count="1">
          <reference field="8" count="0"/>
        </references>
      </pivotArea>
    </format>
    <format dxfId="58">
      <pivotArea dataOnly="0" labelOnly="1" outline="0" fieldPosition="0">
        <references count="1">
          <reference field="3" count="0"/>
        </references>
      </pivotArea>
    </format>
    <format dxfId="57">
      <pivotArea dataOnly="0" labelOnly="1" outline="0" fieldPosition="0">
        <references count="1">
          <reference field="3" count="0"/>
        </references>
      </pivotArea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dataOnly="0" labelOnly="1" outline="0" fieldPosition="0">
        <references count="1">
          <reference field="7" count="0"/>
        </references>
      </pivotArea>
    </format>
    <format dxfId="54">
      <pivotArea field="8" type="button" dataOnly="0" labelOnly="1" outline="0" axis="axisRow" fieldPosition="0"/>
    </format>
    <format dxfId="53">
      <pivotArea field="7" type="button" dataOnly="0" labelOnly="1" outline="0" axis="axisRow" fieldPosition="1"/>
    </format>
    <format dxfId="5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" totalsRowShown="0">
  <autoFilter ref="A1:E4" xr:uid="{E3CB9C7B-30C6-4250-9C5D-467A4357B151}"/>
  <tableColumns count="5">
    <tableColumn id="1" xr3:uid="{3DCCD367-4176-4B1B-9DB1-7E15C5AB3C2E}" name="idcapa" dataDxfId="86"/>
    <tableColumn id="2" xr3:uid="{84365576-6006-4249-8C10-3C939914AB46}" name="Capa" dataDxfId="85"/>
    <tableColumn id="3" xr3:uid="{23CB737A-7056-44F6-A537-CEB5ED7BC8A4}" name="Tipo" dataDxfId="84"/>
    <tableColumn id="4" xr3:uid="{77A06ECF-D67C-454F-B0CE-327D202410E8}" name="url_ícono"/>
    <tableColumn id="5" xr3:uid="{041AD1F6-23D8-4ACA-92DC-196A5ACE0392}" name="url" dataDxfId="83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" totalsRowShown="0" headerRowDxfId="81">
  <autoFilter ref="A9:J81" xr:uid="{B860159C-4E5B-4F1C-AD34-ACA1A658D8AB}"/>
  <tableColumns count="10">
    <tableColumn id="1" xr3:uid="{75A8A884-1D65-4E5E-B8C8-77E85AB66F2B}" name="idcapa" dataDxfId="80"/>
    <tableColumn id="2" xr3:uid="{2A8A9E62-F4FC-4E3B-B1C9-6BF40AA34453}" name="Capa" dataDxfId="79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78"/>
    <tableColumn id="5" xr3:uid="{035EE145-9D77-4858-89B3-36E33AB1DD42}" name="popup_0_1" dataDxfId="77"/>
    <tableColumn id="6" xr3:uid="{A9A0E11B-B8EA-4D4C-9546-EA4565E015BB}" name="descripcion_pop-up" dataDxfId="76"/>
    <tableColumn id="7" xr3:uid="{5F6D8D2E-E38C-46CC-8F2C-5ED1D580678F}" name="posicion_popup" dataDxfId="75"/>
    <tableColumn id="8" xr3:uid="{8B5DC378-B7F9-4E3D-AC39-A4AF81250C0B}" name="descripcion_capa" dataDxfId="74"/>
    <tableColumn id="9" xr3:uid="{5C03E193-7980-49E1-894D-9DEECE0C9DBE}" name="clase" dataDxfId="73"/>
    <tableColumn id="10" xr3:uid="{92421CFC-4A75-4D76-9B47-B3E7C2151B6C}" name="posición_capa" dataDxfId="7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7" totalsRowShown="0" dataDxfId="70">
  <autoFilter ref="A9:I47" xr:uid="{96BBB32F-0C5C-4CD7-BF04-9E1F2EB9C00E}"/>
  <tableColumns count="9">
    <tableColumn id="1" xr3:uid="{9D7FBDA9-0788-4563-AA35-00082D95202E}" name="Clase" dataDxfId="69">
      <calculatedColumnFormula>+A9</calculatedColumnFormula>
    </tableColumn>
    <tableColumn id="7" xr3:uid="{83BA5E88-8850-4C0E-B07A-7893981D4057}" name="Descripción Capa" dataDxfId="6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6"/>
    <tableColumn id="4" xr3:uid="{5414C827-224B-4470-A9E1-6A29EF6EA250}" name="Color" dataDxfId="65"/>
    <tableColumn id="5" xr3:uid="{FA622BA5-65BA-42EE-91CA-9F9E3510C671}" name="titulo_leyenda" dataDxfId="6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3"/>
    <tableColumn id="8" xr3:uid="{02FCDEF8-A182-4154-ACFD-C31BD15BAC9D}" name="idcapa" dataDxfId="62">
      <calculatedColumnFormula>+LEFT(BD_Detalles[[#This Row],[Clase]],2)</calculatedColumnFormula>
    </tableColumn>
    <tableColumn id="9" xr3:uid="{0DAE07AA-CA28-46ED-BED9-EDE4E800CFF8}" name="Tipo" dataDxfId="6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5" tableType="queryTable" totalsRowShown="0">
  <autoFilter ref="A1:Q55" xr:uid="{7AC383FC-01BE-4EF3-804E-B1D165C63818}"/>
  <sortState xmlns:xlrd2="http://schemas.microsoft.com/office/spreadsheetml/2017/richdata2" ref="A2:Q55">
    <sortCondition ref="A1:A55"/>
  </sortState>
  <tableColumns count="17">
    <tableColumn id="1" xr3:uid="{8DAF46F0-0587-4791-BD3B-29C4950AC864}" uniqueName="1" name="idcapa" queryTableFieldId="1" dataDxfId="22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 dataDxfId="1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" tableType="queryTable" totalsRowShown="0">
  <autoFilter ref="A1:E4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3" tableType="queryTable" totalsRowShown="0">
  <autoFilter ref="A1:J73" xr:uid="{99D7C979-6A29-45E0-B2F4-1A31B43B8910}"/>
  <tableColumns count="10">
    <tableColumn id="1" xr3:uid="{1F37DEF1-03A3-4D04-9855-C67E8C6932F3}" uniqueName="1" name="idcapa" queryTableFieldId="1" dataDxfId="10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" tableType="queryTable" totalsRowShown="0">
  <autoFilter ref="A1:I39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"/>
  <sheetViews>
    <sheetView showGridLines="0" workbookViewId="0">
      <pane ySplit="1" topLeftCell="A2" activePane="bottomLeft" state="frozen"/>
      <selection pane="bottomLeft" activeCell="H9" sqref="H9:H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196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4" t="str">
        <f>+A4</f>
        <v>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"/>
  <sheetViews>
    <sheetView showGridLines="0" workbookViewId="0">
      <pane ySplit="9" topLeftCell="A51" activePane="bottomLeft" state="frozen"/>
      <selection pane="bottomLeft" activeCell="C78" sqref="C78:C81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INFOR</v>
      </c>
      <c r="C56" s="52">
        <v>1</v>
      </c>
      <c r="D56" s="54" t="s">
        <v>197</v>
      </c>
      <c r="E56" s="53">
        <v>1</v>
      </c>
      <c r="F56" s="55" t="s">
        <v>236</v>
      </c>
      <c r="G56" s="56">
        <v>5</v>
      </c>
      <c r="H56" s="54" t="s">
        <v>236</v>
      </c>
      <c r="I56" s="57" t="str">
        <f>BD_Capas[[#This Row],[idcapa]]&amp;"-"&amp;BD_Capas[[#This Row],[posición_capa]]</f>
        <v>03-01</v>
      </c>
      <c r="J56" s="58" t="s">
        <v>28</v>
      </c>
    </row>
    <row r="57" spans="1:10" x14ac:dyDescent="0.3">
      <c r="A57" s="1" t="s">
        <v>195</v>
      </c>
      <c r="B57" s="24" t="str">
        <f>+VLOOKUP(BD_Capas[[#This Row],[idcapa]],Capas[],2,0)</f>
        <v>INFOR</v>
      </c>
      <c r="C57" s="3">
        <f t="shared" ref="C57:C81" si="2">+C56+1</f>
        <v>2</v>
      </c>
      <c r="D57" s="24" t="s">
        <v>198</v>
      </c>
      <c r="E57" s="13">
        <v>1</v>
      </c>
      <c r="F57" s="14" t="s">
        <v>237</v>
      </c>
      <c r="G57" s="4">
        <v>6</v>
      </c>
      <c r="H57" s="24" t="s">
        <v>237</v>
      </c>
      <c r="I57" s="5" t="str">
        <f>BD_Capas[[#This Row],[idcapa]]&amp;"-"&amp;BD_Capas[[#This Row],[posición_capa]]</f>
        <v>03-02</v>
      </c>
      <c r="J57" s="6" t="s">
        <v>108</v>
      </c>
    </row>
    <row r="58" spans="1:10" x14ac:dyDescent="0.3">
      <c r="A58" s="1" t="s">
        <v>195</v>
      </c>
      <c r="B58" s="24" t="str">
        <f>+VLOOKUP(BD_Capas[[#This Row],[idcapa]],Capas[],2,0)</f>
        <v>INFOR</v>
      </c>
      <c r="C58" s="3">
        <f t="shared" si="2"/>
        <v>3</v>
      </c>
      <c r="D58" s="24" t="s">
        <v>199</v>
      </c>
      <c r="E58" s="13">
        <v>1</v>
      </c>
      <c r="F58" s="14" t="s">
        <v>238</v>
      </c>
      <c r="G58" s="4">
        <v>7</v>
      </c>
      <c r="H58" s="24" t="s">
        <v>238</v>
      </c>
      <c r="I58" s="5" t="str">
        <f>BD_Capas[[#This Row],[idcapa]]&amp;"-"&amp;BD_Capas[[#This Row],[posición_capa]]</f>
        <v>03-03</v>
      </c>
      <c r="J58" s="6" t="s">
        <v>195</v>
      </c>
    </row>
    <row r="59" spans="1:10" x14ac:dyDescent="0.3">
      <c r="A59" s="1" t="s">
        <v>195</v>
      </c>
      <c r="B59" s="24" t="str">
        <f>+VLOOKUP(BD_Capas[[#This Row],[idcapa]],Capas[],2,0)</f>
        <v>INFOR</v>
      </c>
      <c r="C59" s="3">
        <f t="shared" si="2"/>
        <v>4</v>
      </c>
      <c r="D59" s="24" t="s">
        <v>200</v>
      </c>
      <c r="E59" s="13">
        <v>1</v>
      </c>
      <c r="F59" s="14" t="s">
        <v>239</v>
      </c>
      <c r="G59" s="4">
        <v>8</v>
      </c>
      <c r="H59" s="24" t="s">
        <v>239</v>
      </c>
      <c r="I59" s="5" t="str">
        <f>BD_Capas[[#This Row],[idcapa]]&amp;"-"&amp;BD_Capas[[#This Row],[posición_capa]]</f>
        <v>03-04</v>
      </c>
      <c r="J59" s="6" t="s">
        <v>220</v>
      </c>
    </row>
    <row r="60" spans="1:10" x14ac:dyDescent="0.3">
      <c r="A60" s="1" t="s">
        <v>195</v>
      </c>
      <c r="B60" s="24" t="str">
        <f>+VLOOKUP(BD_Capas[[#This Row],[idcapa]],Capas[],2,0)</f>
        <v>INFOR</v>
      </c>
      <c r="C60" s="3">
        <f t="shared" si="2"/>
        <v>5</v>
      </c>
      <c r="D60" s="24" t="s">
        <v>201</v>
      </c>
      <c r="E60" s="13">
        <v>1</v>
      </c>
      <c r="F60" s="14" t="s">
        <v>240</v>
      </c>
      <c r="G60" s="4">
        <v>9</v>
      </c>
      <c r="H60" s="24" t="s">
        <v>240</v>
      </c>
      <c r="I60" s="5" t="str">
        <f>BD_Capas[[#This Row],[idcapa]]&amp;"-"&amp;BD_Capas[[#This Row],[posición_capa]]</f>
        <v>03-05</v>
      </c>
      <c r="J60" s="6" t="s">
        <v>221</v>
      </c>
    </row>
    <row r="61" spans="1:10" x14ac:dyDescent="0.3">
      <c r="A61" s="1" t="s">
        <v>195</v>
      </c>
      <c r="B61" s="24" t="str">
        <f>+VLOOKUP(BD_Capas[[#This Row],[idcapa]],Capas[],2,0)</f>
        <v>INFOR</v>
      </c>
      <c r="C61" s="3">
        <f t="shared" si="2"/>
        <v>6</v>
      </c>
      <c r="D61" s="24" t="s">
        <v>202</v>
      </c>
      <c r="E61" s="13">
        <v>1</v>
      </c>
      <c r="F61" s="14" t="s">
        <v>241</v>
      </c>
      <c r="G61" s="4">
        <v>10</v>
      </c>
      <c r="H61" s="24" t="s">
        <v>241</v>
      </c>
      <c r="I61" s="5" t="str">
        <f>BD_Capas[[#This Row],[idcapa]]&amp;"-"&amp;BD_Capas[[#This Row],[posición_capa]]</f>
        <v>03-06</v>
      </c>
      <c r="J61" s="6" t="s">
        <v>222</v>
      </c>
    </row>
    <row r="62" spans="1:10" x14ac:dyDescent="0.3">
      <c r="A62" s="1" t="s">
        <v>195</v>
      </c>
      <c r="B62" s="24" t="str">
        <f>+VLOOKUP(BD_Capas[[#This Row],[idcapa]],Capas[],2,0)</f>
        <v>INFOR</v>
      </c>
      <c r="C62" s="3">
        <f t="shared" si="2"/>
        <v>7</v>
      </c>
      <c r="D62" s="24" t="s">
        <v>203</v>
      </c>
      <c r="E62" s="13">
        <v>1</v>
      </c>
      <c r="F62" s="14" t="s">
        <v>242</v>
      </c>
      <c r="G62" s="4">
        <v>11</v>
      </c>
      <c r="H62" s="24" t="s">
        <v>242</v>
      </c>
      <c r="I62" s="5" t="str">
        <f>BD_Capas[[#This Row],[idcapa]]&amp;"-"&amp;BD_Capas[[#This Row],[posición_capa]]</f>
        <v>03-07</v>
      </c>
      <c r="J62" s="6" t="s">
        <v>223</v>
      </c>
    </row>
    <row r="63" spans="1:10" x14ac:dyDescent="0.3">
      <c r="A63" s="1" t="s">
        <v>195</v>
      </c>
      <c r="B63" s="24" t="str">
        <f>+VLOOKUP(BD_Capas[[#This Row],[idcapa]],Capas[],2,0)</f>
        <v>INFOR</v>
      </c>
      <c r="C63" s="3">
        <f t="shared" si="2"/>
        <v>8</v>
      </c>
      <c r="D63" s="24" t="s">
        <v>204</v>
      </c>
      <c r="E63" s="13">
        <v>1</v>
      </c>
      <c r="F63" s="14" t="s">
        <v>243</v>
      </c>
      <c r="G63" s="4">
        <v>12</v>
      </c>
      <c r="H63" s="24" t="s">
        <v>243</v>
      </c>
      <c r="I63" s="5" t="str">
        <f>BD_Capas[[#This Row],[idcapa]]&amp;"-"&amp;BD_Capas[[#This Row],[posición_capa]]</f>
        <v>03-08</v>
      </c>
      <c r="J63" s="6" t="s">
        <v>224</v>
      </c>
    </row>
    <row r="64" spans="1:10" x14ac:dyDescent="0.3">
      <c r="A64" s="1" t="s">
        <v>195</v>
      </c>
      <c r="B64" s="24" t="str">
        <f>+VLOOKUP(BD_Capas[[#This Row],[idcapa]],Capas[],2,0)</f>
        <v>INFOR</v>
      </c>
      <c r="C64" s="3">
        <f t="shared" si="2"/>
        <v>9</v>
      </c>
      <c r="D64" s="24" t="s">
        <v>205</v>
      </c>
      <c r="E64" s="13">
        <v>1</v>
      </c>
      <c r="F64" s="14" t="s">
        <v>244</v>
      </c>
      <c r="G64" s="4">
        <v>13</v>
      </c>
      <c r="H64" s="24" t="s">
        <v>244</v>
      </c>
      <c r="I64" s="5" t="str">
        <f>BD_Capas[[#This Row],[idcapa]]&amp;"-"&amp;BD_Capas[[#This Row],[posición_capa]]</f>
        <v>03-09</v>
      </c>
      <c r="J64" s="6" t="s">
        <v>225</v>
      </c>
    </row>
    <row r="65" spans="1:10" x14ac:dyDescent="0.3">
      <c r="A65" s="1" t="s">
        <v>195</v>
      </c>
      <c r="B65" s="24" t="str">
        <f>+VLOOKUP(BD_Capas[[#This Row],[idcapa]],Capas[],2,0)</f>
        <v>INFOR</v>
      </c>
      <c r="C65" s="3">
        <f t="shared" si="2"/>
        <v>10</v>
      </c>
      <c r="D65" s="24" t="s">
        <v>206</v>
      </c>
      <c r="E65" s="13">
        <v>1</v>
      </c>
      <c r="F65" s="14" t="s">
        <v>245</v>
      </c>
      <c r="G65" s="4">
        <v>14</v>
      </c>
      <c r="H65" s="24" t="s">
        <v>245</v>
      </c>
      <c r="I65" s="5" t="str">
        <f>BD_Capas[[#This Row],[idcapa]]&amp;"-"&amp;BD_Capas[[#This Row],[posición_capa]]</f>
        <v>03-10</v>
      </c>
      <c r="J65" s="6" t="s">
        <v>226</v>
      </c>
    </row>
    <row r="66" spans="1:10" x14ac:dyDescent="0.3">
      <c r="A66" s="1" t="s">
        <v>195</v>
      </c>
      <c r="B66" s="24" t="str">
        <f>+VLOOKUP(BD_Capas[[#This Row],[idcapa]],Capas[],2,0)</f>
        <v>INFOR</v>
      </c>
      <c r="C66" s="3">
        <f t="shared" si="2"/>
        <v>11</v>
      </c>
      <c r="D66" s="24" t="s">
        <v>207</v>
      </c>
      <c r="E66" s="13">
        <v>1</v>
      </c>
      <c r="F66" s="14" t="s">
        <v>246</v>
      </c>
      <c r="G66" s="4">
        <v>15</v>
      </c>
      <c r="H66" s="24" t="s">
        <v>246</v>
      </c>
      <c r="I66" s="5" t="str">
        <f>BD_Capas[[#This Row],[idcapa]]&amp;"-"&amp;BD_Capas[[#This Row],[posición_capa]]</f>
        <v>03-11</v>
      </c>
      <c r="J66" s="6" t="s">
        <v>227</v>
      </c>
    </row>
    <row r="67" spans="1:10" x14ac:dyDescent="0.3">
      <c r="A67" s="1" t="s">
        <v>195</v>
      </c>
      <c r="B67" s="24" t="str">
        <f>+VLOOKUP(BD_Capas[[#This Row],[idcapa]],Capas[],2,0)</f>
        <v>INFOR</v>
      </c>
      <c r="C67" s="3">
        <f t="shared" si="2"/>
        <v>12</v>
      </c>
      <c r="D67" s="24" t="s">
        <v>208</v>
      </c>
      <c r="E67" s="13">
        <v>1</v>
      </c>
      <c r="F67" s="14" t="s">
        <v>247</v>
      </c>
      <c r="G67" s="4">
        <v>16</v>
      </c>
      <c r="H67" s="24" t="s">
        <v>247</v>
      </c>
      <c r="I67" s="5" t="str">
        <f>BD_Capas[[#This Row],[idcapa]]&amp;"-"&amp;BD_Capas[[#This Row],[posición_capa]]</f>
        <v>03-12</v>
      </c>
      <c r="J67" s="6" t="s">
        <v>228</v>
      </c>
    </row>
    <row r="68" spans="1:10" x14ac:dyDescent="0.3">
      <c r="A68" s="1" t="s">
        <v>195</v>
      </c>
      <c r="B68" s="24" t="str">
        <f>+VLOOKUP(BD_Capas[[#This Row],[idcapa]],Capas[],2,0)</f>
        <v>INFOR</v>
      </c>
      <c r="C68" s="3">
        <f t="shared" si="2"/>
        <v>13</v>
      </c>
      <c r="D68" s="24" t="s">
        <v>209</v>
      </c>
      <c r="E68" s="13">
        <v>1</v>
      </c>
      <c r="F68" s="14" t="s">
        <v>248</v>
      </c>
      <c r="G68" s="4">
        <v>17</v>
      </c>
      <c r="H68" s="24" t="s">
        <v>248</v>
      </c>
      <c r="I68" s="5" t="str">
        <f>BD_Capas[[#This Row],[idcapa]]&amp;"-"&amp;BD_Capas[[#This Row],[posición_capa]]</f>
        <v>03-13</v>
      </c>
      <c r="J68" s="6" t="s">
        <v>229</v>
      </c>
    </row>
    <row r="69" spans="1:10" x14ac:dyDescent="0.3">
      <c r="A69" s="1" t="s">
        <v>195</v>
      </c>
      <c r="B69" s="24" t="str">
        <f>+VLOOKUP(BD_Capas[[#This Row],[idcapa]],Capas[],2,0)</f>
        <v>INFOR</v>
      </c>
      <c r="C69" s="3">
        <f t="shared" si="2"/>
        <v>14</v>
      </c>
      <c r="D69" s="24" t="s">
        <v>210</v>
      </c>
      <c r="E69" s="13">
        <v>1</v>
      </c>
      <c r="F69" s="14" t="s">
        <v>249</v>
      </c>
      <c r="G69" s="4">
        <v>18</v>
      </c>
      <c r="H69" s="24" t="s">
        <v>249</v>
      </c>
      <c r="I69" s="5" t="str">
        <f>BD_Capas[[#This Row],[idcapa]]&amp;"-"&amp;BD_Capas[[#This Row],[posición_capa]]</f>
        <v>03-14</v>
      </c>
      <c r="J69" s="6" t="s">
        <v>230</v>
      </c>
    </row>
    <row r="70" spans="1:10" x14ac:dyDescent="0.3">
      <c r="A70" s="1" t="s">
        <v>195</v>
      </c>
      <c r="B70" s="24" t="str">
        <f>+VLOOKUP(BD_Capas[[#This Row],[idcapa]],Capas[],2,0)</f>
        <v>INFOR</v>
      </c>
      <c r="C70" s="3">
        <f t="shared" si="2"/>
        <v>15</v>
      </c>
      <c r="D70" s="24" t="s">
        <v>211</v>
      </c>
      <c r="E70" s="13">
        <v>1</v>
      </c>
      <c r="F70" s="14" t="s">
        <v>250</v>
      </c>
      <c r="G70" s="4">
        <v>19</v>
      </c>
      <c r="H70" s="24" t="s">
        <v>250</v>
      </c>
      <c r="I70" s="5" t="str">
        <f>BD_Capas[[#This Row],[idcapa]]&amp;"-"&amp;BD_Capas[[#This Row],[posición_capa]]</f>
        <v>03-15</v>
      </c>
      <c r="J70" s="6" t="s">
        <v>231</v>
      </c>
    </row>
    <row r="71" spans="1:10" x14ac:dyDescent="0.3">
      <c r="A71" s="1" t="s">
        <v>195</v>
      </c>
      <c r="B71" s="24" t="str">
        <f>+VLOOKUP(BD_Capas[[#This Row],[idcapa]],Capas[],2,0)</f>
        <v>INFOR</v>
      </c>
      <c r="C71" s="3">
        <f t="shared" si="2"/>
        <v>16</v>
      </c>
      <c r="D71" s="24" t="s">
        <v>212</v>
      </c>
      <c r="E71" s="13">
        <v>1</v>
      </c>
      <c r="F71" s="14" t="s">
        <v>251</v>
      </c>
      <c r="G71" s="4">
        <v>20</v>
      </c>
      <c r="H71" s="24" t="s">
        <v>255</v>
      </c>
      <c r="I71" s="5" t="str">
        <f>BD_Capas[[#This Row],[idcapa]]&amp;"-"&amp;BD_Capas[[#This Row],[posición_capa]]</f>
        <v>03-16</v>
      </c>
      <c r="J71" s="6" t="s">
        <v>232</v>
      </c>
    </row>
    <row r="72" spans="1:10" x14ac:dyDescent="0.3">
      <c r="A72" s="1" t="s">
        <v>195</v>
      </c>
      <c r="B72" s="24" t="str">
        <f>+VLOOKUP(BD_Capas[[#This Row],[idcapa]],Capas[],2,0)</f>
        <v>INFOR</v>
      </c>
      <c r="C72" s="3">
        <f t="shared" si="2"/>
        <v>17</v>
      </c>
      <c r="D72" s="24" t="s">
        <v>213</v>
      </c>
      <c r="E72" s="13">
        <v>1</v>
      </c>
      <c r="F72" s="14" t="s">
        <v>252</v>
      </c>
      <c r="G72" s="4">
        <v>21</v>
      </c>
      <c r="H72" s="24" t="s">
        <v>256</v>
      </c>
      <c r="I72" s="5" t="str">
        <f>BD_Capas[[#This Row],[idcapa]]&amp;"-"&amp;BD_Capas[[#This Row],[posición_capa]]</f>
        <v>03-17</v>
      </c>
      <c r="J72" s="6" t="s">
        <v>233</v>
      </c>
    </row>
    <row r="73" spans="1:10" x14ac:dyDescent="0.3">
      <c r="A73" s="1" t="s">
        <v>195</v>
      </c>
      <c r="B73" s="24" t="str">
        <f>+VLOOKUP(BD_Capas[[#This Row],[idcapa]],Capas[],2,0)</f>
        <v>INFOR</v>
      </c>
      <c r="C73" s="3">
        <f t="shared" si="2"/>
        <v>18</v>
      </c>
      <c r="D73" s="24" t="s">
        <v>214</v>
      </c>
      <c r="E73" s="13">
        <v>1</v>
      </c>
      <c r="F73" s="14" t="s">
        <v>253</v>
      </c>
      <c r="G73" s="4">
        <v>22</v>
      </c>
      <c r="H73" s="24" t="s">
        <v>257</v>
      </c>
      <c r="I73" s="5" t="str">
        <f>BD_Capas[[#This Row],[idcapa]]&amp;"-"&amp;BD_Capas[[#This Row],[posición_capa]]</f>
        <v>03-18</v>
      </c>
      <c r="J73" s="6" t="s">
        <v>234</v>
      </c>
    </row>
    <row r="74" spans="1:10" x14ac:dyDescent="0.3">
      <c r="A74" s="1" t="s">
        <v>195</v>
      </c>
      <c r="B74" s="24" t="str">
        <f>+VLOOKUP(BD_Capas[[#This Row],[idcapa]],Capas[],2,0)</f>
        <v>INFOR</v>
      </c>
      <c r="C74" s="3">
        <f t="shared" si="2"/>
        <v>19</v>
      </c>
      <c r="D74" s="24" t="s">
        <v>215</v>
      </c>
      <c r="E74" s="13">
        <v>1</v>
      </c>
      <c r="F74" s="14" t="s">
        <v>254</v>
      </c>
      <c r="G74" s="4">
        <v>23</v>
      </c>
      <c r="H74" s="24" t="s">
        <v>258</v>
      </c>
      <c r="I74" s="5" t="str">
        <f>BD_Capas[[#This Row],[idcapa]]&amp;"-"&amp;BD_Capas[[#This Row],[posición_capa]]</f>
        <v>03-19</v>
      </c>
      <c r="J74" s="6" t="s">
        <v>235</v>
      </c>
    </row>
    <row r="75" spans="1:10" x14ac:dyDescent="0.3">
      <c r="A75" s="1" t="s">
        <v>195</v>
      </c>
      <c r="B75" s="24" t="str">
        <f>+VLOOKUP(BD_Capas[[#This Row],[idcapa]],Capas[],2,0)</f>
        <v>INFOR</v>
      </c>
      <c r="C75" s="3">
        <f t="shared" si="2"/>
        <v>20</v>
      </c>
      <c r="D75" s="24" t="s">
        <v>216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INFOR</v>
      </c>
      <c r="C76" s="3">
        <f t="shared" si="2"/>
        <v>21</v>
      </c>
      <c r="D76" s="24" t="s">
        <v>217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INFOR</v>
      </c>
      <c r="C77" s="3">
        <f t="shared" si="2"/>
        <v>22</v>
      </c>
      <c r="D77" s="24" t="s">
        <v>218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INFOR</v>
      </c>
      <c r="C78" s="3">
        <f t="shared" si="2"/>
        <v>23</v>
      </c>
      <c r="D78" s="24" t="s">
        <v>219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INFOR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INFOR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INFOR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</sheetData>
  <phoneticPr fontId="4" type="noConversion"/>
  <conditionalFormatting sqref="E10:E81">
    <cfRule type="cellIs" dxfId="8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7"/>
  <sheetViews>
    <sheetView showGridLines="0" workbookViewId="0">
      <pane ySplit="9" topLeftCell="A22" activePane="bottomLeft" state="frozen"/>
      <selection pane="bottomLeft" activeCell="D48" sqref="D48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39" t="s">
        <v>270</v>
      </c>
      <c r="B29" s="59" t="str">
        <f>+IFERROR(VLOOKUP(BD_Detalles[[#This Row],[Clase]],'Resumen Capas'!$A$4:$C$1048576,2,0),"COMPLETAR")</f>
        <v>Uso 2001</v>
      </c>
      <c r="C29" s="33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279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271</v>
      </c>
      <c r="B30" s="59" t="str">
        <f>+IFERROR(VLOOKUP(BD_Detalles[[#This Row],[Clase]],'Resumen Capas'!$A$4:$C$1048576,2,0),"COMPLETAR")</f>
        <v>Uso 2013</v>
      </c>
      <c r="C30" s="33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279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272</v>
      </c>
      <c r="B31" s="59" t="str">
        <f>+IFERROR(VLOOKUP(BD_Detalles[[#This Row],[Clase]],'Resumen Capas'!$A$4:$C$1048576,2,0),"COMPLETAR")</f>
        <v>Uso 2016</v>
      </c>
      <c r="C31" s="33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279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273</v>
      </c>
      <c r="B32" s="59" t="str">
        <f>+IFERROR(VLOOKUP(BD_Detalles[[#This Row],[Clase]],'Resumen Capas'!$A$4:$C$1048576,2,0),"COMPLETAR")</f>
        <v>Uso 2017</v>
      </c>
      <c r="C32" s="33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279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274</v>
      </c>
      <c r="B33" s="59" t="str">
        <f>+IFERROR(VLOOKUP(BD_Detalles[[#This Row],[Clase]],'Resumen Capas'!$A$4:$C$1048576,2,0),"COMPLETAR")</f>
        <v>Uso 2019</v>
      </c>
      <c r="C33" s="33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279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275</v>
      </c>
      <c r="B34" s="59" t="str">
        <f>+IFERROR(VLOOKUP(BD_Detalles[[#This Row],[Clase]],'Resumen Capas'!$A$4:$C$1048576,2,0),"COMPLETAR")</f>
        <v>Uso IPCC 2001</v>
      </c>
      <c r="C34" s="33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280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276</v>
      </c>
      <c r="B35" s="59" t="str">
        <f>+IFERROR(VLOOKUP(BD_Detalles[[#This Row],[Clase]],'Resumen Capas'!$A$4:$C$1048576,2,0),"COMPLETAR")</f>
        <v>Subuso IPCC 2001</v>
      </c>
      <c r="C35" s="33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281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277</v>
      </c>
      <c r="B36" s="59" t="str">
        <f>+IFERROR(VLOOKUP(BD_Detalles[[#This Row],[Clase]],'Resumen Capas'!$A$4:$C$1048576,2,0),"COMPLETAR")</f>
        <v>Uso IPCC 2013</v>
      </c>
      <c r="C36" s="33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280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278</v>
      </c>
      <c r="B37" s="59" t="str">
        <f>+IFERROR(VLOOKUP(BD_Detalles[[#This Row],[Clase]],'Resumen Capas'!$A$4:$C$1048576,2,0),"COMPLETAR")</f>
        <v>Subuso IPCC 2013</v>
      </c>
      <c r="C37" s="33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281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60" t="s">
        <v>259</v>
      </c>
      <c r="B38" s="59" t="str">
        <f>+IFERROR(VLOOKUP(BD_Detalles[[#This Row],[Clase]],'Resumen Capas'!$A$4:$C$1048576,2,0),"COMPLETAR")</f>
        <v>Uso IPCC 2016</v>
      </c>
      <c r="C38" s="33" t="s">
        <v>206</v>
      </c>
      <c r="D38" s="41" t="s">
        <v>112</v>
      </c>
      <c r="E38" s="41" t="s">
        <v>280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260</v>
      </c>
      <c r="B39" s="59" t="str">
        <f>+IFERROR(VLOOKUP(BD_Detalles[[#This Row],[Clase]],'Resumen Capas'!$A$4:$C$1048576,2,0),"COMPLETAR")</f>
        <v>Subuso IPCC 2016</v>
      </c>
      <c r="C39" s="33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281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261</v>
      </c>
      <c r="B40" s="59" t="str">
        <f>+IFERROR(VLOOKUP(BD_Detalles[[#This Row],[Clase]],'Resumen Capas'!$A$4:$C$1048576,2,0),"COMPLETAR")</f>
        <v>Uso IPCC 2017</v>
      </c>
      <c r="C40" s="33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280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262</v>
      </c>
      <c r="B41" s="59" t="str">
        <f>+IFERROR(VLOOKUP(BD_Detalles[[#This Row],[Clase]],'Resumen Capas'!$A$4:$C$1048576,2,0),"COMPLETAR")</f>
        <v>Subuso IPCC 2017</v>
      </c>
      <c r="C41" s="33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281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263</v>
      </c>
      <c r="B42" s="59" t="str">
        <f>+IFERROR(VLOOKUP(BD_Detalles[[#This Row],[Clase]],'Resumen Capas'!$A$4:$C$1048576,2,0),"COMPLETAR")</f>
        <v>Uso IPCC 2019</v>
      </c>
      <c r="C42" s="33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280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264</v>
      </c>
      <c r="B43" s="59" t="str">
        <f>+IFERROR(VLOOKUP(BD_Detalles[[#This Row],[Clase]],'Resumen Capas'!$A$4:$C$1048576,2,0),"COMPLETAR")</f>
        <v>Subuso IPCC 2019</v>
      </c>
      <c r="C43" s="33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281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265</v>
      </c>
      <c r="B44" s="59" t="str">
        <f>+IFERROR(VLOOKUP(BD_Detalles[[#This Row],[Clase]],'Resumen Capas'!$A$4:$C$1048576,2,0),"COMPLETAR")</f>
        <v>Dinámica de Cambio 2001-2013</v>
      </c>
      <c r="C44" s="33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282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266</v>
      </c>
      <c r="B45" s="59" t="str">
        <f>+IFERROR(VLOOKUP(BD_Detalles[[#This Row],[Clase]],'Resumen Capas'!$A$4:$C$1048576,2,0),"COMPLETAR")</f>
        <v>Dinámica de Cambio 2013-2016</v>
      </c>
      <c r="C45" s="33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282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267</v>
      </c>
      <c r="B46" s="59" t="str">
        <f>+IFERROR(VLOOKUP(BD_Detalles[[#This Row],[Clase]],'Resumen Capas'!$A$4:$C$1048576,2,0),"COMPLETAR")</f>
        <v>Dinámica de Cambio 2016-2017</v>
      </c>
      <c r="C46" s="33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282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268</v>
      </c>
      <c r="B47" s="59" t="str">
        <f>+IFERROR(VLOOKUP(BD_Detalles[[#This Row],[Clase]],'Resumen Capas'!$A$4:$C$1048576,2,0),"COMPLETAR")</f>
        <v>Dinámica de Cambio 2017-2019</v>
      </c>
      <c r="C47" s="33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282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</sheetData>
  <phoneticPr fontId="4" type="noConversion"/>
  <conditionalFormatting sqref="B10:C47">
    <cfRule type="cellIs" dxfId="71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5"/>
  <sheetViews>
    <sheetView showGridLines="0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196</v>
      </c>
      <c r="C33">
        <v>1</v>
      </c>
      <c r="D33" s="9" t="s">
        <v>197</v>
      </c>
      <c r="E33">
        <v>1</v>
      </c>
      <c r="F33" s="9" t="s">
        <v>236</v>
      </c>
      <c r="G33">
        <v>5</v>
      </c>
      <c r="H33" s="9" t="s">
        <v>236</v>
      </c>
      <c r="I33" s="9" t="s">
        <v>270</v>
      </c>
      <c r="J33">
        <v>1</v>
      </c>
      <c r="K33" s="9"/>
      <c r="M33" s="9" t="s">
        <v>197</v>
      </c>
      <c r="N33" s="9" t="s">
        <v>112</v>
      </c>
      <c r="O33" s="9" t="s">
        <v>279</v>
      </c>
      <c r="P33" s="9" t="s">
        <v>236</v>
      </c>
      <c r="Q33" s="12"/>
    </row>
    <row r="34" spans="1:17" x14ac:dyDescent="0.3">
      <c r="A34" s="22" t="s">
        <v>195</v>
      </c>
      <c r="B34" s="9" t="s">
        <v>196</v>
      </c>
      <c r="C34">
        <v>2</v>
      </c>
      <c r="D34" s="9" t="s">
        <v>198</v>
      </c>
      <c r="E34">
        <v>1</v>
      </c>
      <c r="F34" s="9" t="s">
        <v>237</v>
      </c>
      <c r="G34">
        <v>6</v>
      </c>
      <c r="H34" s="9" t="s">
        <v>237</v>
      </c>
      <c r="I34" s="9" t="s">
        <v>271</v>
      </c>
      <c r="J34">
        <v>2</v>
      </c>
      <c r="K34" s="9"/>
      <c r="M34" s="9" t="s">
        <v>198</v>
      </c>
      <c r="N34" s="9" t="s">
        <v>112</v>
      </c>
      <c r="O34" s="9" t="s">
        <v>279</v>
      </c>
      <c r="P34" s="9" t="s">
        <v>237</v>
      </c>
      <c r="Q34" s="12"/>
    </row>
    <row r="35" spans="1:17" x14ac:dyDescent="0.3">
      <c r="A35" s="22" t="s">
        <v>195</v>
      </c>
      <c r="B35" s="9" t="s">
        <v>196</v>
      </c>
      <c r="C35">
        <v>3</v>
      </c>
      <c r="D35" s="9" t="s">
        <v>199</v>
      </c>
      <c r="E35">
        <v>1</v>
      </c>
      <c r="F35" s="9" t="s">
        <v>238</v>
      </c>
      <c r="G35">
        <v>7</v>
      </c>
      <c r="H35" s="9" t="s">
        <v>238</v>
      </c>
      <c r="I35" s="9" t="s">
        <v>272</v>
      </c>
      <c r="J35">
        <v>3</v>
      </c>
      <c r="K35" s="9"/>
      <c r="M35" s="9" t="s">
        <v>199</v>
      </c>
      <c r="N35" s="9" t="s">
        <v>112</v>
      </c>
      <c r="O35" s="9" t="s">
        <v>279</v>
      </c>
      <c r="P35" s="9" t="s">
        <v>238</v>
      </c>
      <c r="Q35" s="12"/>
    </row>
    <row r="36" spans="1:17" x14ac:dyDescent="0.3">
      <c r="A36" s="22" t="s">
        <v>195</v>
      </c>
      <c r="B36" s="9" t="s">
        <v>196</v>
      </c>
      <c r="C36">
        <v>4</v>
      </c>
      <c r="D36" s="9" t="s">
        <v>200</v>
      </c>
      <c r="E36">
        <v>1</v>
      </c>
      <c r="F36" s="9" t="s">
        <v>239</v>
      </c>
      <c r="G36">
        <v>8</v>
      </c>
      <c r="H36" s="9" t="s">
        <v>239</v>
      </c>
      <c r="I36" s="9" t="s">
        <v>273</v>
      </c>
      <c r="J36">
        <v>4</v>
      </c>
      <c r="K36" s="9"/>
      <c r="M36" s="9" t="s">
        <v>200</v>
      </c>
      <c r="N36" s="9" t="s">
        <v>112</v>
      </c>
      <c r="O36" s="9" t="s">
        <v>279</v>
      </c>
      <c r="P36" s="9" t="s">
        <v>239</v>
      </c>
      <c r="Q36" s="12"/>
    </row>
    <row r="37" spans="1:17" x14ac:dyDescent="0.3">
      <c r="A37" s="22" t="s">
        <v>195</v>
      </c>
      <c r="B37" s="9" t="s">
        <v>196</v>
      </c>
      <c r="C37">
        <v>5</v>
      </c>
      <c r="D37" s="9" t="s">
        <v>201</v>
      </c>
      <c r="E37">
        <v>1</v>
      </c>
      <c r="F37" s="9" t="s">
        <v>240</v>
      </c>
      <c r="G37">
        <v>9</v>
      </c>
      <c r="H37" s="9" t="s">
        <v>240</v>
      </c>
      <c r="I37" s="9" t="s">
        <v>274</v>
      </c>
      <c r="J37">
        <v>5</v>
      </c>
      <c r="K37" s="9"/>
      <c r="M37" s="9" t="s">
        <v>201</v>
      </c>
      <c r="N37" s="9" t="s">
        <v>112</v>
      </c>
      <c r="O37" s="9" t="s">
        <v>279</v>
      </c>
      <c r="P37" s="9" t="s">
        <v>240</v>
      </c>
      <c r="Q37" s="12"/>
    </row>
    <row r="38" spans="1:17" x14ac:dyDescent="0.3">
      <c r="A38" s="22" t="s">
        <v>195</v>
      </c>
      <c r="B38" s="9" t="s">
        <v>196</v>
      </c>
      <c r="C38">
        <v>6</v>
      </c>
      <c r="D38" s="9" t="s">
        <v>202</v>
      </c>
      <c r="E38">
        <v>1</v>
      </c>
      <c r="F38" s="9" t="s">
        <v>241</v>
      </c>
      <c r="G38">
        <v>10</v>
      </c>
      <c r="H38" s="9" t="s">
        <v>241</v>
      </c>
      <c r="I38" s="9" t="s">
        <v>275</v>
      </c>
      <c r="J38">
        <v>6</v>
      </c>
      <c r="K38" s="9"/>
      <c r="M38" s="9" t="s">
        <v>202</v>
      </c>
      <c r="N38" s="9" t="s">
        <v>112</v>
      </c>
      <c r="O38" s="9" t="s">
        <v>280</v>
      </c>
      <c r="P38" s="9" t="s">
        <v>241</v>
      </c>
      <c r="Q38" s="12"/>
    </row>
    <row r="39" spans="1:17" x14ac:dyDescent="0.3">
      <c r="A39" s="22" t="s">
        <v>195</v>
      </c>
      <c r="B39" s="9" t="s">
        <v>196</v>
      </c>
      <c r="C39">
        <v>7</v>
      </c>
      <c r="D39" s="9" t="s">
        <v>203</v>
      </c>
      <c r="E39">
        <v>1</v>
      </c>
      <c r="F39" s="9" t="s">
        <v>242</v>
      </c>
      <c r="G39">
        <v>11</v>
      </c>
      <c r="H39" s="9" t="s">
        <v>242</v>
      </c>
      <c r="I39" s="9" t="s">
        <v>276</v>
      </c>
      <c r="J39">
        <v>7</v>
      </c>
      <c r="K39" s="9"/>
      <c r="M39" s="9" t="s">
        <v>203</v>
      </c>
      <c r="N39" s="9" t="s">
        <v>112</v>
      </c>
      <c r="O39" s="9" t="s">
        <v>281</v>
      </c>
      <c r="P39" s="9" t="s">
        <v>242</v>
      </c>
      <c r="Q39" s="12"/>
    </row>
    <row r="40" spans="1:17" x14ac:dyDescent="0.3">
      <c r="A40" s="22" t="s">
        <v>195</v>
      </c>
      <c r="B40" s="9" t="s">
        <v>196</v>
      </c>
      <c r="C40">
        <v>8</v>
      </c>
      <c r="D40" s="9" t="s">
        <v>204</v>
      </c>
      <c r="E40">
        <v>1</v>
      </c>
      <c r="F40" s="9" t="s">
        <v>243</v>
      </c>
      <c r="G40">
        <v>12</v>
      </c>
      <c r="H40" s="9" t="s">
        <v>243</v>
      </c>
      <c r="I40" s="9" t="s">
        <v>277</v>
      </c>
      <c r="J40">
        <v>8</v>
      </c>
      <c r="K40" s="9"/>
      <c r="M40" s="9" t="s">
        <v>204</v>
      </c>
      <c r="N40" s="9" t="s">
        <v>112</v>
      </c>
      <c r="O40" s="9" t="s">
        <v>280</v>
      </c>
      <c r="P40" s="9" t="s">
        <v>243</v>
      </c>
      <c r="Q40" s="12"/>
    </row>
    <row r="41" spans="1:17" x14ac:dyDescent="0.3">
      <c r="A41" s="22" t="s">
        <v>195</v>
      </c>
      <c r="B41" s="9" t="s">
        <v>196</v>
      </c>
      <c r="C41">
        <v>9</v>
      </c>
      <c r="D41" s="9" t="s">
        <v>205</v>
      </c>
      <c r="E41">
        <v>1</v>
      </c>
      <c r="F41" s="9" t="s">
        <v>244</v>
      </c>
      <c r="G41">
        <v>13</v>
      </c>
      <c r="H41" s="9" t="s">
        <v>244</v>
      </c>
      <c r="I41" s="9" t="s">
        <v>278</v>
      </c>
      <c r="J41">
        <v>9</v>
      </c>
      <c r="K41" s="9"/>
      <c r="M41" s="9" t="s">
        <v>205</v>
      </c>
      <c r="N41" s="9" t="s">
        <v>112</v>
      </c>
      <c r="O41" s="9" t="s">
        <v>281</v>
      </c>
      <c r="P41" s="9" t="s">
        <v>244</v>
      </c>
      <c r="Q41" s="12"/>
    </row>
    <row r="42" spans="1:17" x14ac:dyDescent="0.3">
      <c r="A42" s="22" t="s">
        <v>195</v>
      </c>
      <c r="B42" s="9" t="s">
        <v>196</v>
      </c>
      <c r="C42">
        <v>10</v>
      </c>
      <c r="D42" s="9" t="s">
        <v>206</v>
      </c>
      <c r="E42">
        <v>1</v>
      </c>
      <c r="F42" s="9" t="s">
        <v>245</v>
      </c>
      <c r="G42">
        <v>14</v>
      </c>
      <c r="H42" s="9" t="s">
        <v>245</v>
      </c>
      <c r="I42" s="9" t="s">
        <v>259</v>
      </c>
      <c r="J42">
        <v>10</v>
      </c>
      <c r="K42" s="9"/>
      <c r="M42" s="9" t="s">
        <v>206</v>
      </c>
      <c r="N42" s="9" t="s">
        <v>112</v>
      </c>
      <c r="O42" s="9" t="s">
        <v>280</v>
      </c>
      <c r="P42" s="9" t="s">
        <v>245</v>
      </c>
      <c r="Q42" s="12"/>
    </row>
    <row r="43" spans="1:17" x14ac:dyDescent="0.3">
      <c r="A43" s="22" t="s">
        <v>195</v>
      </c>
      <c r="B43" s="9" t="s">
        <v>196</v>
      </c>
      <c r="C43">
        <v>11</v>
      </c>
      <c r="D43" s="9" t="s">
        <v>207</v>
      </c>
      <c r="E43">
        <v>1</v>
      </c>
      <c r="F43" s="9" t="s">
        <v>246</v>
      </c>
      <c r="G43">
        <v>15</v>
      </c>
      <c r="H43" s="9" t="s">
        <v>246</v>
      </c>
      <c r="I43" s="9" t="s">
        <v>260</v>
      </c>
      <c r="J43">
        <v>11</v>
      </c>
      <c r="K43" s="9"/>
      <c r="M43" s="9" t="s">
        <v>207</v>
      </c>
      <c r="N43" s="9" t="s">
        <v>112</v>
      </c>
      <c r="O43" s="9" t="s">
        <v>281</v>
      </c>
      <c r="P43" s="9" t="s">
        <v>246</v>
      </c>
      <c r="Q43" s="12"/>
    </row>
    <row r="44" spans="1:17" x14ac:dyDescent="0.3">
      <c r="A44" s="22" t="s">
        <v>195</v>
      </c>
      <c r="B44" s="9" t="s">
        <v>196</v>
      </c>
      <c r="C44">
        <v>12</v>
      </c>
      <c r="D44" s="9" t="s">
        <v>208</v>
      </c>
      <c r="E44">
        <v>1</v>
      </c>
      <c r="F44" s="9" t="s">
        <v>247</v>
      </c>
      <c r="G44">
        <v>16</v>
      </c>
      <c r="H44" s="9" t="s">
        <v>247</v>
      </c>
      <c r="I44" s="9" t="s">
        <v>261</v>
      </c>
      <c r="J44">
        <v>12</v>
      </c>
      <c r="K44" s="9"/>
      <c r="M44" s="9" t="s">
        <v>208</v>
      </c>
      <c r="N44" s="9" t="s">
        <v>112</v>
      </c>
      <c r="O44" s="9" t="s">
        <v>280</v>
      </c>
      <c r="P44" s="9" t="s">
        <v>247</v>
      </c>
      <c r="Q44" s="12"/>
    </row>
    <row r="45" spans="1:17" x14ac:dyDescent="0.3">
      <c r="A45" s="22" t="s">
        <v>195</v>
      </c>
      <c r="B45" s="9" t="s">
        <v>196</v>
      </c>
      <c r="C45">
        <v>13</v>
      </c>
      <c r="D45" s="9" t="s">
        <v>209</v>
      </c>
      <c r="E45">
        <v>1</v>
      </c>
      <c r="F45" s="9" t="s">
        <v>248</v>
      </c>
      <c r="G45">
        <v>17</v>
      </c>
      <c r="H45" s="9" t="s">
        <v>248</v>
      </c>
      <c r="I45" s="9" t="s">
        <v>262</v>
      </c>
      <c r="J45">
        <v>13</v>
      </c>
      <c r="K45" s="9"/>
      <c r="M45" s="9" t="s">
        <v>209</v>
      </c>
      <c r="N45" s="9" t="s">
        <v>112</v>
      </c>
      <c r="O45" s="9" t="s">
        <v>281</v>
      </c>
      <c r="P45" s="9" t="s">
        <v>248</v>
      </c>
      <c r="Q45" s="12"/>
    </row>
    <row r="46" spans="1:17" x14ac:dyDescent="0.3">
      <c r="A46" s="22" t="s">
        <v>195</v>
      </c>
      <c r="B46" s="9" t="s">
        <v>196</v>
      </c>
      <c r="C46">
        <v>14</v>
      </c>
      <c r="D46" s="9" t="s">
        <v>210</v>
      </c>
      <c r="E46">
        <v>1</v>
      </c>
      <c r="F46" s="9" t="s">
        <v>249</v>
      </c>
      <c r="G46">
        <v>18</v>
      </c>
      <c r="H46" s="9" t="s">
        <v>249</v>
      </c>
      <c r="I46" s="9" t="s">
        <v>263</v>
      </c>
      <c r="J46">
        <v>14</v>
      </c>
      <c r="K46" s="9"/>
      <c r="M46" s="9" t="s">
        <v>210</v>
      </c>
      <c r="N46" s="9" t="s">
        <v>112</v>
      </c>
      <c r="O46" s="9" t="s">
        <v>280</v>
      </c>
      <c r="P46" s="9" t="s">
        <v>249</v>
      </c>
      <c r="Q46" s="12"/>
    </row>
    <row r="47" spans="1:17" x14ac:dyDescent="0.3">
      <c r="A47" s="22" t="s">
        <v>195</v>
      </c>
      <c r="B47" s="9" t="s">
        <v>196</v>
      </c>
      <c r="C47">
        <v>15</v>
      </c>
      <c r="D47" s="9" t="s">
        <v>211</v>
      </c>
      <c r="E47">
        <v>1</v>
      </c>
      <c r="F47" s="9" t="s">
        <v>250</v>
      </c>
      <c r="G47">
        <v>19</v>
      </c>
      <c r="H47" s="9" t="s">
        <v>250</v>
      </c>
      <c r="I47" s="9" t="s">
        <v>264</v>
      </c>
      <c r="J47">
        <v>15</v>
      </c>
      <c r="K47" s="9"/>
      <c r="M47" s="9" t="s">
        <v>211</v>
      </c>
      <c r="N47" s="9" t="s">
        <v>112</v>
      </c>
      <c r="O47" s="9" t="s">
        <v>281</v>
      </c>
      <c r="P47" s="9" t="s">
        <v>250</v>
      </c>
      <c r="Q47" s="12"/>
    </row>
    <row r="48" spans="1:17" x14ac:dyDescent="0.3">
      <c r="A48" s="22" t="s">
        <v>195</v>
      </c>
      <c r="B48" s="9" t="s">
        <v>196</v>
      </c>
      <c r="C48">
        <v>16</v>
      </c>
      <c r="D48" s="9" t="s">
        <v>212</v>
      </c>
      <c r="E48">
        <v>1</v>
      </c>
      <c r="F48" s="9" t="s">
        <v>251</v>
      </c>
      <c r="G48">
        <v>20</v>
      </c>
      <c r="H48" s="9" t="s">
        <v>255</v>
      </c>
      <c r="I48" s="9" t="s">
        <v>265</v>
      </c>
      <c r="J48">
        <v>16</v>
      </c>
      <c r="K48" s="9"/>
      <c r="M48" s="9" t="s">
        <v>212</v>
      </c>
      <c r="N48" s="9" t="s">
        <v>112</v>
      </c>
      <c r="O48" s="9" t="s">
        <v>282</v>
      </c>
      <c r="P48" s="9" t="s">
        <v>255</v>
      </c>
      <c r="Q48" s="12"/>
    </row>
    <row r="49" spans="1:17" x14ac:dyDescent="0.3">
      <c r="A49" s="22" t="s">
        <v>195</v>
      </c>
      <c r="B49" s="9" t="s">
        <v>196</v>
      </c>
      <c r="C49">
        <v>17</v>
      </c>
      <c r="D49" s="9" t="s">
        <v>213</v>
      </c>
      <c r="E49">
        <v>1</v>
      </c>
      <c r="F49" s="9" t="s">
        <v>252</v>
      </c>
      <c r="G49">
        <v>21</v>
      </c>
      <c r="H49" s="9" t="s">
        <v>256</v>
      </c>
      <c r="I49" s="9" t="s">
        <v>266</v>
      </c>
      <c r="J49">
        <v>17</v>
      </c>
      <c r="K49" s="9"/>
      <c r="M49" s="9" t="s">
        <v>213</v>
      </c>
      <c r="N49" s="9" t="s">
        <v>112</v>
      </c>
      <c r="O49" s="9" t="s">
        <v>282</v>
      </c>
      <c r="P49" s="9" t="s">
        <v>256</v>
      </c>
      <c r="Q49" s="12"/>
    </row>
    <row r="50" spans="1:17" x14ac:dyDescent="0.3">
      <c r="A50" s="22" t="s">
        <v>195</v>
      </c>
      <c r="B50" s="9" t="s">
        <v>196</v>
      </c>
      <c r="C50">
        <v>18</v>
      </c>
      <c r="D50" s="9" t="s">
        <v>214</v>
      </c>
      <c r="E50">
        <v>1</v>
      </c>
      <c r="F50" s="9" t="s">
        <v>253</v>
      </c>
      <c r="G50">
        <v>22</v>
      </c>
      <c r="H50" s="9" t="s">
        <v>257</v>
      </c>
      <c r="I50" s="9" t="s">
        <v>267</v>
      </c>
      <c r="J50">
        <v>18</v>
      </c>
      <c r="K50" s="9"/>
      <c r="M50" s="9" t="s">
        <v>214</v>
      </c>
      <c r="N50" s="9" t="s">
        <v>112</v>
      </c>
      <c r="O50" s="9" t="s">
        <v>282</v>
      </c>
      <c r="P50" s="9" t="s">
        <v>257</v>
      </c>
      <c r="Q50" s="12"/>
    </row>
    <row r="51" spans="1:17" x14ac:dyDescent="0.3">
      <c r="A51" s="22" t="s">
        <v>195</v>
      </c>
      <c r="B51" s="9" t="s">
        <v>196</v>
      </c>
      <c r="C51">
        <v>19</v>
      </c>
      <c r="D51" s="9" t="s">
        <v>215</v>
      </c>
      <c r="E51">
        <v>1</v>
      </c>
      <c r="F51" s="9" t="s">
        <v>254</v>
      </c>
      <c r="G51">
        <v>23</v>
      </c>
      <c r="H51" s="9" t="s">
        <v>258</v>
      </c>
      <c r="I51" s="9" t="s">
        <v>268</v>
      </c>
      <c r="J51">
        <v>19</v>
      </c>
      <c r="K51" s="9"/>
      <c r="M51" s="9" t="s">
        <v>215</v>
      </c>
      <c r="N51" s="9" t="s">
        <v>112</v>
      </c>
      <c r="O51" s="9" t="s">
        <v>282</v>
      </c>
      <c r="P51" s="9" t="s">
        <v>258</v>
      </c>
      <c r="Q51" s="12"/>
    </row>
    <row r="52" spans="1:17" x14ac:dyDescent="0.3">
      <c r="A52" s="22" t="s">
        <v>195</v>
      </c>
      <c r="B52" s="9" t="s">
        <v>196</v>
      </c>
      <c r="C52">
        <v>20</v>
      </c>
      <c r="D52" s="9" t="s">
        <v>216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196</v>
      </c>
      <c r="C53">
        <v>21</v>
      </c>
      <c r="D53" s="9" t="s">
        <v>217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196</v>
      </c>
      <c r="C54">
        <v>22</v>
      </c>
      <c r="D54" s="9" t="s">
        <v>218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196</v>
      </c>
      <c r="C55">
        <v>23</v>
      </c>
      <c r="D55" s="9" t="s">
        <v>219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2"/>
  <sheetViews>
    <sheetView showGridLines="0" tabSelected="1" workbookViewId="0">
      <pane ySplit="3" topLeftCell="A10" activePane="bottomLeft" state="frozen"/>
      <selection pane="bottomLeft" activeCell="A23" sqref="A2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270</v>
      </c>
      <c r="B14" s="23" t="s">
        <v>236</v>
      </c>
      <c r="C14" s="24" t="s">
        <v>197</v>
      </c>
    </row>
    <row r="15" spans="1:3" x14ac:dyDescent="0.3">
      <c r="A15" s="1" t="s">
        <v>271</v>
      </c>
      <c r="B15" s="23" t="s">
        <v>237</v>
      </c>
      <c r="C15" s="24" t="s">
        <v>198</v>
      </c>
    </row>
    <row r="16" spans="1:3" x14ac:dyDescent="0.3">
      <c r="A16" s="1" t="s">
        <v>272</v>
      </c>
      <c r="B16" s="23" t="s">
        <v>238</v>
      </c>
      <c r="C16" s="24" t="s">
        <v>199</v>
      </c>
    </row>
    <row r="17" spans="1:3" x14ac:dyDescent="0.3">
      <c r="A17" s="1" t="s">
        <v>273</v>
      </c>
      <c r="B17" s="23" t="s">
        <v>239</v>
      </c>
      <c r="C17" s="24" t="s">
        <v>200</v>
      </c>
    </row>
    <row r="18" spans="1:3" x14ac:dyDescent="0.3">
      <c r="A18" s="1" t="s">
        <v>274</v>
      </c>
      <c r="B18" s="23" t="s">
        <v>240</v>
      </c>
      <c r="C18" s="24" t="s">
        <v>201</v>
      </c>
    </row>
    <row r="19" spans="1:3" x14ac:dyDescent="0.3">
      <c r="A19" s="1" t="s">
        <v>275</v>
      </c>
      <c r="B19" s="23" t="s">
        <v>241</v>
      </c>
      <c r="C19" s="24" t="s">
        <v>202</v>
      </c>
    </row>
    <row r="20" spans="1:3" x14ac:dyDescent="0.3">
      <c r="A20" s="1" t="s">
        <v>276</v>
      </c>
      <c r="B20" s="23" t="s">
        <v>242</v>
      </c>
      <c r="C20" s="24" t="s">
        <v>203</v>
      </c>
    </row>
    <row r="21" spans="1:3" x14ac:dyDescent="0.3">
      <c r="A21" s="1" t="s">
        <v>277</v>
      </c>
      <c r="B21" s="23" t="s">
        <v>243</v>
      </c>
      <c r="C21" s="24" t="s">
        <v>204</v>
      </c>
    </row>
    <row r="22" spans="1:3" x14ac:dyDescent="0.3">
      <c r="A22" s="1" t="s">
        <v>278</v>
      </c>
      <c r="B22" s="23" t="s">
        <v>244</v>
      </c>
      <c r="C22" s="24" t="s">
        <v>205</v>
      </c>
    </row>
    <row r="23" spans="1:3" x14ac:dyDescent="0.3">
      <c r="A23" s="1" t="s">
        <v>259</v>
      </c>
      <c r="B23" s="23" t="s">
        <v>245</v>
      </c>
      <c r="C23" s="24" t="s">
        <v>206</v>
      </c>
    </row>
    <row r="24" spans="1:3" x14ac:dyDescent="0.3">
      <c r="A24" s="1" t="s">
        <v>260</v>
      </c>
      <c r="B24" s="23" t="s">
        <v>246</v>
      </c>
      <c r="C24" s="24" t="s">
        <v>207</v>
      </c>
    </row>
    <row r="25" spans="1:3" x14ac:dyDescent="0.3">
      <c r="A25" s="1" t="s">
        <v>261</v>
      </c>
      <c r="B25" s="23" t="s">
        <v>247</v>
      </c>
      <c r="C25" s="24" t="s">
        <v>208</v>
      </c>
    </row>
    <row r="26" spans="1:3" x14ac:dyDescent="0.3">
      <c r="A26" s="1" t="s">
        <v>262</v>
      </c>
      <c r="B26" s="23" t="s">
        <v>248</v>
      </c>
      <c r="C26" s="24" t="s">
        <v>209</v>
      </c>
    </row>
    <row r="27" spans="1:3" x14ac:dyDescent="0.3">
      <c r="A27" s="1" t="s">
        <v>263</v>
      </c>
      <c r="B27" s="23" t="s">
        <v>249</v>
      </c>
      <c r="C27" s="24" t="s">
        <v>210</v>
      </c>
    </row>
    <row r="28" spans="1:3" x14ac:dyDescent="0.3">
      <c r="A28" s="1" t="s">
        <v>264</v>
      </c>
      <c r="B28" s="23" t="s">
        <v>250</v>
      </c>
      <c r="C28" s="24" t="s">
        <v>211</v>
      </c>
    </row>
    <row r="29" spans="1:3" x14ac:dyDescent="0.3">
      <c r="A29" s="1" t="s">
        <v>265</v>
      </c>
      <c r="B29" s="23" t="s">
        <v>255</v>
      </c>
      <c r="C29" s="24" t="s">
        <v>212</v>
      </c>
    </row>
    <row r="30" spans="1:3" x14ac:dyDescent="0.3">
      <c r="A30" s="1" t="s">
        <v>266</v>
      </c>
      <c r="B30" s="23" t="s">
        <v>256</v>
      </c>
      <c r="C30" s="24" t="s">
        <v>213</v>
      </c>
    </row>
    <row r="31" spans="1:3" x14ac:dyDescent="0.3">
      <c r="A31" s="1" t="s">
        <v>267</v>
      </c>
      <c r="B31" s="23" t="s">
        <v>257</v>
      </c>
      <c r="C31" s="24" t="s">
        <v>214</v>
      </c>
    </row>
    <row r="32" spans="1:3" x14ac:dyDescent="0.3">
      <c r="A32" s="1" t="s">
        <v>268</v>
      </c>
      <c r="B32" s="23" t="s">
        <v>258</v>
      </c>
      <c r="C32" s="24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196</v>
      </c>
      <c r="C4" s="9" t="s">
        <v>107</v>
      </c>
      <c r="E4" t="s">
        <v>269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196</v>
      </c>
      <c r="C48">
        <v>1</v>
      </c>
      <c r="D48" s="9" t="s">
        <v>197</v>
      </c>
      <c r="E48">
        <v>1</v>
      </c>
      <c r="F48" s="9" t="s">
        <v>236</v>
      </c>
      <c r="G48">
        <v>5</v>
      </c>
      <c r="H48" s="9" t="s">
        <v>236</v>
      </c>
      <c r="I48" s="9" t="s">
        <v>270</v>
      </c>
      <c r="J48">
        <v>1</v>
      </c>
    </row>
    <row r="49" spans="1:10" x14ac:dyDescent="0.3">
      <c r="A49" s="9" t="s">
        <v>195</v>
      </c>
      <c r="B49" s="9" t="s">
        <v>196</v>
      </c>
      <c r="C49">
        <v>2</v>
      </c>
      <c r="D49" s="9" t="s">
        <v>198</v>
      </c>
      <c r="E49">
        <v>1</v>
      </c>
      <c r="F49" s="9" t="s">
        <v>237</v>
      </c>
      <c r="G49">
        <v>6</v>
      </c>
      <c r="H49" s="9" t="s">
        <v>237</v>
      </c>
      <c r="I49" s="9" t="s">
        <v>271</v>
      </c>
      <c r="J49">
        <v>2</v>
      </c>
    </row>
    <row r="50" spans="1:10" x14ac:dyDescent="0.3">
      <c r="A50" s="9" t="s">
        <v>195</v>
      </c>
      <c r="B50" s="9" t="s">
        <v>196</v>
      </c>
      <c r="C50">
        <v>3</v>
      </c>
      <c r="D50" s="9" t="s">
        <v>199</v>
      </c>
      <c r="E50">
        <v>1</v>
      </c>
      <c r="F50" s="9" t="s">
        <v>238</v>
      </c>
      <c r="G50">
        <v>7</v>
      </c>
      <c r="H50" s="9" t="s">
        <v>238</v>
      </c>
      <c r="I50" s="9" t="s">
        <v>272</v>
      </c>
      <c r="J50">
        <v>3</v>
      </c>
    </row>
    <row r="51" spans="1:10" x14ac:dyDescent="0.3">
      <c r="A51" s="9" t="s">
        <v>195</v>
      </c>
      <c r="B51" s="9" t="s">
        <v>196</v>
      </c>
      <c r="C51">
        <v>4</v>
      </c>
      <c r="D51" s="9" t="s">
        <v>200</v>
      </c>
      <c r="E51">
        <v>1</v>
      </c>
      <c r="F51" s="9" t="s">
        <v>239</v>
      </c>
      <c r="G51">
        <v>8</v>
      </c>
      <c r="H51" s="9" t="s">
        <v>239</v>
      </c>
      <c r="I51" s="9" t="s">
        <v>273</v>
      </c>
      <c r="J51">
        <v>4</v>
      </c>
    </row>
    <row r="52" spans="1:10" x14ac:dyDescent="0.3">
      <c r="A52" s="9" t="s">
        <v>195</v>
      </c>
      <c r="B52" s="9" t="s">
        <v>196</v>
      </c>
      <c r="C52">
        <v>5</v>
      </c>
      <c r="D52" s="9" t="s">
        <v>201</v>
      </c>
      <c r="E52">
        <v>1</v>
      </c>
      <c r="F52" s="9" t="s">
        <v>240</v>
      </c>
      <c r="G52">
        <v>9</v>
      </c>
      <c r="H52" s="9" t="s">
        <v>240</v>
      </c>
      <c r="I52" s="9" t="s">
        <v>274</v>
      </c>
      <c r="J52">
        <v>5</v>
      </c>
    </row>
    <row r="53" spans="1:10" x14ac:dyDescent="0.3">
      <c r="A53" s="9" t="s">
        <v>195</v>
      </c>
      <c r="B53" s="9" t="s">
        <v>196</v>
      </c>
      <c r="C53">
        <v>6</v>
      </c>
      <c r="D53" s="9" t="s">
        <v>202</v>
      </c>
      <c r="E53">
        <v>1</v>
      </c>
      <c r="F53" s="9" t="s">
        <v>241</v>
      </c>
      <c r="G53">
        <v>10</v>
      </c>
      <c r="H53" s="9" t="s">
        <v>241</v>
      </c>
      <c r="I53" s="9" t="s">
        <v>275</v>
      </c>
      <c r="J53">
        <v>6</v>
      </c>
    </row>
    <row r="54" spans="1:10" x14ac:dyDescent="0.3">
      <c r="A54" s="9" t="s">
        <v>195</v>
      </c>
      <c r="B54" s="9" t="s">
        <v>196</v>
      </c>
      <c r="C54">
        <v>7</v>
      </c>
      <c r="D54" s="9" t="s">
        <v>203</v>
      </c>
      <c r="E54">
        <v>1</v>
      </c>
      <c r="F54" s="9" t="s">
        <v>242</v>
      </c>
      <c r="G54">
        <v>11</v>
      </c>
      <c r="H54" s="9" t="s">
        <v>242</v>
      </c>
      <c r="I54" s="9" t="s">
        <v>276</v>
      </c>
      <c r="J54">
        <v>7</v>
      </c>
    </row>
    <row r="55" spans="1:10" x14ac:dyDescent="0.3">
      <c r="A55" s="9" t="s">
        <v>195</v>
      </c>
      <c r="B55" s="9" t="s">
        <v>196</v>
      </c>
      <c r="C55">
        <v>8</v>
      </c>
      <c r="D55" s="9" t="s">
        <v>204</v>
      </c>
      <c r="E55">
        <v>1</v>
      </c>
      <c r="F55" s="9" t="s">
        <v>243</v>
      </c>
      <c r="G55">
        <v>12</v>
      </c>
      <c r="H55" s="9" t="s">
        <v>243</v>
      </c>
      <c r="I55" s="9" t="s">
        <v>277</v>
      </c>
      <c r="J55">
        <v>8</v>
      </c>
    </row>
    <row r="56" spans="1:10" x14ac:dyDescent="0.3">
      <c r="A56" s="9" t="s">
        <v>195</v>
      </c>
      <c r="B56" s="9" t="s">
        <v>196</v>
      </c>
      <c r="C56">
        <v>9</v>
      </c>
      <c r="D56" s="9" t="s">
        <v>205</v>
      </c>
      <c r="E56">
        <v>1</v>
      </c>
      <c r="F56" s="9" t="s">
        <v>244</v>
      </c>
      <c r="G56">
        <v>13</v>
      </c>
      <c r="H56" s="9" t="s">
        <v>244</v>
      </c>
      <c r="I56" s="9" t="s">
        <v>278</v>
      </c>
      <c r="J56">
        <v>9</v>
      </c>
    </row>
    <row r="57" spans="1:10" x14ac:dyDescent="0.3">
      <c r="A57" s="9" t="s">
        <v>195</v>
      </c>
      <c r="B57" s="9" t="s">
        <v>196</v>
      </c>
      <c r="C57">
        <v>10</v>
      </c>
      <c r="D57" s="9" t="s">
        <v>206</v>
      </c>
      <c r="E57">
        <v>1</v>
      </c>
      <c r="F57" s="9" t="s">
        <v>245</v>
      </c>
      <c r="G57">
        <v>14</v>
      </c>
      <c r="H57" s="9" t="s">
        <v>245</v>
      </c>
      <c r="I57" s="9" t="s">
        <v>259</v>
      </c>
      <c r="J57">
        <v>10</v>
      </c>
    </row>
    <row r="58" spans="1:10" x14ac:dyDescent="0.3">
      <c r="A58" s="9" t="s">
        <v>195</v>
      </c>
      <c r="B58" s="9" t="s">
        <v>196</v>
      </c>
      <c r="C58">
        <v>11</v>
      </c>
      <c r="D58" s="9" t="s">
        <v>207</v>
      </c>
      <c r="E58">
        <v>1</v>
      </c>
      <c r="F58" s="9" t="s">
        <v>246</v>
      </c>
      <c r="G58">
        <v>15</v>
      </c>
      <c r="H58" s="9" t="s">
        <v>246</v>
      </c>
      <c r="I58" s="9" t="s">
        <v>260</v>
      </c>
      <c r="J58">
        <v>11</v>
      </c>
    </row>
    <row r="59" spans="1:10" x14ac:dyDescent="0.3">
      <c r="A59" s="9" t="s">
        <v>195</v>
      </c>
      <c r="B59" s="9" t="s">
        <v>196</v>
      </c>
      <c r="C59">
        <v>12</v>
      </c>
      <c r="D59" s="9" t="s">
        <v>208</v>
      </c>
      <c r="E59">
        <v>1</v>
      </c>
      <c r="F59" s="9" t="s">
        <v>247</v>
      </c>
      <c r="G59">
        <v>16</v>
      </c>
      <c r="H59" s="9" t="s">
        <v>247</v>
      </c>
      <c r="I59" s="9" t="s">
        <v>261</v>
      </c>
      <c r="J59">
        <v>12</v>
      </c>
    </row>
    <row r="60" spans="1:10" x14ac:dyDescent="0.3">
      <c r="A60" s="9" t="s">
        <v>195</v>
      </c>
      <c r="B60" s="9" t="s">
        <v>196</v>
      </c>
      <c r="C60">
        <v>13</v>
      </c>
      <c r="D60" s="9" t="s">
        <v>209</v>
      </c>
      <c r="E60">
        <v>1</v>
      </c>
      <c r="F60" s="9" t="s">
        <v>248</v>
      </c>
      <c r="G60">
        <v>17</v>
      </c>
      <c r="H60" s="9" t="s">
        <v>248</v>
      </c>
      <c r="I60" s="9" t="s">
        <v>262</v>
      </c>
      <c r="J60">
        <v>13</v>
      </c>
    </row>
    <row r="61" spans="1:10" x14ac:dyDescent="0.3">
      <c r="A61" s="9" t="s">
        <v>195</v>
      </c>
      <c r="B61" s="9" t="s">
        <v>196</v>
      </c>
      <c r="C61">
        <v>14</v>
      </c>
      <c r="D61" s="9" t="s">
        <v>210</v>
      </c>
      <c r="E61">
        <v>1</v>
      </c>
      <c r="F61" s="9" t="s">
        <v>249</v>
      </c>
      <c r="G61">
        <v>18</v>
      </c>
      <c r="H61" s="9" t="s">
        <v>249</v>
      </c>
      <c r="I61" s="9" t="s">
        <v>263</v>
      </c>
      <c r="J61">
        <v>14</v>
      </c>
    </row>
    <row r="62" spans="1:10" x14ac:dyDescent="0.3">
      <c r="A62" s="9" t="s">
        <v>195</v>
      </c>
      <c r="B62" s="9" t="s">
        <v>196</v>
      </c>
      <c r="C62">
        <v>15</v>
      </c>
      <c r="D62" s="9" t="s">
        <v>211</v>
      </c>
      <c r="E62">
        <v>1</v>
      </c>
      <c r="F62" s="9" t="s">
        <v>250</v>
      </c>
      <c r="G62">
        <v>19</v>
      </c>
      <c r="H62" s="9" t="s">
        <v>250</v>
      </c>
      <c r="I62" s="9" t="s">
        <v>264</v>
      </c>
      <c r="J62">
        <v>15</v>
      </c>
    </row>
    <row r="63" spans="1:10" x14ac:dyDescent="0.3">
      <c r="A63" s="9" t="s">
        <v>195</v>
      </c>
      <c r="B63" s="9" t="s">
        <v>196</v>
      </c>
      <c r="C63">
        <v>16</v>
      </c>
      <c r="D63" s="9" t="s">
        <v>212</v>
      </c>
      <c r="E63">
        <v>1</v>
      </c>
      <c r="F63" s="9" t="s">
        <v>251</v>
      </c>
      <c r="G63">
        <v>20</v>
      </c>
      <c r="H63" s="9" t="s">
        <v>255</v>
      </c>
      <c r="I63" s="9" t="s">
        <v>265</v>
      </c>
      <c r="J63">
        <v>16</v>
      </c>
    </row>
    <row r="64" spans="1:10" x14ac:dyDescent="0.3">
      <c r="A64" s="9" t="s">
        <v>195</v>
      </c>
      <c r="B64" s="9" t="s">
        <v>196</v>
      </c>
      <c r="C64">
        <v>17</v>
      </c>
      <c r="D64" s="9" t="s">
        <v>213</v>
      </c>
      <c r="E64">
        <v>1</v>
      </c>
      <c r="F64" s="9" t="s">
        <v>252</v>
      </c>
      <c r="G64">
        <v>21</v>
      </c>
      <c r="H64" s="9" t="s">
        <v>256</v>
      </c>
      <c r="I64" s="9" t="s">
        <v>266</v>
      </c>
      <c r="J64">
        <v>17</v>
      </c>
    </row>
    <row r="65" spans="1:10" x14ac:dyDescent="0.3">
      <c r="A65" s="9" t="s">
        <v>195</v>
      </c>
      <c r="B65" s="9" t="s">
        <v>196</v>
      </c>
      <c r="C65">
        <v>18</v>
      </c>
      <c r="D65" s="9" t="s">
        <v>214</v>
      </c>
      <c r="E65">
        <v>1</v>
      </c>
      <c r="F65" s="9" t="s">
        <v>253</v>
      </c>
      <c r="G65">
        <v>22</v>
      </c>
      <c r="H65" s="9" t="s">
        <v>257</v>
      </c>
      <c r="I65" s="9" t="s">
        <v>267</v>
      </c>
      <c r="J65">
        <v>18</v>
      </c>
    </row>
    <row r="66" spans="1:10" x14ac:dyDescent="0.3">
      <c r="A66" s="9" t="s">
        <v>195</v>
      </c>
      <c r="B66" s="9" t="s">
        <v>196</v>
      </c>
      <c r="C66">
        <v>19</v>
      </c>
      <c r="D66" s="9" t="s">
        <v>215</v>
      </c>
      <c r="E66">
        <v>1</v>
      </c>
      <c r="F66" s="9" t="s">
        <v>254</v>
      </c>
      <c r="G66">
        <v>23</v>
      </c>
      <c r="H66" s="9" t="s">
        <v>258</v>
      </c>
      <c r="I66" s="9" t="s">
        <v>268</v>
      </c>
      <c r="J66">
        <v>19</v>
      </c>
    </row>
    <row r="67" spans="1:10" x14ac:dyDescent="0.3">
      <c r="A67" s="9" t="s">
        <v>195</v>
      </c>
      <c r="B67" s="9" t="s">
        <v>196</v>
      </c>
      <c r="C67">
        <v>20</v>
      </c>
      <c r="D67" s="9" t="s">
        <v>216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196</v>
      </c>
      <c r="C68">
        <v>21</v>
      </c>
      <c r="D68" s="9" t="s">
        <v>217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196</v>
      </c>
      <c r="C69">
        <v>22</v>
      </c>
      <c r="D69" s="9" t="s">
        <v>218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196</v>
      </c>
      <c r="C70">
        <v>23</v>
      </c>
      <c r="D70" s="9" t="s">
        <v>219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196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196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196</v>
      </c>
      <c r="C73">
        <v>26</v>
      </c>
      <c r="D73" s="9" t="s">
        <v>151</v>
      </c>
      <c r="F73" s="9"/>
      <c r="H73" s="9"/>
      <c r="I73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270</v>
      </c>
      <c r="B21" t="s">
        <v>236</v>
      </c>
      <c r="C21" s="9" t="s">
        <v>197</v>
      </c>
      <c r="D21" s="9" t="s">
        <v>112</v>
      </c>
      <c r="E21" s="9" t="s">
        <v>279</v>
      </c>
      <c r="F21" s="9" t="s">
        <v>236</v>
      </c>
      <c r="H21" t="s">
        <v>195</v>
      </c>
      <c r="I21" t="s">
        <v>107</v>
      </c>
    </row>
    <row r="22" spans="1:9" x14ac:dyDescent="0.3">
      <c r="A22" s="9" t="s">
        <v>271</v>
      </c>
      <c r="B22" t="s">
        <v>237</v>
      </c>
      <c r="C22" s="9" t="s">
        <v>198</v>
      </c>
      <c r="D22" s="9" t="s">
        <v>112</v>
      </c>
      <c r="E22" s="9" t="s">
        <v>279</v>
      </c>
      <c r="F22" s="9" t="s">
        <v>237</v>
      </c>
      <c r="H22" t="s">
        <v>195</v>
      </c>
      <c r="I22" t="s">
        <v>107</v>
      </c>
    </row>
    <row r="23" spans="1:9" x14ac:dyDescent="0.3">
      <c r="A23" s="9" t="s">
        <v>272</v>
      </c>
      <c r="B23" t="s">
        <v>238</v>
      </c>
      <c r="C23" s="9" t="s">
        <v>199</v>
      </c>
      <c r="D23" s="9" t="s">
        <v>112</v>
      </c>
      <c r="E23" s="9" t="s">
        <v>279</v>
      </c>
      <c r="F23" s="9" t="s">
        <v>238</v>
      </c>
      <c r="H23" t="s">
        <v>195</v>
      </c>
      <c r="I23" t="s">
        <v>107</v>
      </c>
    </row>
    <row r="24" spans="1:9" x14ac:dyDescent="0.3">
      <c r="A24" s="9" t="s">
        <v>273</v>
      </c>
      <c r="B24" t="s">
        <v>239</v>
      </c>
      <c r="C24" s="9" t="s">
        <v>200</v>
      </c>
      <c r="D24" s="9" t="s">
        <v>112</v>
      </c>
      <c r="E24" s="9" t="s">
        <v>279</v>
      </c>
      <c r="F24" s="9" t="s">
        <v>239</v>
      </c>
      <c r="H24" t="s">
        <v>195</v>
      </c>
      <c r="I24" t="s">
        <v>107</v>
      </c>
    </row>
    <row r="25" spans="1:9" x14ac:dyDescent="0.3">
      <c r="A25" s="9" t="s">
        <v>274</v>
      </c>
      <c r="B25" t="s">
        <v>240</v>
      </c>
      <c r="C25" s="9" t="s">
        <v>201</v>
      </c>
      <c r="D25" s="9" t="s">
        <v>112</v>
      </c>
      <c r="E25" s="9" t="s">
        <v>279</v>
      </c>
      <c r="F25" s="9" t="s">
        <v>240</v>
      </c>
      <c r="H25" t="s">
        <v>195</v>
      </c>
      <c r="I25" t="s">
        <v>107</v>
      </c>
    </row>
    <row r="26" spans="1:9" x14ac:dyDescent="0.3">
      <c r="A26" s="9" t="s">
        <v>275</v>
      </c>
      <c r="B26" t="s">
        <v>241</v>
      </c>
      <c r="C26" s="9" t="s">
        <v>202</v>
      </c>
      <c r="D26" s="9" t="s">
        <v>112</v>
      </c>
      <c r="E26" s="9" t="s">
        <v>280</v>
      </c>
      <c r="F26" s="9" t="s">
        <v>241</v>
      </c>
      <c r="H26" t="s">
        <v>195</v>
      </c>
      <c r="I26" t="s">
        <v>107</v>
      </c>
    </row>
    <row r="27" spans="1:9" x14ac:dyDescent="0.3">
      <c r="A27" s="9" t="s">
        <v>276</v>
      </c>
      <c r="B27" t="s">
        <v>242</v>
      </c>
      <c r="C27" s="9" t="s">
        <v>203</v>
      </c>
      <c r="D27" s="9" t="s">
        <v>112</v>
      </c>
      <c r="E27" s="9" t="s">
        <v>281</v>
      </c>
      <c r="F27" s="9" t="s">
        <v>242</v>
      </c>
      <c r="H27" t="s">
        <v>195</v>
      </c>
      <c r="I27" t="s">
        <v>107</v>
      </c>
    </row>
    <row r="28" spans="1:9" x14ac:dyDescent="0.3">
      <c r="A28" s="9" t="s">
        <v>277</v>
      </c>
      <c r="B28" t="s">
        <v>243</v>
      </c>
      <c r="C28" s="9" t="s">
        <v>204</v>
      </c>
      <c r="D28" s="9" t="s">
        <v>112</v>
      </c>
      <c r="E28" s="9" t="s">
        <v>280</v>
      </c>
      <c r="F28" s="9" t="s">
        <v>243</v>
      </c>
      <c r="H28" t="s">
        <v>195</v>
      </c>
      <c r="I28" t="s">
        <v>107</v>
      </c>
    </row>
    <row r="29" spans="1:9" x14ac:dyDescent="0.3">
      <c r="A29" s="9" t="s">
        <v>278</v>
      </c>
      <c r="B29" t="s">
        <v>244</v>
      </c>
      <c r="C29" s="9" t="s">
        <v>205</v>
      </c>
      <c r="D29" s="9" t="s">
        <v>112</v>
      </c>
      <c r="E29" s="9" t="s">
        <v>281</v>
      </c>
      <c r="F29" s="9" t="s">
        <v>244</v>
      </c>
      <c r="H29" t="s">
        <v>195</v>
      </c>
      <c r="I29" t="s">
        <v>107</v>
      </c>
    </row>
    <row r="30" spans="1:9" x14ac:dyDescent="0.3">
      <c r="A30" s="9" t="s">
        <v>259</v>
      </c>
      <c r="B30" t="s">
        <v>245</v>
      </c>
      <c r="C30" s="9" t="s">
        <v>206</v>
      </c>
      <c r="D30" s="9" t="s">
        <v>112</v>
      </c>
      <c r="E30" s="9" t="s">
        <v>280</v>
      </c>
      <c r="F30" s="9" t="s">
        <v>245</v>
      </c>
      <c r="H30" t="s">
        <v>195</v>
      </c>
      <c r="I30" t="s">
        <v>107</v>
      </c>
    </row>
    <row r="31" spans="1:9" x14ac:dyDescent="0.3">
      <c r="A31" s="9" t="s">
        <v>260</v>
      </c>
      <c r="B31" t="s">
        <v>246</v>
      </c>
      <c r="C31" s="9" t="s">
        <v>207</v>
      </c>
      <c r="D31" s="9" t="s">
        <v>112</v>
      </c>
      <c r="E31" s="9" t="s">
        <v>281</v>
      </c>
      <c r="F31" s="9" t="s">
        <v>246</v>
      </c>
      <c r="H31" t="s">
        <v>195</v>
      </c>
      <c r="I31" t="s">
        <v>107</v>
      </c>
    </row>
    <row r="32" spans="1:9" x14ac:dyDescent="0.3">
      <c r="A32" s="9" t="s">
        <v>261</v>
      </c>
      <c r="B32" t="s">
        <v>247</v>
      </c>
      <c r="C32" s="9" t="s">
        <v>208</v>
      </c>
      <c r="D32" s="9" t="s">
        <v>112</v>
      </c>
      <c r="E32" s="9" t="s">
        <v>280</v>
      </c>
      <c r="F32" s="9" t="s">
        <v>247</v>
      </c>
      <c r="H32" t="s">
        <v>195</v>
      </c>
      <c r="I32" t="s">
        <v>107</v>
      </c>
    </row>
    <row r="33" spans="1:9" x14ac:dyDescent="0.3">
      <c r="A33" s="9" t="s">
        <v>262</v>
      </c>
      <c r="B33" t="s">
        <v>248</v>
      </c>
      <c r="C33" s="9" t="s">
        <v>209</v>
      </c>
      <c r="D33" s="9" t="s">
        <v>112</v>
      </c>
      <c r="E33" s="9" t="s">
        <v>281</v>
      </c>
      <c r="F33" s="9" t="s">
        <v>248</v>
      </c>
      <c r="H33" t="s">
        <v>195</v>
      </c>
      <c r="I33" t="s">
        <v>107</v>
      </c>
    </row>
    <row r="34" spans="1:9" x14ac:dyDescent="0.3">
      <c r="A34" s="9" t="s">
        <v>263</v>
      </c>
      <c r="B34" t="s">
        <v>249</v>
      </c>
      <c r="C34" s="9" t="s">
        <v>210</v>
      </c>
      <c r="D34" s="9" t="s">
        <v>112</v>
      </c>
      <c r="E34" s="9" t="s">
        <v>280</v>
      </c>
      <c r="F34" s="9" t="s">
        <v>249</v>
      </c>
      <c r="H34" t="s">
        <v>195</v>
      </c>
      <c r="I34" t="s">
        <v>107</v>
      </c>
    </row>
    <row r="35" spans="1:9" x14ac:dyDescent="0.3">
      <c r="A35" s="9" t="s">
        <v>264</v>
      </c>
      <c r="B35" t="s">
        <v>250</v>
      </c>
      <c r="C35" s="9" t="s">
        <v>211</v>
      </c>
      <c r="D35" s="9" t="s">
        <v>112</v>
      </c>
      <c r="E35" s="9" t="s">
        <v>281</v>
      </c>
      <c r="F35" s="9" t="s">
        <v>250</v>
      </c>
      <c r="H35" t="s">
        <v>195</v>
      </c>
      <c r="I35" t="s">
        <v>107</v>
      </c>
    </row>
    <row r="36" spans="1:9" x14ac:dyDescent="0.3">
      <c r="A36" s="9" t="s">
        <v>265</v>
      </c>
      <c r="B36" t="s">
        <v>255</v>
      </c>
      <c r="C36" s="9" t="s">
        <v>212</v>
      </c>
      <c r="D36" s="9" t="s">
        <v>112</v>
      </c>
      <c r="E36" s="9" t="s">
        <v>282</v>
      </c>
      <c r="F36" s="9" t="s">
        <v>255</v>
      </c>
      <c r="H36" t="s">
        <v>195</v>
      </c>
      <c r="I36" t="s">
        <v>107</v>
      </c>
    </row>
    <row r="37" spans="1:9" x14ac:dyDescent="0.3">
      <c r="A37" s="9" t="s">
        <v>266</v>
      </c>
      <c r="B37" t="s">
        <v>256</v>
      </c>
      <c r="C37" s="9" t="s">
        <v>213</v>
      </c>
      <c r="D37" s="9" t="s">
        <v>112</v>
      </c>
      <c r="E37" s="9" t="s">
        <v>282</v>
      </c>
      <c r="F37" s="9" t="s">
        <v>256</v>
      </c>
      <c r="H37" t="s">
        <v>195</v>
      </c>
      <c r="I37" t="s">
        <v>107</v>
      </c>
    </row>
    <row r="38" spans="1:9" x14ac:dyDescent="0.3">
      <c r="A38" s="9" t="s">
        <v>267</v>
      </c>
      <c r="B38" t="s">
        <v>257</v>
      </c>
      <c r="C38" s="9" t="s">
        <v>214</v>
      </c>
      <c r="D38" s="9" t="s">
        <v>112</v>
      </c>
      <c r="E38" s="9" t="s">
        <v>282</v>
      </c>
      <c r="F38" s="9" t="s">
        <v>257</v>
      </c>
      <c r="H38" t="s">
        <v>195</v>
      </c>
      <c r="I38" t="s">
        <v>107</v>
      </c>
    </row>
    <row r="39" spans="1:9" x14ac:dyDescent="0.3">
      <c r="A39" s="9" t="s">
        <v>268</v>
      </c>
      <c r="B39" t="s">
        <v>258</v>
      </c>
      <c r="C39" s="9" t="s">
        <v>215</v>
      </c>
      <c r="D39" s="9" t="s">
        <v>112</v>
      </c>
      <c r="E39" s="9" t="s">
        <v>282</v>
      </c>
      <c r="F39" s="9" t="s">
        <v>258</v>
      </c>
      <c r="H39" t="s">
        <v>195</v>
      </c>
      <c r="I39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K a p M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A p q k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p M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A p q k x V s M + 4 9 K M A A A D 2 A A A A E g A A A A A A A A A A A A A A A A A A A A A A Q 2 9 u Z m l n L 1 B h Y 2 t h Z 2 U u e G 1 s U E s B A i 0 A F A A C A A g A K a p M V Q / K 6 a u k A A A A 6 Q A A A B M A A A A A A A A A A A A A A A A A 7 w A A A F t D b 2 5 0 Z W 5 0 X 1 R 5 c G V z X S 5 4 b W x Q S w E C L Q A U A A I A C A A p q k x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x h c 3 R V c G R h d G V k I i B W Y W x 1 Z T 0 i Z D I w M j I t M T A t M T N U M D A 6 M T c 6 M T c u N D k 3 O D Y y N V o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D b 2 x 1 b W 5 U e X B l c y I g V m F s d W U 9 I n N B d 1 l H Q U F B P S I g L z 4 8 R W 5 0 c n k g V H l w Z T 0 i Q W R k Z W R U b 0 R h d G F N b 2 R l b C I g V m F s d W U 9 I m w w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x M C 0 x M 1 Q w M D o x N z o x O S 4 1 O T Y y N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Z p b G x D b 2 x 1 b W 5 U e X B l c y I g V m F s d W U 9 I n N C Z 1 l E Q m d N R 0 F 3 W U d B d z 0 9 I i A v P j x F b n R y e S B U e X B l P S J B Z G R l Z F R v R G F 0 Y U 1 v Z G V s I i B W Y W x 1 Z T 0 i b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I t M T A t M T N U M D A 6 M T c 6 M T k u N T c y M z E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G a W x s Q 2 9 s d W 1 u V H l w Z X M i I F Z h b H V l P S J z Q m d B R 0 J n W U d B Q U F B I i A v P j x F b n R y e S B U e X B l P S J B Z G R l Z F R v R G F 0 Y U 1 v Z G V s I i B W Y W x 1 Z T 0 i b D A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E w L T E z V D A w O j E 3 O j E 3 L j U x N D g x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C I g L z 4 8 R W 5 0 c n k g V H l w Z T 0 i R m l s b E N v b H V t b l R 5 c G V z I i B W Y W x 1 Z T 0 i c 0 J n W U R C Z 0 1 H Q X d Z R 0 F 3 W U F C Z 1 l H Q m d B P S I g L z 4 8 R W 5 0 c n k g V H l w Z T 0 i Q W R k Z W R U b 0 R h d G F N b 2 R l b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K o l R n 7 X D X j s C j g 9 W l 9 i 3 z h w i L z Q u r g p C c f x R O l b M h u Y A A A A A A 6 A A A A A A g A A I A A A A C 3 j e D l I H h + m V Z n U 1 e C P k t + T F m U c I u u M g U + f D 7 I 3 4 T Q o U A A A A D p d 9 o k n v y x R l 2 8 w P 7 W o Q 8 k x O C o 8 E n P j T M w d h e + Y k 9 2 3 C c P o b c e L j G 3 c v S 5 g y E 6 6 K O 2 e g r B d o U c O 1 1 P U d M b a o Y M 6 i B J b F a a r R A q H e g m N 0 o L 6 Q A A A A G V d p B Y f F h z + Z 6 Z 8 o Q 5 R Q 7 E p t U O a c S 8 P N 7 G P 3 v 5 m v V z o m b 2 Q d H I l t N I o 8 D 9 W g e A D I 7 l c H g o i D T 2 n p Q D p 0 U Y 2 f e Q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2022-10-13T00:17:20Z</dcterms:modified>
</cp:coreProperties>
</file>