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B0731E78-85EE-40CB-9AC6-ACB7EA2224D7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BD_Capas!$A$1:$J$190</definedName>
    <definedName name="DatosExternos_1" localSheetId="7" hidden="1">BD_Detalles!$A$1:$I$106</definedName>
    <definedName name="DatosExternos_1" localSheetId="5" hidden="1">'Capas (2)'!$A$1:$E$12</definedName>
    <definedName name="DatosExternos_2" localSheetId="3" hidden="1">'BASE Global'!$A$1:$Q$192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7" i="2" l="1"/>
  <c r="H102" i="2"/>
  <c r="I102" i="2" s="1"/>
  <c r="H106" i="2"/>
  <c r="I106" i="2" s="1"/>
  <c r="H110" i="2"/>
  <c r="I110" i="2" s="1"/>
  <c r="A111" i="2"/>
  <c r="F111" i="2" s="1"/>
  <c r="B110" i="2"/>
  <c r="C110" i="2"/>
  <c r="F110" i="2"/>
  <c r="A107" i="2"/>
  <c r="H107" i="2" s="1"/>
  <c r="C106" i="2"/>
  <c r="F106" i="2"/>
  <c r="A103" i="2"/>
  <c r="H103" i="2" s="1"/>
  <c r="B102" i="2"/>
  <c r="C102" i="2"/>
  <c r="F102" i="2"/>
  <c r="A98" i="2"/>
  <c r="H98" i="2" s="1"/>
  <c r="B97" i="2"/>
  <c r="C97" i="2"/>
  <c r="F97" i="2"/>
  <c r="I97" i="2"/>
  <c r="I193" i="1"/>
  <c r="I192" i="1"/>
  <c r="I191" i="1"/>
  <c r="I195" i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93" i="2"/>
  <c r="I93" i="2" s="1"/>
  <c r="A94" i="2"/>
  <c r="H94" i="2" s="1"/>
  <c r="C93" i="2"/>
  <c r="A86" i="2"/>
  <c r="H86" i="2" s="1"/>
  <c r="B85" i="2"/>
  <c r="C85" i="2"/>
  <c r="F85" i="2"/>
  <c r="I186" i="1"/>
  <c r="B77" i="2"/>
  <c r="B78" i="2"/>
  <c r="B79" i="2"/>
  <c r="B80" i="2"/>
  <c r="B81" i="2"/>
  <c r="B82" i="2"/>
  <c r="B83" i="2"/>
  <c r="B84" i="2"/>
  <c r="C77" i="2"/>
  <c r="C78" i="2"/>
  <c r="C79" i="2"/>
  <c r="C80" i="2"/>
  <c r="C81" i="2"/>
  <c r="C82" i="2"/>
  <c r="C83" i="2"/>
  <c r="C84" i="2"/>
  <c r="F77" i="2"/>
  <c r="F78" i="2"/>
  <c r="F79" i="2"/>
  <c r="F80" i="2"/>
  <c r="F81" i="2"/>
  <c r="F82" i="2"/>
  <c r="F83" i="2"/>
  <c r="F84" i="2"/>
  <c r="H33" i="2"/>
  <c r="I33" i="2" s="1"/>
  <c r="H38" i="2"/>
  <c r="I38" i="2" s="1"/>
  <c r="H44" i="2"/>
  <c r="I44" i="2" s="1"/>
  <c r="H50" i="2"/>
  <c r="I50" i="2" s="1"/>
  <c r="A51" i="2"/>
  <c r="A52" i="2" s="1"/>
  <c r="H52" i="2" s="1"/>
  <c r="B50" i="2"/>
  <c r="C50" i="2"/>
  <c r="F50" i="2"/>
  <c r="A45" i="2"/>
  <c r="H45" i="2" s="1"/>
  <c r="B44" i="2"/>
  <c r="C44" i="2"/>
  <c r="F44" i="2"/>
  <c r="A39" i="2"/>
  <c r="H39" i="2" s="1"/>
  <c r="B38" i="2"/>
  <c r="C38" i="2"/>
  <c r="F38" i="2"/>
  <c r="A34" i="2"/>
  <c r="F34" i="2" s="1"/>
  <c r="B33" i="2"/>
  <c r="C33" i="2"/>
  <c r="F33" i="2"/>
  <c r="H22" i="2"/>
  <c r="I22" i="2" s="1"/>
  <c r="H23" i="2"/>
  <c r="I23" i="2" s="1"/>
  <c r="A24" i="2"/>
  <c r="H24" i="2" s="1"/>
  <c r="C23" i="2"/>
  <c r="F23" i="2"/>
  <c r="H21" i="2"/>
  <c r="I21" i="2" s="1"/>
  <c r="B21" i="2"/>
  <c r="B22" i="2"/>
  <c r="C21" i="2"/>
  <c r="C22" i="2"/>
  <c r="F21" i="2"/>
  <c r="F22" i="2"/>
  <c r="H18" i="2"/>
  <c r="I18" i="2" s="1"/>
  <c r="A19" i="2"/>
  <c r="A20" i="2" s="1"/>
  <c r="H20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B12" i="2"/>
  <c r="B13" i="2"/>
  <c r="B14" i="2"/>
  <c r="B15" i="2"/>
  <c r="B16" i="2"/>
  <c r="B17" i="2"/>
  <c r="B18" i="2"/>
  <c r="C12" i="2"/>
  <c r="C13" i="2"/>
  <c r="C14" i="2"/>
  <c r="C15" i="2"/>
  <c r="C16" i="2"/>
  <c r="C17" i="2"/>
  <c r="C18" i="2"/>
  <c r="F12" i="2"/>
  <c r="F13" i="2"/>
  <c r="F14" i="2"/>
  <c r="F15" i="2"/>
  <c r="F16" i="2"/>
  <c r="F17" i="2"/>
  <c r="F18" i="2"/>
  <c r="H11" i="2"/>
  <c r="H10" i="2"/>
  <c r="I10" i="2" s="1"/>
  <c r="E2" i="3"/>
  <c r="D3" i="3"/>
  <c r="E3" i="3" s="1"/>
  <c r="A177" i="1"/>
  <c r="B177" i="1" s="1"/>
  <c r="I176" i="1"/>
  <c r="F176" i="1"/>
  <c r="B176" i="1"/>
  <c r="A161" i="1"/>
  <c r="B161" i="1" s="1"/>
  <c r="B160" i="1"/>
  <c r="A149" i="1"/>
  <c r="B149" i="1" s="1"/>
  <c r="I148" i="1"/>
  <c r="F148" i="1"/>
  <c r="B148" i="1"/>
  <c r="A137" i="1"/>
  <c r="B137" i="1" s="1"/>
  <c r="I136" i="1"/>
  <c r="F136" i="1"/>
  <c r="B136" i="1"/>
  <c r="A124" i="1"/>
  <c r="B124" i="1" s="1"/>
  <c r="I123" i="1"/>
  <c r="F123" i="1"/>
  <c r="B123" i="1"/>
  <c r="A103" i="1"/>
  <c r="A104" i="1" s="1"/>
  <c r="I102" i="1"/>
  <c r="F102" i="1"/>
  <c r="B102" i="1"/>
  <c r="A89" i="1"/>
  <c r="A90" i="1" s="1"/>
  <c r="A88" i="1"/>
  <c r="B88" i="1" s="1"/>
  <c r="I87" i="1"/>
  <c r="F87" i="1"/>
  <c r="B87" i="1"/>
  <c r="A71" i="1"/>
  <c r="B71" i="1" s="1"/>
  <c r="I70" i="1"/>
  <c r="F70" i="1"/>
  <c r="B70" i="1"/>
  <c r="A37" i="1"/>
  <c r="B37" i="1" s="1"/>
  <c r="I36" i="1"/>
  <c r="F36" i="1"/>
  <c r="B36" i="1"/>
  <c r="A22" i="1"/>
  <c r="B22" i="1" s="1"/>
  <c r="I21" i="1"/>
  <c r="F21" i="1"/>
  <c r="B21" i="1"/>
  <c r="F10" i="1"/>
  <c r="F11" i="2"/>
  <c r="F10" i="2"/>
  <c r="C11" i="2"/>
  <c r="C10" i="2"/>
  <c r="B11" i="2"/>
  <c r="B10" i="2"/>
  <c r="B10" i="1"/>
  <c r="I10" i="1"/>
  <c r="B51" i="2" l="1"/>
  <c r="H111" i="2"/>
  <c r="I111" i="2" s="1"/>
  <c r="H34" i="2"/>
  <c r="C19" i="2"/>
  <c r="H19" i="2"/>
  <c r="I19" i="2" s="1"/>
  <c r="B111" i="2"/>
  <c r="C111" i="2"/>
  <c r="A112" i="2"/>
  <c r="H112" i="2" s="1"/>
  <c r="C107" i="2"/>
  <c r="I107" i="2"/>
  <c r="A108" i="2"/>
  <c r="H108" i="2" s="1"/>
  <c r="B107" i="2"/>
  <c r="F107" i="2"/>
  <c r="B106" i="2"/>
  <c r="C103" i="2"/>
  <c r="I103" i="2"/>
  <c r="A104" i="2"/>
  <c r="H104" i="2" s="1"/>
  <c r="F103" i="2"/>
  <c r="B103" i="2"/>
  <c r="F98" i="2"/>
  <c r="A99" i="2"/>
  <c r="H99" i="2" s="1"/>
  <c r="C98" i="2"/>
  <c r="I98" i="2"/>
  <c r="B98" i="2"/>
  <c r="C94" i="2"/>
  <c r="I94" i="2"/>
  <c r="A95" i="2"/>
  <c r="H95" i="2" s="1"/>
  <c r="B94" i="2"/>
  <c r="F94" i="2"/>
  <c r="F93" i="2"/>
  <c r="B93" i="2"/>
  <c r="B86" i="2"/>
  <c r="C86" i="2"/>
  <c r="F86" i="2"/>
  <c r="I86" i="2"/>
  <c r="A87" i="2"/>
  <c r="H87" i="2" s="1"/>
  <c r="A23" i="1"/>
  <c r="A24" i="1" s="1"/>
  <c r="B24" i="1" s="1"/>
  <c r="A125" i="1"/>
  <c r="B125" i="1" s="1"/>
  <c r="A150" i="1"/>
  <c r="B150" i="1" s="1"/>
  <c r="H51" i="2"/>
  <c r="I51" i="2" s="1"/>
  <c r="F51" i="2"/>
  <c r="C51" i="2"/>
  <c r="B52" i="2"/>
  <c r="C52" i="2"/>
  <c r="F52" i="2"/>
  <c r="I52" i="2"/>
  <c r="A53" i="2"/>
  <c r="H53" i="2" s="1"/>
  <c r="I45" i="2"/>
  <c r="A46" i="2"/>
  <c r="H46" i="2" s="1"/>
  <c r="F45" i="2"/>
  <c r="C45" i="2"/>
  <c r="B45" i="2"/>
  <c r="I39" i="2"/>
  <c r="A40" i="2"/>
  <c r="H40" i="2" s="1"/>
  <c r="F39" i="2"/>
  <c r="C39" i="2"/>
  <c r="B39" i="2"/>
  <c r="B34" i="2"/>
  <c r="I34" i="2"/>
  <c r="C34" i="2"/>
  <c r="A35" i="2"/>
  <c r="H35" i="2" s="1"/>
  <c r="I24" i="2"/>
  <c r="A25" i="2"/>
  <c r="H25" i="2" s="1"/>
  <c r="C24" i="2"/>
  <c r="B24" i="2"/>
  <c r="F24" i="2"/>
  <c r="B23" i="2"/>
  <c r="A105" i="1"/>
  <c r="A106" i="1" s="1"/>
  <c r="B104" i="1"/>
  <c r="A178" i="1"/>
  <c r="A72" i="1"/>
  <c r="B72" i="1" s="1"/>
  <c r="A138" i="1"/>
  <c r="A162" i="1"/>
  <c r="A38" i="1"/>
  <c r="B103" i="1"/>
  <c r="B89" i="1"/>
  <c r="I20" i="2"/>
  <c r="B20" i="2"/>
  <c r="C20" i="2"/>
  <c r="F20" i="2"/>
  <c r="F19" i="2"/>
  <c r="B19" i="2"/>
  <c r="D4" i="3"/>
  <c r="B90" i="1"/>
  <c r="A91" i="1"/>
  <c r="A11" i="1"/>
  <c r="F112" i="2" l="1"/>
  <c r="A113" i="2"/>
  <c r="H113" i="2" s="1"/>
  <c r="C112" i="2"/>
  <c r="I112" i="2"/>
  <c r="B112" i="2"/>
  <c r="C108" i="2"/>
  <c r="I108" i="2"/>
  <c r="A109" i="2"/>
  <c r="H109" i="2" s="1"/>
  <c r="B108" i="2"/>
  <c r="F108" i="2"/>
  <c r="F104" i="2"/>
  <c r="C104" i="2"/>
  <c r="I104" i="2"/>
  <c r="B104" i="2"/>
  <c r="A105" i="2"/>
  <c r="H105" i="2" s="1"/>
  <c r="F99" i="2"/>
  <c r="C99" i="2"/>
  <c r="A100" i="2"/>
  <c r="H100" i="2" s="1"/>
  <c r="I99" i="2"/>
  <c r="B99" i="2"/>
  <c r="C95" i="2"/>
  <c r="I95" i="2"/>
  <c r="A96" i="2"/>
  <c r="H96" i="2" s="1"/>
  <c r="B95" i="2"/>
  <c r="F95" i="2"/>
  <c r="B87" i="2"/>
  <c r="C87" i="2"/>
  <c r="F87" i="2"/>
  <c r="I87" i="2"/>
  <c r="A88" i="2"/>
  <c r="H88" i="2" s="1"/>
  <c r="A126" i="1"/>
  <c r="B23" i="1"/>
  <c r="A25" i="1"/>
  <c r="B25" i="1" s="1"/>
  <c r="B105" i="1"/>
  <c r="A73" i="1"/>
  <c r="B73" i="1" s="1"/>
  <c r="A151" i="1"/>
  <c r="B151" i="1" s="1"/>
  <c r="B53" i="2"/>
  <c r="C53" i="2"/>
  <c r="F53" i="2"/>
  <c r="I53" i="2"/>
  <c r="A54" i="2"/>
  <c r="H54" i="2" s="1"/>
  <c r="B46" i="2"/>
  <c r="I46" i="2"/>
  <c r="A47" i="2"/>
  <c r="H47" i="2" s="1"/>
  <c r="F46" i="2"/>
  <c r="C46" i="2"/>
  <c r="B40" i="2"/>
  <c r="I40" i="2"/>
  <c r="A41" i="2"/>
  <c r="H41" i="2" s="1"/>
  <c r="F40" i="2"/>
  <c r="C40" i="2"/>
  <c r="F35" i="2"/>
  <c r="A36" i="2"/>
  <c r="H36" i="2" s="1"/>
  <c r="C35" i="2"/>
  <c r="B35" i="2"/>
  <c r="I35" i="2"/>
  <c r="F25" i="2"/>
  <c r="I25" i="2"/>
  <c r="A26" i="2"/>
  <c r="H26" i="2" s="1"/>
  <c r="C25" i="2"/>
  <c r="B25" i="2"/>
  <c r="A163" i="1"/>
  <c r="B162" i="1"/>
  <c r="A39" i="1"/>
  <c r="B38" i="1"/>
  <c r="A139" i="1"/>
  <c r="B138" i="1"/>
  <c r="A179" i="1"/>
  <c r="B178" i="1"/>
  <c r="D5" i="3"/>
  <c r="E4" i="3"/>
  <c r="B126" i="1"/>
  <c r="A127" i="1"/>
  <c r="B106" i="1"/>
  <c r="A107" i="1"/>
  <c r="B91" i="1"/>
  <c r="A92" i="1"/>
  <c r="A12" i="1"/>
  <c r="B11" i="1"/>
  <c r="I11" i="2"/>
  <c r="B113" i="2" l="1"/>
  <c r="F113" i="2"/>
  <c r="I113" i="2"/>
  <c r="A114" i="2"/>
  <c r="H114" i="2" s="1"/>
  <c r="C113" i="2"/>
  <c r="B109" i="2"/>
  <c r="C109" i="2"/>
  <c r="I109" i="2"/>
  <c r="F109" i="2"/>
  <c r="C105" i="2"/>
  <c r="I105" i="2"/>
  <c r="B105" i="2"/>
  <c r="F105" i="2"/>
  <c r="B100" i="2"/>
  <c r="F100" i="2"/>
  <c r="A101" i="2"/>
  <c r="H101" i="2" s="1"/>
  <c r="C100" i="2"/>
  <c r="I100" i="2"/>
  <c r="B96" i="2"/>
  <c r="C96" i="2"/>
  <c r="I96" i="2"/>
  <c r="F96" i="2"/>
  <c r="B88" i="2"/>
  <c r="C88" i="2"/>
  <c r="F88" i="2"/>
  <c r="I88" i="2"/>
  <c r="A89" i="2"/>
  <c r="H89" i="2" s="1"/>
  <c r="A152" i="1"/>
  <c r="A74" i="1"/>
  <c r="A26" i="1"/>
  <c r="B54" i="2"/>
  <c r="C54" i="2"/>
  <c r="F54" i="2"/>
  <c r="I54" i="2"/>
  <c r="A55" i="2"/>
  <c r="H55" i="2" s="1"/>
  <c r="C47" i="2"/>
  <c r="B47" i="2"/>
  <c r="I47" i="2"/>
  <c r="A48" i="2"/>
  <c r="H48" i="2" s="1"/>
  <c r="F47" i="2"/>
  <c r="B41" i="2"/>
  <c r="I41" i="2"/>
  <c r="C41" i="2"/>
  <c r="A42" i="2"/>
  <c r="H42" i="2" s="1"/>
  <c r="F41" i="2"/>
  <c r="B36" i="2"/>
  <c r="F36" i="2"/>
  <c r="A37" i="2"/>
  <c r="H37" i="2" s="1"/>
  <c r="C36" i="2"/>
  <c r="I36" i="2"/>
  <c r="B26" i="2"/>
  <c r="F26" i="2"/>
  <c r="I26" i="2"/>
  <c r="A27" i="2"/>
  <c r="H27" i="2" s="1"/>
  <c r="C26" i="2"/>
  <c r="B139" i="1"/>
  <c r="A140" i="1"/>
  <c r="A180" i="1"/>
  <c r="B179" i="1"/>
  <c r="B39" i="1"/>
  <c r="A40" i="1"/>
  <c r="A164" i="1"/>
  <c r="B163" i="1"/>
  <c r="E5" i="3"/>
  <c r="B152" i="1"/>
  <c r="A153" i="1"/>
  <c r="B127" i="1"/>
  <c r="A128" i="1"/>
  <c r="A108" i="1"/>
  <c r="B107" i="1"/>
  <c r="A93" i="1"/>
  <c r="B92" i="1"/>
  <c r="A75" i="1"/>
  <c r="B74" i="1"/>
  <c r="A27" i="1"/>
  <c r="B26" i="1"/>
  <c r="A13" i="1"/>
  <c r="B12" i="1"/>
  <c r="I114" i="2" l="1"/>
  <c r="B114" i="2"/>
  <c r="C114" i="2"/>
  <c r="F114" i="2"/>
  <c r="I101" i="2"/>
  <c r="B101" i="2"/>
  <c r="F101" i="2"/>
  <c r="C101" i="2"/>
  <c r="A90" i="2"/>
  <c r="H90" i="2" s="1"/>
  <c r="B89" i="2"/>
  <c r="C89" i="2"/>
  <c r="F89" i="2"/>
  <c r="I89" i="2"/>
  <c r="B55" i="2"/>
  <c r="C55" i="2"/>
  <c r="F55" i="2"/>
  <c r="I55" i="2"/>
  <c r="A56" i="2"/>
  <c r="H56" i="2" s="1"/>
  <c r="C48" i="2"/>
  <c r="B48" i="2"/>
  <c r="I48" i="2"/>
  <c r="A49" i="2"/>
  <c r="H49" i="2" s="1"/>
  <c r="F48" i="2"/>
  <c r="C42" i="2"/>
  <c r="B42" i="2"/>
  <c r="I42" i="2"/>
  <c r="A43" i="2"/>
  <c r="H43" i="2" s="1"/>
  <c r="F42" i="2"/>
  <c r="I37" i="2"/>
  <c r="B37" i="2"/>
  <c r="F37" i="2"/>
  <c r="C37" i="2"/>
  <c r="C27" i="2"/>
  <c r="F27" i="2"/>
  <c r="I27" i="2"/>
  <c r="A28" i="2"/>
  <c r="H28" i="2" s="1"/>
  <c r="B27" i="2"/>
  <c r="B164" i="1"/>
  <c r="A165" i="1"/>
  <c r="B40" i="1"/>
  <c r="A41" i="1"/>
  <c r="B180" i="1"/>
  <c r="A181" i="1"/>
  <c r="B140" i="1"/>
  <c r="A141" i="1"/>
  <c r="A154" i="1"/>
  <c r="B153" i="1"/>
  <c r="A129" i="1"/>
  <c r="B128" i="1"/>
  <c r="A109" i="1"/>
  <c r="B108" i="1"/>
  <c r="B93" i="1"/>
  <c r="A94" i="1"/>
  <c r="A76" i="1"/>
  <c r="B75" i="1"/>
  <c r="B27" i="1"/>
  <c r="A28" i="1"/>
  <c r="A14" i="1"/>
  <c r="B13" i="1"/>
  <c r="B90" i="2" l="1"/>
  <c r="F90" i="2"/>
  <c r="I90" i="2"/>
  <c r="C90" i="2"/>
  <c r="A91" i="2"/>
  <c r="H91" i="2" s="1"/>
  <c r="A57" i="2"/>
  <c r="B56" i="2"/>
  <c r="C56" i="2"/>
  <c r="F56" i="2"/>
  <c r="I56" i="2"/>
  <c r="C49" i="2"/>
  <c r="B49" i="2"/>
  <c r="I49" i="2"/>
  <c r="F49" i="2"/>
  <c r="C43" i="2"/>
  <c r="B43" i="2"/>
  <c r="I43" i="2"/>
  <c r="F43" i="2"/>
  <c r="C28" i="2"/>
  <c r="F28" i="2"/>
  <c r="A29" i="2"/>
  <c r="H29" i="2" s="1"/>
  <c r="B28" i="2"/>
  <c r="I28" i="2"/>
  <c r="A142" i="1"/>
  <c r="B141" i="1"/>
  <c r="A182" i="1"/>
  <c r="B181" i="1"/>
  <c r="A42" i="1"/>
  <c r="B41" i="1"/>
  <c r="A166" i="1"/>
  <c r="B165" i="1"/>
  <c r="B154" i="1"/>
  <c r="A155" i="1"/>
  <c r="B129" i="1"/>
  <c r="A130" i="1"/>
  <c r="B109" i="1"/>
  <c r="A110" i="1"/>
  <c r="B94" i="1"/>
  <c r="A95" i="1"/>
  <c r="B76" i="1"/>
  <c r="A77" i="1"/>
  <c r="B28" i="1"/>
  <c r="A29" i="1"/>
  <c r="A15" i="1"/>
  <c r="B14" i="1"/>
  <c r="B91" i="2" l="1"/>
  <c r="F91" i="2"/>
  <c r="I91" i="2"/>
  <c r="A92" i="2"/>
  <c r="H92" i="2" s="1"/>
  <c r="C91" i="2"/>
  <c r="H57" i="2"/>
  <c r="I57" i="2" s="1"/>
  <c r="B57" i="2"/>
  <c r="F57" i="2"/>
  <c r="C57" i="2"/>
  <c r="B29" i="2"/>
  <c r="I29" i="2"/>
  <c r="C29" i="2"/>
  <c r="F29" i="2"/>
  <c r="A30" i="2"/>
  <c r="H30" i="2" s="1"/>
  <c r="B166" i="1"/>
  <c r="A167" i="1"/>
  <c r="B42" i="1"/>
  <c r="A43" i="1"/>
  <c r="B182" i="1"/>
  <c r="A183" i="1"/>
  <c r="A143" i="1"/>
  <c r="B142" i="1"/>
  <c r="B155" i="1"/>
  <c r="A156" i="1"/>
  <c r="B130" i="1"/>
  <c r="A131" i="1"/>
  <c r="B110" i="1"/>
  <c r="A111" i="1"/>
  <c r="B95" i="1"/>
  <c r="A96" i="1"/>
  <c r="B77" i="1"/>
  <c r="A78" i="1"/>
  <c r="B29" i="1"/>
  <c r="A30" i="1"/>
  <c r="A16" i="1"/>
  <c r="B15" i="1"/>
  <c r="B92" i="2" l="1"/>
  <c r="C92" i="2"/>
  <c r="F92" i="2"/>
  <c r="I92" i="2"/>
  <c r="A59" i="2"/>
  <c r="B58" i="2"/>
  <c r="C58" i="2"/>
  <c r="F58" i="2"/>
  <c r="H58" i="2"/>
  <c r="I58" i="2" s="1"/>
  <c r="A31" i="2"/>
  <c r="H31" i="2" s="1"/>
  <c r="F30" i="2"/>
  <c r="B30" i="2"/>
  <c r="C30" i="2"/>
  <c r="I30" i="2"/>
  <c r="B143" i="1"/>
  <c r="A144" i="1"/>
  <c r="B183" i="1"/>
  <c r="A184" i="1"/>
  <c r="B43" i="1"/>
  <c r="A44" i="1"/>
  <c r="B167" i="1"/>
  <c r="A168" i="1"/>
  <c r="B156" i="1"/>
  <c r="A157" i="1"/>
  <c r="A132" i="1"/>
  <c r="B131" i="1"/>
  <c r="A112" i="1"/>
  <c r="I112" i="1" s="1"/>
  <c r="B111" i="1"/>
  <c r="A97" i="1"/>
  <c r="B96" i="1"/>
  <c r="A79" i="1"/>
  <c r="B78" i="1"/>
  <c r="A31" i="1"/>
  <c r="B30" i="1"/>
  <c r="A17" i="1"/>
  <c r="B16" i="1"/>
  <c r="H59" i="2" l="1"/>
  <c r="I59" i="2" s="1"/>
  <c r="A60" i="2"/>
  <c r="F59" i="2"/>
  <c r="B59" i="2"/>
  <c r="C59" i="2"/>
  <c r="I31" i="2"/>
  <c r="A32" i="2"/>
  <c r="H32" i="2" s="1"/>
  <c r="B31" i="2"/>
  <c r="C31" i="2"/>
  <c r="F31" i="2"/>
  <c r="B44" i="1"/>
  <c r="A45" i="1"/>
  <c r="B168" i="1"/>
  <c r="A169" i="1"/>
  <c r="B184" i="1"/>
  <c r="A185" i="1"/>
  <c r="A145" i="1"/>
  <c r="B144" i="1"/>
  <c r="A158" i="1"/>
  <c r="I158" i="1" s="1"/>
  <c r="B157" i="1"/>
  <c r="B132" i="1"/>
  <c r="A133" i="1"/>
  <c r="I133" i="1" s="1"/>
  <c r="A113" i="1"/>
  <c r="I113" i="1" s="1"/>
  <c r="B112" i="1"/>
  <c r="A98" i="1"/>
  <c r="I98" i="1" s="1"/>
  <c r="B97" i="1"/>
  <c r="A80" i="1"/>
  <c r="B79" i="1"/>
  <c r="B31" i="1"/>
  <c r="A32" i="1"/>
  <c r="A18" i="1"/>
  <c r="B17" i="1"/>
  <c r="H60" i="2" l="1"/>
  <c r="I60" i="2" s="1"/>
  <c r="B60" i="2"/>
  <c r="F60" i="2"/>
  <c r="C60" i="2"/>
  <c r="A61" i="2"/>
  <c r="I32" i="2"/>
  <c r="B32" i="2"/>
  <c r="C32" i="2"/>
  <c r="F32" i="2"/>
  <c r="A186" i="1"/>
  <c r="B185" i="1"/>
  <c r="A170" i="1"/>
  <c r="B169" i="1"/>
  <c r="B145" i="1"/>
  <c r="A146" i="1"/>
  <c r="A46" i="1"/>
  <c r="B45" i="1"/>
  <c r="B158" i="1"/>
  <c r="A159" i="1"/>
  <c r="B159" i="1" s="1"/>
  <c r="B133" i="1"/>
  <c r="A134" i="1"/>
  <c r="B113" i="1"/>
  <c r="A114" i="1"/>
  <c r="I114" i="1" s="1"/>
  <c r="B98" i="1"/>
  <c r="A99" i="1"/>
  <c r="I99" i="1" s="1"/>
  <c r="B80" i="1"/>
  <c r="A81" i="1"/>
  <c r="B32" i="1"/>
  <c r="A33" i="1"/>
  <c r="A19" i="1"/>
  <c r="B18" i="1"/>
  <c r="H61" i="2" l="1"/>
  <c r="I61" i="2" s="1"/>
  <c r="C61" i="2"/>
  <c r="B61" i="2"/>
  <c r="F61" i="2"/>
  <c r="A62" i="2"/>
  <c r="B46" i="1"/>
  <c r="A47" i="1"/>
  <c r="I146" i="1"/>
  <c r="A147" i="1"/>
  <c r="B147" i="1" s="1"/>
  <c r="B146" i="1"/>
  <c r="A171" i="1"/>
  <c r="B170" i="1"/>
  <c r="A187" i="1"/>
  <c r="B186" i="1"/>
  <c r="B134" i="1"/>
  <c r="A135" i="1"/>
  <c r="B135" i="1" s="1"/>
  <c r="B114" i="1"/>
  <c r="A115" i="1"/>
  <c r="I115" i="1" s="1"/>
  <c r="B99" i="1"/>
  <c r="A100" i="1"/>
  <c r="B81" i="1"/>
  <c r="A82" i="1"/>
  <c r="A34" i="1"/>
  <c r="I34" i="1" s="1"/>
  <c r="B33" i="1"/>
  <c r="A20" i="1"/>
  <c r="I20" i="1" s="1"/>
  <c r="B19" i="1"/>
  <c r="H62" i="2" l="1"/>
  <c r="I62" i="2" s="1"/>
  <c r="A63" i="2"/>
  <c r="B62" i="2"/>
  <c r="C62" i="2"/>
  <c r="F62" i="2"/>
  <c r="B171" i="1"/>
  <c r="A172" i="1"/>
  <c r="B187" i="1"/>
  <c r="A188" i="1"/>
  <c r="A48" i="1"/>
  <c r="B47" i="1"/>
  <c r="A116" i="1"/>
  <c r="I116" i="1" s="1"/>
  <c r="B115" i="1"/>
  <c r="A101" i="1"/>
  <c r="B101" i="1" s="1"/>
  <c r="B100" i="1"/>
  <c r="A83" i="1"/>
  <c r="B82" i="1"/>
  <c r="A35" i="1"/>
  <c r="B35" i="1" s="1"/>
  <c r="B34" i="1"/>
  <c r="B20" i="1"/>
  <c r="H63" i="2" l="1"/>
  <c r="I63" i="2" s="1"/>
  <c r="A64" i="2"/>
  <c r="F63" i="2"/>
  <c r="B63" i="2"/>
  <c r="C63" i="2"/>
  <c r="B172" i="1"/>
  <c r="A173" i="1"/>
  <c r="B48" i="1"/>
  <c r="A49" i="1"/>
  <c r="I188" i="1"/>
  <c r="B188" i="1"/>
  <c r="A189" i="1"/>
  <c r="A117" i="1"/>
  <c r="I117" i="1" s="1"/>
  <c r="B116" i="1"/>
  <c r="B83" i="1"/>
  <c r="A84" i="1"/>
  <c r="H64" i="2" l="1"/>
  <c r="I64" i="2" s="1"/>
  <c r="C64" i="2"/>
  <c r="B64" i="2"/>
  <c r="A65" i="2"/>
  <c r="F64" i="2"/>
  <c r="B189" i="1"/>
  <c r="A190" i="1"/>
  <c r="B49" i="1"/>
  <c r="A50" i="1"/>
  <c r="A174" i="1"/>
  <c r="B173" i="1"/>
  <c r="B117" i="1"/>
  <c r="A118" i="1"/>
  <c r="I118" i="1" s="1"/>
  <c r="B84" i="1"/>
  <c r="A85" i="1"/>
  <c r="H65" i="2" l="1"/>
  <c r="I65" i="2" s="1"/>
  <c r="B65" i="2"/>
  <c r="C65" i="2"/>
  <c r="F65" i="2"/>
  <c r="A175" i="1"/>
  <c r="B175" i="1" s="1"/>
  <c r="B174" i="1"/>
  <c r="B50" i="1"/>
  <c r="A51" i="1"/>
  <c r="I190" i="1"/>
  <c r="B190" i="1"/>
  <c r="A191" i="1"/>
  <c r="B118" i="1"/>
  <c r="A119" i="1"/>
  <c r="I119" i="1" s="1"/>
  <c r="B85" i="1"/>
  <c r="A86" i="1"/>
  <c r="B86" i="1" s="1"/>
  <c r="F66" i="2" l="1"/>
  <c r="H66" i="2"/>
  <c r="I66" i="2" s="1"/>
  <c r="B66" i="2"/>
  <c r="C66" i="2"/>
  <c r="A52" i="1"/>
  <c r="B51" i="1"/>
  <c r="A192" i="1"/>
  <c r="B191" i="1"/>
  <c r="A120" i="1"/>
  <c r="I120" i="1" s="1"/>
  <c r="B119" i="1"/>
  <c r="H67" i="2" l="1"/>
  <c r="I67" i="2" s="1"/>
  <c r="A68" i="2"/>
  <c r="B67" i="2"/>
  <c r="F67" i="2"/>
  <c r="C67" i="2"/>
  <c r="A193" i="1"/>
  <c r="B192" i="1"/>
  <c r="B52" i="1"/>
  <c r="A53" i="1"/>
  <c r="A121" i="1"/>
  <c r="B120" i="1"/>
  <c r="H68" i="2" l="1"/>
  <c r="I68" i="2" s="1"/>
  <c r="B68" i="2"/>
  <c r="F68" i="2"/>
  <c r="C68" i="2"/>
  <c r="A69" i="2"/>
  <c r="A54" i="1"/>
  <c r="B53" i="1"/>
  <c r="A194" i="1"/>
  <c r="B193" i="1"/>
  <c r="B121" i="1"/>
  <c r="A122" i="1"/>
  <c r="B122" i="1" s="1"/>
  <c r="H69" i="2" l="1"/>
  <c r="I69" i="2" s="1"/>
  <c r="B69" i="2"/>
  <c r="F69" i="2"/>
  <c r="C69" i="2"/>
  <c r="A195" i="1"/>
  <c r="B194" i="1"/>
  <c r="A55" i="1"/>
  <c r="B54" i="1"/>
  <c r="A71" i="2" l="1"/>
  <c r="C70" i="2"/>
  <c r="F70" i="2"/>
  <c r="H70" i="2"/>
  <c r="I70" i="2" s="1"/>
  <c r="B70" i="2"/>
  <c r="B55" i="1"/>
  <c r="A56" i="1"/>
  <c r="A196" i="1"/>
  <c r="B195" i="1"/>
  <c r="H71" i="2" l="1"/>
  <c r="I71" i="2" s="1"/>
  <c r="B71" i="2"/>
  <c r="A72" i="2"/>
  <c r="F71" i="2"/>
  <c r="C71" i="2"/>
  <c r="A197" i="1"/>
  <c r="B196" i="1"/>
  <c r="B56" i="1"/>
  <c r="A57" i="1"/>
  <c r="H72" i="2" l="1"/>
  <c r="I72" i="2" s="1"/>
  <c r="C72" i="2"/>
  <c r="B72" i="2"/>
  <c r="F72" i="2"/>
  <c r="A73" i="2"/>
  <c r="A58" i="1"/>
  <c r="B57" i="1"/>
  <c r="A198" i="1"/>
  <c r="B198" i="1" s="1"/>
  <c r="B197" i="1"/>
  <c r="H73" i="2" l="1"/>
  <c r="I73" i="2" s="1"/>
  <c r="F73" i="2"/>
  <c r="C73" i="2"/>
  <c r="A74" i="2"/>
  <c r="B73" i="2"/>
  <c r="B58" i="1"/>
  <c r="A59" i="1"/>
  <c r="H74" i="2" l="1"/>
  <c r="I74" i="2" s="1"/>
  <c r="F74" i="2"/>
  <c r="B74" i="2"/>
  <c r="A75" i="2"/>
  <c r="C74" i="2"/>
  <c r="A60" i="1"/>
  <c r="B59" i="1"/>
  <c r="H75" i="2" l="1"/>
  <c r="I75" i="2" s="1"/>
  <c r="B75" i="2"/>
  <c r="F75" i="2"/>
  <c r="C75" i="2"/>
  <c r="A76" i="2"/>
  <c r="B60" i="1"/>
  <c r="A61" i="1"/>
  <c r="H76" i="2" l="1"/>
  <c r="I76" i="2" s="1"/>
  <c r="C76" i="2"/>
  <c r="F76" i="2"/>
  <c r="B76" i="2"/>
  <c r="A62" i="1"/>
  <c r="B61" i="1"/>
  <c r="A63" i="1" l="1"/>
  <c r="B62" i="1"/>
  <c r="B63" i="1" l="1"/>
  <c r="A64" i="1"/>
  <c r="A65" i="1" l="1"/>
  <c r="B64" i="1"/>
  <c r="B65" i="1" l="1"/>
  <c r="A66" i="1"/>
  <c r="A67" i="1" l="1"/>
  <c r="B66" i="1"/>
  <c r="D6" i="3"/>
  <c r="E6" i="3" s="1"/>
  <c r="D7" i="3"/>
  <c r="D8" i="3" s="1"/>
  <c r="E7" i="3"/>
  <c r="E8" i="3" l="1"/>
  <c r="D9" i="3"/>
  <c r="A68" i="1"/>
  <c r="B67" i="1"/>
  <c r="D10" i="3" l="1"/>
  <c r="E9" i="3"/>
  <c r="B68" i="1"/>
  <c r="A69" i="1"/>
  <c r="B69" i="1" s="1"/>
  <c r="D11" i="3" l="1"/>
  <c r="E10" i="3"/>
  <c r="D12" i="3" l="1"/>
  <c r="E12" i="3" s="1"/>
  <c r="E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<sst xmlns="http://schemas.openxmlformats.org/spreadsheetml/2006/main" count="3764" uniqueCount="347">
  <si>
    <t>Capa</t>
  </si>
  <si>
    <t>Propiedad</t>
  </si>
  <si>
    <t>REGION</t>
  </si>
  <si>
    <t>PROVINCIA</t>
  </si>
  <si>
    <t>COMUNA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</si>
  <si>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</si>
  <si>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</si>
  <si>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</si>
  <si>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</si>
  <si>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</si>
  <si>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</si>
  <si>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</si>
  <si>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</si>
  <si>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</si>
  <si>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</si>
  <si>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</si>
  <si>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</si>
  <si>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</si>
  <si>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</si>
  <si>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</si>
  <si>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</si>
  <si>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</si>
  <si>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</si>
  <si>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</si>
  <si>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</si>
  <si>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</si>
  <si>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</si>
  <si>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default</t>
  </si>
  <si>
    <t>Descripción Capa</t>
  </si>
  <si>
    <t>paleta1</t>
  </si>
  <si>
    <t>Punto</t>
  </si>
  <si>
    <t>name</t>
  </si>
  <si>
    <t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</si>
  <si>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</si>
  <si>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</si>
  <si>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</si>
  <si>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</si>
  <si>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</si>
  <si>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</si>
  <si>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</si>
  <si>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</si>
  <si>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</si>
  <si>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</si>
  <si>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</si>
  <si>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CUT_REG</t>
  </si>
  <si>
    <t>CUT_PROV</t>
  </si>
  <si>
    <t>CUT_COM</t>
  </si>
  <si>
    <t>COD_CUEN</t>
  </si>
  <si>
    <t>COD_SUBC</t>
  </si>
  <si>
    <t>COD_SSUBC</t>
  </si>
  <si>
    <t>NOM_SSUBC</t>
  </si>
  <si>
    <t>Evac_Tsun</t>
  </si>
  <si>
    <t>Área Evacuación Tsunami</t>
  </si>
  <si>
    <t>Área Evacuación Tsunami: Nombre</t>
  </si>
  <si>
    <t>FID_comuna</t>
  </si>
  <si>
    <t>Hectareas</t>
  </si>
  <si>
    <t>FID_Cota_3</t>
  </si>
  <si>
    <t>tipo</t>
  </si>
  <si>
    <t>fuente</t>
  </si>
  <si>
    <t>Codcom</t>
  </si>
  <si>
    <t>Codreg</t>
  </si>
  <si>
    <t>Codprov</t>
  </si>
  <si>
    <t>1_ve120_15</t>
  </si>
  <si>
    <t>2_ve120_10</t>
  </si>
  <si>
    <t>3_ve100_15</t>
  </si>
  <si>
    <t>4_ve100_10</t>
  </si>
  <si>
    <t>5_ve20_15</t>
  </si>
  <si>
    <t>6_vel20_10</t>
  </si>
  <si>
    <t>7_vel10_15</t>
  </si>
  <si>
    <t>8_vel10_10</t>
  </si>
  <si>
    <t>9_fpV1205</t>
  </si>
  <si>
    <t>10_fpV1200</t>
  </si>
  <si>
    <t>11_fpV1175</t>
  </si>
  <si>
    <t>12_fpV1170</t>
  </si>
  <si>
    <t>13_fpG1325</t>
  </si>
  <si>
    <t>14_fpG1320</t>
  </si>
  <si>
    <t>15_fpG1005</t>
  </si>
  <si>
    <t>16_fpG1010</t>
  </si>
  <si>
    <t>17_fpE1215</t>
  </si>
  <si>
    <t>18_fpE1210</t>
  </si>
  <si>
    <t>19_fpE1015</t>
  </si>
  <si>
    <t>20_fpE1010</t>
  </si>
  <si>
    <t>21_fpP2015</t>
  </si>
  <si>
    <t>22_fpP2010</t>
  </si>
  <si>
    <t>23_fpS3715</t>
  </si>
  <si>
    <t>24_fpS3710</t>
  </si>
  <si>
    <t>25_fpP2515</t>
  </si>
  <si>
    <t>26_fpP2510</t>
  </si>
  <si>
    <t>POINT_X</t>
  </si>
  <si>
    <t>POINT_Y</t>
  </si>
  <si>
    <t>1_ghim00II</t>
  </si>
  <si>
    <t>2_dnim00II</t>
  </si>
  <si>
    <t>3_fptiltmm</t>
  </si>
  <si>
    <t>4_fphsatm0</t>
  </si>
  <si>
    <t>5_fpcspm00</t>
  </si>
  <si>
    <t>6_glbtilt</t>
  </si>
  <si>
    <t>7_dir_tilt</t>
  </si>
  <si>
    <t>8_glb_hsat</t>
  </si>
  <si>
    <t>9_dir_hsat</t>
  </si>
  <si>
    <t>nombre</t>
  </si>
  <si>
    <t>volcan</t>
  </si>
  <si>
    <t>Sector</t>
  </si>
  <si>
    <t>Causa_Punt</t>
  </si>
  <si>
    <t>Nivel_de_R</t>
  </si>
  <si>
    <t>Nivel_de_1</t>
  </si>
  <si>
    <t>Nivel_de_2</t>
  </si>
  <si>
    <t>Acciones_1</t>
  </si>
  <si>
    <t>Acciones_2</t>
  </si>
  <si>
    <t>La_soluci</t>
  </si>
  <si>
    <t>Si_la_resp</t>
  </si>
  <si>
    <t>X</t>
  </si>
  <si>
    <t>Y</t>
  </si>
  <si>
    <t>Pt_encu_Ts</t>
  </si>
  <si>
    <t>creacion</t>
  </si>
  <si>
    <t>st_length_</t>
  </si>
  <si>
    <t>Referencia</t>
  </si>
  <si>
    <t>Tipo_de_Ob</t>
  </si>
  <si>
    <t>Otro_Tipo</t>
  </si>
  <si>
    <t>Estado_de</t>
  </si>
  <si>
    <t>Estado_d_1</t>
  </si>
  <si>
    <t>Estado_d_2</t>
  </si>
  <si>
    <t>Plazo_de_E</t>
  </si>
  <si>
    <t>Costo_Esti</t>
  </si>
  <si>
    <t>Instituci</t>
  </si>
  <si>
    <t>Dependenci</t>
  </si>
  <si>
    <t>Longitud</t>
  </si>
  <si>
    <t>Latitud</t>
  </si>
  <si>
    <t>Subsubcuenca</t>
  </si>
  <si>
    <t>Superficie (ha)</t>
  </si>
  <si>
    <t>Nombre</t>
  </si>
  <si>
    <t>Volcán</t>
  </si>
  <si>
    <t>Causa Puntual</t>
  </si>
  <si>
    <t>Nivel Riesgo</t>
  </si>
  <si>
    <t>Nivel Riesgo 1</t>
  </si>
  <si>
    <t>Nivel Riesgo 2</t>
  </si>
  <si>
    <t>Acciones 1</t>
  </si>
  <si>
    <t>Acciones 2</t>
  </si>
  <si>
    <t>Solicitud</t>
  </si>
  <si>
    <t>Servicio</t>
  </si>
  <si>
    <t>Punto Encuentro Tsunami</t>
  </si>
  <si>
    <t>Fecha Creación</t>
  </si>
  <si>
    <t>Tipo de Obra</t>
  </si>
  <si>
    <t>Tipo de Obra Detalle</t>
  </si>
  <si>
    <t>Plazo de Ejecución</t>
  </si>
  <si>
    <t>Costo Estimado</t>
  </si>
  <si>
    <t>Institución</t>
  </si>
  <si>
    <t>Dependencia</t>
  </si>
  <si>
    <t>Estado de Ejecución</t>
  </si>
  <si>
    <t>Estado de Ejecución 1</t>
  </si>
  <si>
    <t>Estado de Ejecución 2</t>
  </si>
  <si>
    <t>Cota 30</t>
  </si>
  <si>
    <t>Mediciones Eólicas</t>
  </si>
  <si>
    <t>Mediciones Radiación Solar</t>
  </si>
  <si>
    <t>Volcanes</t>
  </si>
  <si>
    <t>Puntos Críticos Precipitación Estival</t>
  </si>
  <si>
    <t>Puntos de Encuentro Tsunami</t>
  </si>
  <si>
    <t>Vías de Evacuación</t>
  </si>
  <si>
    <t>Vías de Evacuación Volcanes</t>
  </si>
  <si>
    <t>Obras MINVU-MOP Municipio</t>
  </si>
  <si>
    <t>Tipo Cota</t>
  </si>
  <si>
    <t>Fuente Cota</t>
  </si>
  <si>
    <t>Cota 30: Tipo de Cota</t>
  </si>
  <si>
    <t>Volcanes: Nombre</t>
  </si>
  <si>
    <t>Volcanes: Tipo</t>
  </si>
  <si>
    <t>Puntos de Encuentro Tsunami: Nombre</t>
  </si>
  <si>
    <t>Vías de Evacuación: Nombre</t>
  </si>
  <si>
    <t>Vías de Evacuación Volcanes: Volcán</t>
  </si>
  <si>
    <t>01-0</t>
  </si>
  <si>
    <t>01-1</t>
  </si>
  <si>
    <t>02-0</t>
  </si>
  <si>
    <t>02-1</t>
  </si>
  <si>
    <t>03-0</t>
  </si>
  <si>
    <t>04-0</t>
  </si>
  <si>
    <t>05-0</t>
  </si>
  <si>
    <t>05-1</t>
  </si>
  <si>
    <t>05-2</t>
  </si>
  <si>
    <t>06-0</t>
  </si>
  <si>
    <t>06-1</t>
  </si>
  <si>
    <t>06-2</t>
  </si>
  <si>
    <t>06-3</t>
  </si>
  <si>
    <t>06-4</t>
  </si>
  <si>
    <t>06-5</t>
  </si>
  <si>
    <t>06-6</t>
  </si>
  <si>
    <t>07-0</t>
  </si>
  <si>
    <t>07-1</t>
  </si>
  <si>
    <t>08-0</t>
  </si>
  <si>
    <t>08-1</t>
  </si>
  <si>
    <t>09-0</t>
  </si>
  <si>
    <t>09-1</t>
  </si>
  <si>
    <t>11-0</t>
  </si>
  <si>
    <t>11-1</t>
  </si>
  <si>
    <t>11-2</t>
  </si>
  <si>
    <t>11-3</t>
  </si>
  <si>
    <t>11-4</t>
  </si>
  <si>
    <t>PE</t>
  </si>
  <si>
    <t>PET</t>
  </si>
  <si>
    <t>PET propuesto</t>
  </si>
  <si>
    <t>Puntos Críticos Precipitación Estival: Sector</t>
  </si>
  <si>
    <t>Puntos Críticos Precipitación Estival: Riesgo</t>
  </si>
  <si>
    <t>Puntos Críticos Precipitación Estival: Riesgo 1</t>
  </si>
  <si>
    <t>Puntos Críticos Precipitación Estival: Riesgo 2</t>
  </si>
  <si>
    <t>Puntos Críticos Precipitación Estival: Acciones 1</t>
  </si>
  <si>
    <t>Puntos Críticos Precipitación Estival: Acciones 2</t>
  </si>
  <si>
    <t>Puntos Críticos Precipitación Estival: Solicitud</t>
  </si>
  <si>
    <t>Puntos Críticos Precipitación Estival: Servicio</t>
  </si>
  <si>
    <t>Activación de quebradas</t>
  </si>
  <si>
    <t>Acumulación de nieve</t>
  </si>
  <si>
    <t>Anegamiento de caminos/pasos a desnivel</t>
  </si>
  <si>
    <t>Congelamiento de caminos</t>
  </si>
  <si>
    <t>Daño/pérdida en infraestructura (Ej.: Vial, Portuario/Costero, Agrícola, otros)</t>
  </si>
  <si>
    <t>Deslizamiento/Derrumbe/Rodado/Caída</t>
  </si>
  <si>
    <t>Flujos de barro/detritos (Aluvión)</t>
  </si>
  <si>
    <t>Interrupción de caminos</t>
  </si>
  <si>
    <t>Inundación por desborde de cauce</t>
  </si>
  <si>
    <t>Subsidencia/Licuefacción/Socavamiento/Erosión</t>
  </si>
  <si>
    <t>Puntos Críticos Precipitación Estival: Causa</t>
  </si>
  <si>
    <t>06-7</t>
  </si>
  <si>
    <t>Alto</t>
  </si>
  <si>
    <t>Bajo</t>
  </si>
  <si>
    <t>Medio</t>
  </si>
  <si>
    <t>Muy Alto</t>
  </si>
  <si>
    <t>null</t>
  </si>
  <si>
    <t>Solucionado Periodo Actual</t>
  </si>
  <si>
    <t>Solucionado Periodos Anteriores</t>
  </si>
  <si>
    <t>Limpieza - mejoramiento de sistemas de evacuación de aguas lluvias</t>
  </si>
  <si>
    <t>Limpieza de acequias, canales de regadío, esteros</t>
  </si>
  <si>
    <t>Mantención de caminos</t>
  </si>
  <si>
    <t>Mantención de sistemas de alcantarillado</t>
  </si>
  <si>
    <t>No Aplica</t>
  </si>
  <si>
    <t>Reforzamiento de taludes</t>
  </si>
  <si>
    <t>Comunal</t>
  </si>
  <si>
    <t>Sectorial</t>
  </si>
  <si>
    <t>Dirección de Arquitectura – MOP</t>
  </si>
  <si>
    <t>Dirección de Obras Hidráulicas - MOP</t>
  </si>
  <si>
    <t>Dirección de Vialidad - MOP</t>
  </si>
  <si>
    <t>Otro</t>
  </si>
  <si>
    <t>Serviu – MINVU</t>
  </si>
  <si>
    <t>06-8</t>
  </si>
  <si>
    <t>06-9</t>
  </si>
  <si>
    <t>11-5</t>
  </si>
  <si>
    <t>Obras MINVU-MOP Municipio: Sector</t>
  </si>
  <si>
    <t>Obras MINVU-MOP Municipio: Tipo Obra</t>
  </si>
  <si>
    <t>Obras MINVU-MOP Municipio: Estado Ejecución</t>
  </si>
  <si>
    <t>Canalización de cauces</t>
  </si>
  <si>
    <t>Construcción de parque fluvial</t>
  </si>
  <si>
    <t>Construcción de piscinas de decantación</t>
  </si>
  <si>
    <t>Contención y control de erosión</t>
  </si>
  <si>
    <t>Mantención y mejora de caminos</t>
  </si>
  <si>
    <t>Mantención/Mejora/Reposición de obras de arte</t>
  </si>
  <si>
    <t>Otra</t>
  </si>
  <si>
    <t>En Ejecución</t>
  </si>
  <si>
    <t>Proyectada</t>
  </si>
  <si>
    <t>Realizada</t>
  </si>
  <si>
    <t>Realizada Periodo Actual</t>
  </si>
  <si>
    <t>Realizada periodos Anteriores</t>
  </si>
  <si>
    <t>Corto (meses)</t>
  </si>
  <si>
    <t>Largo (más de 2 años)</t>
  </si>
  <si>
    <t>Mediano (1 a 2 años)</t>
  </si>
  <si>
    <t>11-6</t>
  </si>
  <si>
    <t>11-7</t>
  </si>
  <si>
    <t>Dirección de Aeropuertos - MOP</t>
  </si>
  <si>
    <t>Dirección General de Aguas- MOP</t>
  </si>
  <si>
    <t>Obras MINVU-MOP Municipio: Estado Ejecución 1</t>
  </si>
  <si>
    <t>Obras MINVU-MOP Municipio: Estado Ejecución 2</t>
  </si>
  <si>
    <t>Obras MINVU-MOP Municipio: Plazo</t>
  </si>
  <si>
    <t>Obras MINVU-MOP Municipio: Institución</t>
  </si>
  <si>
    <t>paleta2</t>
  </si>
  <si>
    <t>paleta3</t>
  </si>
  <si>
    <t>rojos</t>
  </si>
  <si>
    <t>#8B0026</t>
  </si>
  <si>
    <t>#003DB8</t>
  </si>
  <si>
    <t>#A5CD00</t>
  </si>
  <si>
    <t>#ED3552</t>
  </si>
  <si>
    <t>https://raw.githubusercontent.com/Sud-Austral/DATA_MAPA_PUBLIC_V2/main/AGUAS/Iconos/banderavarios/Imagen203.svg</t>
  </si>
  <si>
    <t>https://raw.githubusercontent.com/Sud-Austral/DATA_MAPA_PUBLIC_V2/main/AGUAS/Iconos/climaazules/Imagen693.svg</t>
  </si>
  <si>
    <t>https://raw.githubusercontent.com/Sud-Austral/DATA_MAPA_PUBLIC_V2/main/AGUAS/Iconos/4_volcan/9.svg</t>
  </si>
  <si>
    <t>4_volcan</t>
  </si>
  <si>
    <t>climaazules</t>
  </si>
  <si>
    <t>https://raw.githubusercontent.com/Sud-Austral/DATA_MAPA_PUBLIC_V2/main/AGUAS/Iconos/olaazules/Imagen622.svg</t>
  </si>
  <si>
    <t>olaazules</t>
  </si>
  <si>
    <t>https://raw.githubusercontent.com/Sud-Austral/DATA_MAPA_PUBLIC_V2/main/AGUAS/Iconos/pinvarios1/Imagen60.svg</t>
  </si>
  <si>
    <t>pinvarios1</t>
  </si>
  <si>
    <t>https://raw.githubusercontent.com/Sud-Austral/DATA_MAPA_PUBLIC_V2/main/AGUAS/Iconos/4_volcan/30.svg</t>
  </si>
  <si>
    <t>https://raw.githubusercontent.com/Sud-Austral/DATA_MAPA_PUBLIC_V2/main/AGUAS/Iconos/4_volcan/31.svg</t>
  </si>
  <si>
    <t>https://raw.githubusercontent.com/Sud-Austral/DATA_MAPA_PUBLIC_V2/main/AGUAS/Iconos/4_volcan/32.svg</t>
  </si>
  <si>
    <t>https://raw.githubusercontent.com/Sud-Austral/DATA_MAPA_PUBLIC_V2/main/AGUAS/Iconos/climaazules/Imagen713.svg</t>
  </si>
  <si>
    <t>https://raw.githubusercontent.com/Sud-Austral/DATA_MAPA_PUBLIC_V2/main/AGUAS/Iconos/climaazules/Imagen714.svg</t>
  </si>
  <si>
    <t>https://raw.githubusercontent.com/Sud-Austral/DATA_MAPA_PUBLIC_V2/main/AGUAS/Iconos/climaazules/Imagen715.svg</t>
  </si>
  <si>
    <t>https://raw.githubusercontent.com/Sud-Austral/DATA_MAPA_PUBLIC_V2/main/AGUAS/Iconos/climaazules/Imagen716.svg</t>
  </si>
  <si>
    <t>https://raw.githubusercontent.com/Sud-Austral/DATA_MAPA_PUBLIC_V2/main/AGUAS/Iconos/climaazules/Imagen717.svg</t>
  </si>
  <si>
    <t>https://raw.githubusercontent.com/Sud-Austral/DATA_MAPA_PUBLIC_V2/main/AGUAS/Iconos/climaazules/Imagen718.svg</t>
  </si>
  <si>
    <t>https://raw.githubusercontent.com/Sud-Austral/DATA_MAPA_PUBLIC_V2/main/AGUAS/Iconos/climaazules/Imagen719.svg</t>
  </si>
  <si>
    <t>https://raw.githubusercontent.com/Sud-Austral/DATA_MAPA_PUBLIC_V2/main/AGUAS/Iconos/climaazules/Imagen720.svg</t>
  </si>
  <si>
    <t>https://raw.githubusercontent.com/Sud-Austral/DATA_MAPA_PUBLIC_V2/main/AGUAS/Iconos/climaazules/Imagen721.svg</t>
  </si>
  <si>
    <t>https://raw.githubusercontent.com/Sud-Austral/DATA_MAPA_PUBLIC_V2/main/AGUAS/Iconos/climaazules/Imagen722.svg</t>
  </si>
  <si>
    <t>https://raw.githubusercontent.com/Sud-Austral/DATA_MAPA_PUBLIC_V2/main/AGUAS/Iconos/climaazules/Imagen707.svg</t>
  </si>
  <si>
    <t>https://raw.githubusercontent.com/Sud-Austral/DATA_MAPA_PUBLIC_V2/main/AGUAS/Iconos/climaazules/Imagen685.svg</t>
  </si>
  <si>
    <t>https://raw.githubusercontent.com/Sud-Austral/DATA_MAPA_PUBLIC_V2/main/AGUAS/Iconos/climaazules/Imagen701.svg</t>
  </si>
  <si>
    <t>https://raw.githubusercontent.com/Sud-Austral/DATA_MAPA_PUBLIC_V2/main/AGUAS/Iconos/climaazules/Imagen709.svg</t>
  </si>
  <si>
    <t>https://raw.githubusercontent.com/Sud-Austral/DATA_MAPA_PUBLIC_V2/main/AGUAS/Iconos/climaazules/Imagen706.svg</t>
  </si>
  <si>
    <t>https://raw.githubusercontent.com/Sud-Austral/DATA_MAPA_PUBLIC_V2/main/AGUAS/Iconos/climaazules/Imagen686.svg</t>
  </si>
  <si>
    <t>https://raw.githubusercontent.com/Sud-Austral/DATA_MAPA_PUBLIC_V2/main/AGUAS/Iconos/climaazules/Imagen694.svg</t>
  </si>
  <si>
    <t>https://raw.githubusercontent.com/Sud-Austral/DATA_MAPA_PUBLIC_V2/main/AGUAS/Iconos/climaazules/Imagen702.svg</t>
  </si>
  <si>
    <t>https://raw.githubusercontent.com/Sud-Austral/DATA_MAPA_PUBLIC_V2/main/AGUAS/Iconos/climaazules/Imagen710.svg</t>
  </si>
  <si>
    <t>https://raw.githubusercontent.com/Sud-Austral/DATA_MAPA_PUBLIC_V2/main/AGUAS/Iconos/climaazules/Imagen690.svg</t>
  </si>
  <si>
    <t>https://raw.githubusercontent.com/Sud-Austral/DATA_MAPA_PUBLIC_V2/main/AGUAS/Iconos/climaazules/Imagen698.svg</t>
  </si>
  <si>
    <t>https://raw.githubusercontent.com/Sud-Austral/DATA_MAPA_PUBLIC_V2/main/AGUAS/Iconos/pinvarios1/Imagen70.svg</t>
  </si>
  <si>
    <t>https://raw.githubusercontent.com/Sud-Austral/DATA_MAPA_PUBLIC_V2/main/AGUAS/Iconos/pinvarios1/Imagen71.svg</t>
  </si>
  <si>
    <t>https://raw.githubusercontent.com/Sud-Austral/DATA_MAPA_PUBLIC_V2/main/AGUAS/Iconos/pinvarios1/Imagen72.svg</t>
  </si>
  <si>
    <t>https://raw.githubusercontent.com/Sud-Austral/DATA_MAPA_PUBLIC_V2/main/AGUAS/Iconos/pinvarios1/Imagen73.svg</t>
  </si>
  <si>
    <t>https://raw.githubusercontent.com/Sud-Austral/DATA_MAPA_PUBLIC_V2/main/AGUAS/Iconos/pinvarios1/Imagen74.svg</t>
  </si>
  <si>
    <t>https://raw.githubusercontent.com/Sud-Austral/DATA_MAPA_PUBLIC_V2/main/AGUAS/Iconos/pinvarios1/Imagen75.svg</t>
  </si>
  <si>
    <t>https://raw.githubusercontent.com/Sud-Austral/DATA_MAPA_PUBLIC_V2/main/AGUAS/Iconos/pinrojos/Imagen87.svg</t>
  </si>
  <si>
    <t>https://raw.githubusercontent.com/Sud-Austral/DATA_MAPA_PUBLIC_V2/main/AGUAS/Iconos/pinvarios1/Imagen51.svg</t>
  </si>
  <si>
    <t>https://raw.githubusercontent.com/Sud-Austral/DATA_MAPA_PUBLIC_V2/main/AGUAS/Iconos/pinvarios1/Imagen50.svg</t>
  </si>
  <si>
    <t>https://raw.githubusercontent.com/Sud-Austral/DATA_MAPA_PUBLIC_V2/main/AGUAS/Iconos/pinvarios1/Imagen61.svg</t>
  </si>
  <si>
    <t>https://raw.githubusercontent.com/Sud-Austral/DATA_MAPA_PUBLIC_V2/main/AGUAS/Iconos/pinvarios1/Imagen69.svg</t>
  </si>
  <si>
    <t>https://raw.githubusercontent.com/Sud-Austral/DATA_MAPA_PUBLIC_V2/main/AGUAS/Iconos/pinvarios1/Imagen56.svg</t>
  </si>
  <si>
    <t>https://raw.githubusercontent.com/Sud-Austral/DATA_MAPA_PUBLIC_V2/main/AGUAS/Iconos/pinvarios1/Imagen64.svg</t>
  </si>
  <si>
    <t>https://raw.githubusercontent.com/Sud-Austral/DATA_MAPA_PUBLIC_V2/main/AGUAS/Iconos/pinvarios1/Imagen80.svg</t>
  </si>
  <si>
    <t>https://raw.githubusercontent.com/Sud-Austral/DATA_MAPA_PUBLIC_V2/main/AGUAS/Iconos/pinvarios1/Imagen76.svg</t>
  </si>
  <si>
    <t>https://raw.githubusercontent.com/Sud-Austral/DATA_MAPA_PUBLIC_V2/main/AGUAS/Iconos/pinvarios1/Imagen77.svg</t>
  </si>
  <si>
    <t>https://raw.githubusercontent.com/Sud-Austral/DATA_MAPA_PUBLIC_V2/main/AGUAS/Iconos/pinvarios1/Imagen78.svg</t>
  </si>
  <si>
    <t>https://raw.githubusercontent.com/Sud-Austral/DATA_MAPA_PUBLIC_V2/main/AGUAS/Iconos/pinvarios1/Imagen79.svg</t>
  </si>
  <si>
    <t>bip</t>
  </si>
  <si>
    <t>area_de_evacuacion_comunas_gcs</t>
  </si>
  <si>
    <t>cota_30_comunas_gcs</t>
  </si>
  <si>
    <t>malla_5000mts_chile_gcs_eolico</t>
  </si>
  <si>
    <t>malla_5000mts_chile_gcs_solar</t>
  </si>
  <si>
    <t>pe_volcanes_comunas_gcs</t>
  </si>
  <si>
    <t>punto_de_encuentro_comuna_gcs</t>
  </si>
  <si>
    <t>obras_minvu_mop_estivales_2021_2022</t>
  </si>
  <si>
    <t>obras_minvu_mop_muni_gcs</t>
  </si>
  <si>
    <t>pts_criticos_precip_estivales_municipios_gcs</t>
  </si>
  <si>
    <t>via_de_evacuación_comunas_gcs</t>
  </si>
  <si>
    <t>vias_volcanes_comunas_gcs</t>
  </si>
  <si>
    <t>https://raw.githubusercontent.com/Sud-Austral/mapa_insumos2/main/bip/area_de_evacuacion_comunas_gcs/?CUT_COM=00000.json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</si>
  <si>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</si>
  <si>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</si>
  <si>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</si>
  <si>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</si>
  <si>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https://raw.githubusercontent.com/Sud-Austral/mapa_insumos2/main/bip/pts_criticos_precip_estivales_municipios_gcs/?CUT_COM=00000.json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</si>
  <si>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</si>
  <si>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https://raw.githubusercontent.com/Sud-Austral/mapa_insumos2/main/bip/via_de_evacuación_comunas_gcs/?CUT_COM=00000.json</t>
  </si>
  <si>
    <t>https://raw.githubusercontent.com/Sud-Austral/mapa_insumos2/main/bip/vias_volcanes_comunas_gcs/?CUT_COM=00000.json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</si>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</sst>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920D"/>
      <name val="Calibri"/>
      <family val="2"/>
      <scheme val="minor"/>
    </font>
    <font>
      <b/>
      <sz val="11"/>
      <color rgb="FFFF920D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920D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ED355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73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0" fillId="6" borderId="0" xfId="0" applyFill="1"/>
    <xf numFmtId="0" fontId="0" fillId="7" borderId="0" xfId="0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" fontId="2" fillId="8" borderId="0" xfId="0" quotePrefix="1" applyNumberFormat="1" applyFont="1" applyFill="1" applyAlignment="1">
      <alignment horizontal="center"/>
    </xf>
    <xf numFmtId="0" fontId="2" fillId="8" borderId="0" xfId="0" quotePrefix="1" applyNumberFormat="1" applyFont="1" applyFill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0" fontId="13" fillId="0" borderId="0" xfId="0" quotePrefix="1" applyNumberFormat="1" applyFont="1" applyAlignment="1">
      <alignment horizontal="center"/>
    </xf>
    <xf numFmtId="16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31" fillId="9" borderId="0" xfId="0" applyFont="1" applyFill="1" applyAlignment="1">
      <alignment horizontal="center"/>
    </xf>
    <xf numFmtId="0" fontId="31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32" fillId="12" borderId="0" xfId="0" applyFont="1" applyFill="1" applyAlignment="1">
      <alignment horizontal="center" vertical="center"/>
    </xf>
    <xf numFmtId="0" fontId="5" fillId="0" borderId="0" xfId="1"/>
    <xf numFmtId="0" fontId="1" fillId="6" borderId="0" xfId="0" applyFont="1" applyFill="1" applyAlignment="1">
      <alignment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20D"/>
      <color rgb="FFFF00FF"/>
      <color rgb="FF9BE9ED"/>
      <color rgb="FFFFD966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304800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876300</xdr:colOff>
      <xdr:row>0</xdr:row>
      <xdr:rowOff>30481</xdr:rowOff>
    </xdr:from>
    <xdr:to>
      <xdr:col>8</xdr:col>
      <xdr:colOff>236220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548640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609600</xdr:colOff>
      <xdr:row>0</xdr:row>
      <xdr:rowOff>0</xdr:rowOff>
    </xdr:from>
    <xdr:to>
      <xdr:col>3</xdr:col>
      <xdr:colOff>693420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922020</xdr:colOff>
      <xdr:row>0</xdr:row>
      <xdr:rowOff>0</xdr:rowOff>
    </xdr:from>
    <xdr:to>
      <xdr:col>7</xdr:col>
      <xdr:colOff>289560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4.753844791667" createdVersion="8" refreshedVersion="8" minRefreshableVersion="3" recordCount="18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34"/>
    </cacheField>
    <cacheField name="Propiedad" numFmtId="0">
      <sharedItems count="102">
        <s v="CUT_REG"/>
        <s v="CUT_PROV"/>
        <s v="CUT_COM"/>
        <s v="REGION"/>
        <s v="PROVINCIA"/>
        <s v="COMUNA"/>
        <s v="COD_CUEN"/>
        <s v="COD_SUBC"/>
        <s v="COD_SSUBC"/>
        <s v="NOM_SSUBC"/>
        <s v="Evac_Tsun"/>
        <s v="FID_comuna"/>
        <s v="Hectareas"/>
        <s v="FID_Cota_3"/>
        <s v="tipo"/>
        <s v="fuente"/>
        <s v="Codcom"/>
        <s v="Codreg"/>
        <s v="Codprov"/>
        <s v="Región"/>
        <s v="1_ve120_15"/>
        <s v="2_ve120_10"/>
        <s v="3_ve100_15"/>
        <s v="4_ve100_10"/>
        <s v="5_ve20_15"/>
        <s v="6_vel20_10"/>
        <s v="7_vel10_15"/>
        <s v="8_vel10_10"/>
        <s v="9_fpV1205"/>
        <s v="10_fpV1200"/>
        <s v="11_fpV1175"/>
        <s v="12_fpV1170"/>
        <s v="13_fpG1325"/>
        <s v="14_fpG1320"/>
        <s v="15_fpG1005"/>
        <s v="16_fpG1010"/>
        <s v="17_fpE1215"/>
        <s v="18_fpE1210"/>
        <s v="19_fpE1015"/>
        <s v="20_fpE1010"/>
        <s v="21_fpP2015"/>
        <s v="22_fpP2010"/>
        <s v="23_fpS3715"/>
        <s v="24_fpS3710"/>
        <s v="25_fpP2515"/>
        <s v="26_fpP2510"/>
        <s v="POINT_X"/>
        <s v="POINT_Y"/>
        <s v="1_ghim00II"/>
        <s v="2_dnim00II"/>
        <s v="3_fptiltmm"/>
        <s v="4_fphsatm0"/>
        <s v="5_fpcspm00"/>
        <s v="6_glbtilt"/>
        <s v="7_dir_tilt"/>
        <s v="8_glb_hsat"/>
        <s v="9_dir_hsat"/>
        <s v="nombre"/>
        <s v="volcan"/>
        <s v="Sector"/>
        <s v="Causa_Punt"/>
        <s v="Nivel_de_R"/>
        <s v="Nivel_de_1"/>
        <s v="Nivel_de_2"/>
        <s v="Acciones_1"/>
        <s v="Acciones_2"/>
        <s v="La_soluci"/>
        <s v="Si_la_resp"/>
        <s v="X"/>
        <s v="Y"/>
        <s v="Pt_encu_Ts"/>
        <s v="name"/>
        <s v="creacion"/>
        <s v="st_length_"/>
        <s v="Referencia"/>
        <s v="Tipo_de_Ob"/>
        <s v="Otro_Tipo"/>
        <s v="Estado_de"/>
        <s v="Estado_d_1"/>
        <s v="Estado_d_2"/>
        <s v="Plazo_de_E"/>
        <s v="Costo_Esti"/>
        <s v="Instituci"/>
        <s v="Dependenci"/>
        <s v="Longitud"/>
        <s v="Latitud"/>
        <s v="NOM_REGION" u="1"/>
        <s v="Código" u="1"/>
        <s v="code" u="1"/>
        <s v="Propiedad" u="1"/>
        <s v="fclass" u="1"/>
        <s v="type" u="1"/>
        <s v="Valor" u="1"/>
        <s v="osm_id" u="1"/>
        <s v="Categoría" u="1"/>
        <s v="ID-Cat" u="1"/>
        <s v="CUT" u="1"/>
        <s v="NOM_COMUNA" u="1"/>
        <s v="NOM_PROVIN" u="1"/>
        <s v="Clase" u="1"/>
        <s v="FID_gis_os" u="1"/>
        <s v="FID_Lim_Co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171">
        <s v="Área Evacuación Tsunami"/>
        <m/>
        <s v="Área Evacuación Tsunami: Nombre"/>
        <s v="Cota 30"/>
        <s v="Cota 30: Tipo de Cota"/>
        <s v="Mediciones Eólicas"/>
        <s v="Mediciones Radiación Solar"/>
        <s v="Volcanes"/>
        <s v="Volcanes: Tipo"/>
        <s v="Volcanes: Nombre"/>
        <s v="Puntos Críticos Precipitación Estival"/>
        <s v="Puntos Críticos Precipitación Estival: Sector"/>
        <s v="Puntos Críticos Precipitación Estival: Causa"/>
        <s v="Puntos Críticos Precipitación Estival: Riesgo"/>
        <s v="Puntos Críticos Precipitación Estival: Riesgo 1"/>
        <s v="Puntos Críticos Precipitación Estival: Riesgo 2"/>
        <s v="Puntos Críticos Precipitación Estival: Acciones 1"/>
        <s v="Puntos Críticos Precipitación Estival: Acciones 2"/>
        <s v="Puntos Críticos Precipitación Estival: Solicitud"/>
        <s v="Puntos Críticos Precipitación Estival: Servicio"/>
        <s v="Puntos de Encuentro Tsunami"/>
        <s v="Puntos de Encuentro Tsunami: Nombre"/>
        <s v="Vías de Evacuación"/>
        <s v="Vías de Evacuación: Nombre"/>
        <s v="Vías de Evacuación Volcanes"/>
        <s v="Vías de Evacuación Volcanes: Volcán"/>
        <s v="Obras MINVU-MOP Municipio"/>
        <s v="Obras MINVU-MOP Municipio: Sector"/>
        <s v="Obras MINVU-MOP Municipio: Tipo Obra"/>
        <s v="Obras MINVU-MOP Municipio: Estado Ejecución"/>
        <s v="Obras MINVU-MOP Municipio: Estado Ejecución 1"/>
        <s v="Obras MINVU-MOP Municipio: Estado Ejecución 2"/>
        <s v="Obras MINVU-MOP Municipio: Plazo"/>
        <s v="Obras MINVU-MOP Municipio: Institución"/>
        <s v="Precipitación Máxima Diaria: (mm)" u="1"/>
        <s v="AR - ZP: Acuífero" u="1"/>
        <s v="Niveles Pozos: Tipo Limitación" u="1"/>
        <s v="Tipos de Pozo" u="1"/>
        <s v="Junta Vigilancia: Río - Estero" u="1"/>
        <s v="Acuíferos: Subsubcuenca" u="1"/>
        <s v="Red Hídrica" u="1"/>
        <s v="Natural: Playa" u="1"/>
        <s v="Lago-Embalse: Estado" u="1"/>
        <s v="Natural: Playa - Detalle" u="1"/>
        <s v="Natural: Árbol - Detalle" u="1"/>
        <s v="Acuíferos" u="1"/>
        <s v="Estación Glaciológica: Estado" u="1"/>
        <s v="BH Evaporación Real (mm)" u="1"/>
        <s v="Natural: Acantilado - Detalle" u="1"/>
        <s v="Niveles Pozos: Sobreotorgamiento" u="1"/>
        <s v="Red Hídrica [Línea]" u="1"/>
        <s v="Cuerpos de Agua: Tipo" u="1"/>
        <s v="Natural: Árbol" u="1"/>
        <s v="Declaración Agotamiento: Nombre" u="1"/>
        <s v="AR - ZP: Tipo de Estudio" u="1"/>
        <s v="Calidad del Agua: Acuífero" u="1"/>
        <s v="Acuíferos: Tipo de Límite" u="1"/>
        <s v="Áreas Restringidas - Zonas Protegidas" u="1"/>
        <s v="Índice Calidad Agua" u="1"/>
        <s v="Acuíferos Protegidos Regiones I-II-XV" u="1"/>
        <s v="Natural: Acantilado" u="1"/>
        <s v="Niveles Pozos: Estado" u="1"/>
        <s v="Estaciones Sedimentométricas" u="1"/>
        <s v="Natural: Acantilado Localización" u="1"/>
        <s v="Zona Homogénea" u="1"/>
        <s v="Acuíferos Protegidos" u="1"/>
        <s v="BH Evaporación Real Zona Riego" u="1"/>
        <s v="Glaciares: Frente" u="1"/>
        <s v="Natural: Cumbre Localización - Detalle" u="1"/>
        <s v="Natural: Volcán Localización - Detalle" u="1"/>
        <s v="Niveles Pozos: APR" u="1"/>
        <s v="Lago-Embalse: Nombre" u="1"/>
        <s v="BH Isotermas" u="1"/>
        <s v="Perfil Hidrogeológico: Caracterización" u="1"/>
        <s v="Derechos de Agua" u="1"/>
        <s v="Estación Fluviométrica: Estado" u="1"/>
        <s v="Estación Meteorológica: Estado" u="1"/>
        <s v="Glaciares: Cubierto" u="1"/>
        <s v="Derechos Agua: Nombre " u="1"/>
        <s v="Estaciones Fluviométricas" u="1"/>
        <s v="BH Isotermas (ºC)" u="1"/>
        <s v="Acuífero Protegido" u="1"/>
        <s v="Declaraciones Agotamiento" u="1"/>
        <s v="Información de Pozos" u="1"/>
        <s v="Natural: Árbol Localización" u="1"/>
        <s v="AR - ZP: Tipo de Limitación" u="1"/>
        <s v="Red Hídrica Línea: Tipo" u="1"/>
        <s v="Derechos Agua: Uso" u="1"/>
        <s v="Zona Homogénea: Nombre" u="1"/>
        <s v="Estaciones Glaciológicas" u="1"/>
        <s v="Cuerpos de Agua: Nombre" u="1"/>
        <s v="Zonas Homogéneas" u="1"/>
        <s v="Perfiles Hidrogeológicos" u="1"/>
        <s v="Hidrogeología: Tipo Información" u="1"/>
        <s v="Natural: Glaciar - Detalle" u="1"/>
        <s v="Estación Fluviométrica: Nombre" u="1"/>
        <s v="Estación Meteorológica: Nombre" u="1"/>
        <s v="Natural: Glaciar" u="1"/>
        <s v="BH Evaporación de Tanque" u="1"/>
        <s v="AR-ZP: Tipo de Estudio" u="1"/>
        <s v="Glaciares: Orientación" u="1"/>
        <s v="BH Isoyetas (mm)" u="1"/>
        <s v="Derechos Agua: Naturaleza" u="1"/>
        <s v="Acuífero Protegido: Nombre" u="1"/>
        <s v="Juntas de Vigilancia" u="1"/>
        <s v="Glaciares: Clasificación" u="1"/>
        <s v="Niveles Pozos: Año" u="1"/>
        <s v="Estación Sedimentométrica: Estado" u="1"/>
        <s v="Red Hídrica: Dirección" u="1"/>
        <s v="Red Hídrica: Tipo Drenaje" u="1"/>
        <s v="Perfil Hidrogeológico: Estrato AT" u="1"/>
        <s v="BH Escorrentía" u="1"/>
        <s v="Hidrogeografía [datos]" u="1"/>
        <s v="Ruta de Nieve" u="1"/>
        <s v="Niveles Pozos: Provisionamiento" u="1"/>
        <s v="Niveles de Pozos" u="1"/>
        <s v="Calidad Agua: Estado" u="1"/>
        <s v="Derechos Agua: Subsubcuenca" u="1"/>
        <s v="Red Hídrica [Polígonos]" u="1"/>
        <s v="Acuíferos: Nombre" u="1"/>
        <s v="Derechos Agua: Ejercicio" u="1"/>
        <s v="Estaciones Meteorológicas" u="1"/>
        <s v="Cuerpos de Agua" u="1"/>
        <s v="Glaciares" u="1"/>
        <s v="Calidad de Aguas" u="1"/>
        <s v="Lagos - Embalses" u="1"/>
        <s v="Edificios: Edificios - Detalle" u="1"/>
        <s v="AR-ZP: Tipo de Limitación" u="1"/>
        <s v="Natural: Primavera - Detalle" u="1"/>
        <s v="Hidrogeografía: Tipo de Dato " u="1"/>
        <s v="Niveles Pozos: Acuífero" u="1"/>
        <s v="Acuíferos: Tipo de Limitación" u="1"/>
        <s v="Estación Glaciológica: Nombre" u="1"/>
        <s v="Natural: Primavera" u="1"/>
        <s v="BH Evaporación Tanque (mm)" u="1"/>
        <s v="Precipitación Máxima Diaria" u="1"/>
        <s v="Junta Vigilancia: Año Inscripción" u="1"/>
        <s v="Declaración Agotamiento" u="1"/>
        <s v="AR-ZP: Acuífero" u="1"/>
        <s v="Junta Vigilancia: Afluente" u="1"/>
        <s v="Glaciares: Fecha Fuente" u="1"/>
        <s v="Edificios: Edificios" u="1"/>
        <s v="BH Evaporación Real" u="1"/>
        <s v="Perfil Hidrogeológico: Espesor" u="1"/>
        <s v="AR - ZP: Tipo de Límite" u="1"/>
        <s v="Estación Sedimentométrica: Nombre" u="1"/>
        <s v="Calidad del Agua: ICA 2014" u="1"/>
        <s v="Niveles Pozos: Tipo Estudio" u="1"/>
        <s v="Natural: Cumbre Localización" u="1"/>
        <s v="Natural: Volcán Localización" u="1"/>
        <s v="BH Escorrentía: Valor (mm)" u="1"/>
        <s v="BH Evaporación Real Zona Riego (mm)" u="1"/>
        <s v="Calidad del Agua: ICA 2015" u="1"/>
        <s v="Calidad del Agua: ICA 2016" u="1"/>
        <s v="Calidad del Agua: ICA 2017" u="1"/>
        <s v="Rutas de Nieve" u="1"/>
        <s v="Ruta de Nieve: Nombre" u="1"/>
        <s v="Pozos: Tipo Productividad" u="1"/>
        <s v="BH Isoyetas" u="1"/>
        <s v="Productividad de Pozos" u="1"/>
        <s v="Calidad de Agua: Estación" u="1"/>
        <s v="Geología: Tipo Cont" u="1"/>
        <s v="Pozos: Productividad" u="1"/>
        <s v="Natural: Acantilado Localización - Detalle" u="1"/>
        <s v="Declaración Agotamiento: Tipo" u="1"/>
        <s v="Natural: Árbol Localización - Detalle" u="1"/>
        <s v="Calidad del Agua: Categoría" u="1"/>
        <s v="Lago-Embalse" u="1"/>
        <s v="Red Hídrica Polígono: Tipo" u="1"/>
        <s v="Información Hidrogeológica" u="1"/>
        <s v="Geología" u="1"/>
      </sharedItems>
    </cacheField>
    <cacheField name="clase" numFmtId="16">
      <sharedItems containsBlank="1" count="162">
        <s v="01-0"/>
        <m/>
        <s v="01-1"/>
        <s v="02-0"/>
        <s v="02-1"/>
        <s v="03-0"/>
        <s v="04-0"/>
        <s v="05-0"/>
        <s v="05-2"/>
        <s v="05-1"/>
        <s v="06-0"/>
        <s v="06-1"/>
        <s v="06-2"/>
        <s v="06-3"/>
        <s v="06-4"/>
        <s v="06-5"/>
        <s v="06-6"/>
        <s v="06-7"/>
        <s v="06-8"/>
        <s v="06-9"/>
        <s v="07-0"/>
        <s v="07-1"/>
        <s v="08-0"/>
        <s v="08-1"/>
        <s v="09-0"/>
        <s v="09-1"/>
        <s v="11-0"/>
        <s v="11-1"/>
        <s v="11-2"/>
        <s v="11-3"/>
        <s v="11-4"/>
        <s v="11-5"/>
        <s v="11-6"/>
        <s v="11-7"/>
        <s v="27-3" u="1"/>
        <s v="33-1" u="1"/>
        <s v="5-1" u="1"/>
        <s v="26-8" u="1"/>
        <s v="11-8" u="1"/>
        <s v="1-0" u="1"/>
        <s v="1-1" u="1"/>
        <s v="34-2" u="1"/>
        <s v="1-2" u="1"/>
        <s v="1-3" u="1"/>
        <s v="15-0" u="1"/>
        <s v="23-0" u="1"/>
        <s v="18-3" u="1"/>
        <s v="001-0" u="1"/>
        <s v="24-1" u="1"/>
        <s v="03-3" u="1"/>
        <s v="002-0" u="1"/>
        <s v="003-0" u="1"/>
        <s v="004-0" u="1"/>
        <s v="19-4" u="1"/>
        <s v="005-0" u="1"/>
        <s v="25-2" u="1"/>
        <s v="31-0" u="1"/>
        <s v="006-0" u="1"/>
        <s v="10-2" u="1"/>
        <s v="007-0" u="1"/>
        <s v="008-0" u="1"/>
        <s v="009-0" u="1"/>
        <s v="26-3" u="1"/>
        <s v="32-1" u="1"/>
        <s v="29-0" u="1"/>
        <s v="08-2" u="1"/>
        <s v="14-0" u="1"/>
        <s v="15-1" u="1"/>
        <s v="37-0" u="1"/>
        <s v="22-0" u="1"/>
        <s v="01-2" u="1"/>
        <s v="8-1" u="1"/>
        <s v="8-2" u="1"/>
        <s v="8-3" u="1"/>
        <s v="8-4" u="1"/>
        <s v="23-1" u="1"/>
        <s v="4-1" u="1"/>
        <s v="8-5" u="1"/>
        <s v="4-2" u="1"/>
        <s v="18-4" u="1"/>
        <s v="24-2" u="1"/>
        <s v="30-0" u="1"/>
        <s v="19-5" u="1"/>
        <s v="31-1" u="1"/>
        <s v="26-4" u="1"/>
        <s v="28-0" u="1"/>
        <s v="07-2" u="1"/>
        <s v="13-0" u="1"/>
        <s v="29-1" u="1"/>
        <s v="08-3" u="1"/>
        <s v="14-1" u="1"/>
        <s v="36-0" u="1"/>
        <s v="21-0" u="1"/>
        <s v="37-1" u="1"/>
        <s v="22-1" u="1"/>
        <s v="01-3" u="1"/>
        <s v="23-2" u="1"/>
        <s v="19-0" u="1"/>
        <s v="010-1" u="1"/>
        <s v="18-5" u="1"/>
        <s v="30-1" u="1"/>
        <s v="19-6" u="1"/>
        <s v="27-0" u="1"/>
        <s v="26-5" u="1"/>
        <s v="7-1" u="1"/>
        <s v="7-2" u="1"/>
        <s v="28-1" u="1"/>
        <s v="13-1" u="1"/>
        <s v="3-1" u="1"/>
        <s v="3-2" u="1"/>
        <s v="3-3" u="1"/>
        <s v="29-2" u="1"/>
        <s v="08-4" u="1"/>
        <s v="20-0" u="1"/>
        <s v="36-1" u="1"/>
        <s v="21-1" u="1"/>
        <s v="37-2" u="1"/>
        <s v="18-0" u="1"/>
        <s v="001-1" u="1"/>
        <s v="23-3" u="1"/>
        <s v="002-1" u="1"/>
        <s v="003-1" u="1"/>
        <s v="19-1" u="1"/>
        <s v="004-1" u="1"/>
        <s v="04-1" u="1"/>
        <s v="005-1" u="1"/>
        <s v="006-1" u="1"/>
        <s v="30-2" u="1"/>
        <s v="007-1" u="1"/>
        <s v="008-1" u="1"/>
        <s v="26-0" u="1"/>
        <s v="009-1" u="1"/>
        <s v="27-1" u="1"/>
        <s v="26-6" u="1"/>
        <s v="34-0" u="1"/>
        <s v="08-5" u="1"/>
        <s v="20-1" u="1"/>
        <s v="17-0" u="1"/>
        <s v="6-1" u="1"/>
        <s v="18-1" u="1"/>
        <s v="03-1" u="1"/>
        <s v="2-1" u="1"/>
        <s v="19-2" u="1"/>
        <s v="25-0" u="1"/>
        <s v="04-2" u="1"/>
        <s v="10-0" u="1"/>
        <s v="26-1" u="1"/>
        <s v="27-2" u="1"/>
        <s v="33-0" u="1"/>
        <s v="26-7" u="1"/>
        <s v="34-1" u="1"/>
        <s v="17-1" u="1"/>
        <s v="18-2" u="1"/>
        <s v="24-0" u="1"/>
        <s v="03-2" u="1"/>
        <s v="010-0" u="1"/>
        <s v="19-3" u="1"/>
        <s v="25-1" u="1"/>
        <s v="10-1" u="1"/>
        <s v="26-2" u="1"/>
        <s v="32-0" u="1"/>
        <s v="9-1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01"/>
    <s v="area_de_evacuacion_comunas_gcs"/>
    <n v="1"/>
    <x v="0"/>
    <m/>
    <s v="Área Evacuación Tsunami"/>
    <n v="50"/>
    <x v="0"/>
    <x v="0"/>
    <n v="0"/>
  </r>
  <r>
    <s v="01"/>
    <s v="area_de_evacuacion_comunas_gcs"/>
    <n v="2"/>
    <x v="1"/>
    <m/>
    <m/>
    <m/>
    <x v="1"/>
    <x v="1"/>
    <m/>
  </r>
  <r>
    <s v="01"/>
    <s v="area_de_evacuacion_comunas_gcs"/>
    <n v="3"/>
    <x v="2"/>
    <m/>
    <m/>
    <m/>
    <x v="1"/>
    <x v="1"/>
    <m/>
  </r>
  <r>
    <s v="01"/>
    <s v="area_de_evacuacion_comunas_gcs"/>
    <n v="4"/>
    <x v="3"/>
    <n v="1"/>
    <s v="Región"/>
    <n v="2"/>
    <x v="1"/>
    <x v="1"/>
    <m/>
  </r>
  <r>
    <s v="01"/>
    <s v="area_de_evacuacion_comunas_gcs"/>
    <n v="5"/>
    <x v="4"/>
    <n v="1"/>
    <s v="Provincia"/>
    <n v="3"/>
    <x v="1"/>
    <x v="1"/>
    <m/>
  </r>
  <r>
    <s v="01"/>
    <s v="area_de_evacuacion_comunas_gcs"/>
    <n v="6"/>
    <x v="5"/>
    <n v="1"/>
    <s v="Comuna"/>
    <n v="4"/>
    <x v="1"/>
    <x v="1"/>
    <m/>
  </r>
  <r>
    <s v="01"/>
    <s v="area_de_evacuacion_comunas_gcs"/>
    <n v="7"/>
    <x v="6"/>
    <m/>
    <m/>
    <m/>
    <x v="1"/>
    <x v="1"/>
    <m/>
  </r>
  <r>
    <s v="01"/>
    <s v="area_de_evacuacion_comunas_gcs"/>
    <n v="8"/>
    <x v="7"/>
    <m/>
    <m/>
    <m/>
    <x v="1"/>
    <x v="1"/>
    <m/>
  </r>
  <r>
    <s v="01"/>
    <s v="area_de_evacuacion_comunas_gcs"/>
    <n v="9"/>
    <x v="8"/>
    <m/>
    <m/>
    <m/>
    <x v="1"/>
    <x v="1"/>
    <m/>
  </r>
  <r>
    <s v="01"/>
    <s v="area_de_evacuacion_comunas_gcs"/>
    <n v="10"/>
    <x v="9"/>
    <n v="1"/>
    <s v="Subsubcuenca"/>
    <n v="5"/>
    <x v="1"/>
    <x v="1"/>
    <m/>
  </r>
  <r>
    <s v="01"/>
    <s v="area_de_evacuacion_comunas_gcs"/>
    <n v="11"/>
    <x v="10"/>
    <n v="1"/>
    <s v="Nombre"/>
    <n v="1"/>
    <x v="2"/>
    <x v="2"/>
    <n v="1"/>
  </r>
  <r>
    <s v="02"/>
    <s v="cota_30_comunas_gcs"/>
    <n v="1"/>
    <x v="11"/>
    <m/>
    <s v="Cota 30"/>
    <n v="50"/>
    <x v="3"/>
    <x v="3"/>
    <n v="0"/>
  </r>
  <r>
    <s v="02"/>
    <s v="cota_30_comunas_gcs"/>
    <n v="2"/>
    <x v="0"/>
    <m/>
    <m/>
    <m/>
    <x v="1"/>
    <x v="1"/>
    <m/>
  </r>
  <r>
    <s v="02"/>
    <s v="cota_30_comunas_gcs"/>
    <n v="3"/>
    <x v="1"/>
    <m/>
    <m/>
    <m/>
    <x v="1"/>
    <x v="1"/>
    <m/>
  </r>
  <r>
    <s v="02"/>
    <s v="cota_30_comunas_gcs"/>
    <n v="4"/>
    <x v="2"/>
    <m/>
    <m/>
    <m/>
    <x v="1"/>
    <x v="1"/>
    <m/>
  </r>
  <r>
    <s v="02"/>
    <s v="cota_30_comunas_gcs"/>
    <n v="5"/>
    <x v="3"/>
    <n v="1"/>
    <s v="Región"/>
    <n v="3"/>
    <x v="1"/>
    <x v="1"/>
    <m/>
  </r>
  <r>
    <s v="02"/>
    <s v="cota_30_comunas_gcs"/>
    <n v="6"/>
    <x v="4"/>
    <n v="1"/>
    <s v="Provincia"/>
    <n v="4"/>
    <x v="1"/>
    <x v="1"/>
    <m/>
  </r>
  <r>
    <s v="02"/>
    <s v="cota_30_comunas_gcs"/>
    <n v="7"/>
    <x v="5"/>
    <n v="1"/>
    <s v="Comuna"/>
    <n v="5"/>
    <x v="1"/>
    <x v="1"/>
    <m/>
  </r>
  <r>
    <s v="02"/>
    <s v="cota_30_comunas_gcs"/>
    <n v="8"/>
    <x v="6"/>
    <m/>
    <m/>
    <m/>
    <x v="1"/>
    <x v="1"/>
    <m/>
  </r>
  <r>
    <s v="02"/>
    <s v="cota_30_comunas_gcs"/>
    <n v="9"/>
    <x v="7"/>
    <m/>
    <m/>
    <m/>
    <x v="1"/>
    <x v="1"/>
    <m/>
  </r>
  <r>
    <s v="02"/>
    <s v="cota_30_comunas_gcs"/>
    <n v="10"/>
    <x v="8"/>
    <m/>
    <m/>
    <m/>
    <x v="1"/>
    <x v="1"/>
    <m/>
  </r>
  <r>
    <s v="02"/>
    <s v="cota_30_comunas_gcs"/>
    <n v="11"/>
    <x v="9"/>
    <n v="1"/>
    <s v="Subsubcuenca"/>
    <n v="6"/>
    <x v="1"/>
    <x v="1"/>
    <m/>
  </r>
  <r>
    <s v="02"/>
    <s v="cota_30_comunas_gcs"/>
    <n v="12"/>
    <x v="12"/>
    <n v="1"/>
    <s v="Superficie (ha)"/>
    <n v="7"/>
    <x v="1"/>
    <x v="1"/>
    <m/>
  </r>
  <r>
    <s v="02"/>
    <s v="cota_30_comunas_gcs"/>
    <n v="13"/>
    <x v="13"/>
    <m/>
    <m/>
    <m/>
    <x v="1"/>
    <x v="1"/>
    <m/>
  </r>
  <r>
    <s v="02"/>
    <s v="cota_30_comunas_gcs"/>
    <n v="14"/>
    <x v="14"/>
    <n v="1"/>
    <s v="Tipo Cota"/>
    <n v="1"/>
    <x v="4"/>
    <x v="4"/>
    <n v="1"/>
  </r>
  <r>
    <s v="02"/>
    <s v="cota_30_comunas_gcs"/>
    <n v="15"/>
    <x v="15"/>
    <n v="1"/>
    <s v="Fuente Cota"/>
    <n v="2"/>
    <x v="1"/>
    <x v="1"/>
    <m/>
  </r>
  <r>
    <s v="03"/>
    <s v="malla_5000mts_chile_gcs_eolico"/>
    <n v="1"/>
    <x v="16"/>
    <m/>
    <s v="Mediciones Eólicas"/>
    <n v="50"/>
    <x v="5"/>
    <x v="5"/>
    <n v="0"/>
  </r>
  <r>
    <s v="03"/>
    <s v="malla_5000mts_chile_gcs_eolico"/>
    <n v="2"/>
    <x v="17"/>
    <m/>
    <m/>
    <m/>
    <x v="1"/>
    <x v="1"/>
    <m/>
  </r>
  <r>
    <s v="03"/>
    <s v="malla_5000mts_chile_gcs_eolico"/>
    <n v="3"/>
    <x v="18"/>
    <m/>
    <m/>
    <m/>
    <x v="1"/>
    <x v="1"/>
    <m/>
  </r>
  <r>
    <s v="03"/>
    <s v="malla_5000mts_chile_gcs_eolico"/>
    <n v="4"/>
    <x v="19"/>
    <n v="1"/>
    <s v="Región"/>
    <n v="1"/>
    <x v="1"/>
    <x v="1"/>
    <m/>
  </r>
  <r>
    <s v="03"/>
    <s v="malla_5000mts_chile_gcs_eolico"/>
    <n v="5"/>
    <x v="4"/>
    <n v="1"/>
    <s v="Provincia"/>
    <n v="2"/>
    <x v="1"/>
    <x v="1"/>
    <m/>
  </r>
  <r>
    <s v="03"/>
    <s v="malla_5000mts_chile_gcs_eolico"/>
    <n v="6"/>
    <x v="5"/>
    <n v="1"/>
    <s v="Comuna"/>
    <n v="3"/>
    <x v="1"/>
    <x v="1"/>
    <m/>
  </r>
  <r>
    <s v="03"/>
    <s v="malla_5000mts_chile_gcs_eolico"/>
    <n v="7"/>
    <x v="20"/>
    <n v="1"/>
    <s v="1_ve120_15"/>
    <n v="4"/>
    <x v="1"/>
    <x v="1"/>
    <m/>
  </r>
  <r>
    <s v="03"/>
    <s v="malla_5000mts_chile_gcs_eolico"/>
    <n v="8"/>
    <x v="21"/>
    <n v="1"/>
    <s v="2_ve120_10"/>
    <n v="5"/>
    <x v="1"/>
    <x v="1"/>
    <m/>
  </r>
  <r>
    <s v="03"/>
    <s v="malla_5000mts_chile_gcs_eolico"/>
    <n v="9"/>
    <x v="22"/>
    <n v="1"/>
    <s v="3_ve100_15"/>
    <n v="6"/>
    <x v="1"/>
    <x v="1"/>
    <m/>
  </r>
  <r>
    <s v="03"/>
    <s v="malla_5000mts_chile_gcs_eolico"/>
    <n v="10"/>
    <x v="23"/>
    <n v="1"/>
    <s v="4_ve100_10"/>
    <n v="7"/>
    <x v="1"/>
    <x v="1"/>
    <m/>
  </r>
  <r>
    <s v="03"/>
    <s v="malla_5000mts_chile_gcs_eolico"/>
    <n v="11"/>
    <x v="24"/>
    <n v="1"/>
    <s v="5_ve20_15"/>
    <n v="8"/>
    <x v="1"/>
    <x v="1"/>
    <m/>
  </r>
  <r>
    <s v="03"/>
    <s v="malla_5000mts_chile_gcs_eolico"/>
    <n v="12"/>
    <x v="25"/>
    <n v="1"/>
    <s v="6_vel20_10"/>
    <n v="9"/>
    <x v="1"/>
    <x v="1"/>
    <m/>
  </r>
  <r>
    <s v="03"/>
    <s v="malla_5000mts_chile_gcs_eolico"/>
    <n v="13"/>
    <x v="26"/>
    <n v="1"/>
    <s v="7_vel10_15"/>
    <n v="10"/>
    <x v="1"/>
    <x v="1"/>
    <m/>
  </r>
  <r>
    <s v="03"/>
    <s v="malla_5000mts_chile_gcs_eolico"/>
    <n v="14"/>
    <x v="27"/>
    <n v="1"/>
    <s v="8_vel10_10"/>
    <n v="11"/>
    <x v="1"/>
    <x v="1"/>
    <m/>
  </r>
  <r>
    <s v="03"/>
    <s v="malla_5000mts_chile_gcs_eolico"/>
    <n v="15"/>
    <x v="28"/>
    <n v="1"/>
    <s v="9_fpV1205"/>
    <n v="12"/>
    <x v="1"/>
    <x v="1"/>
    <m/>
  </r>
  <r>
    <s v="03"/>
    <s v="malla_5000mts_chile_gcs_eolico"/>
    <n v="16"/>
    <x v="29"/>
    <n v="1"/>
    <s v="10_fpV1200"/>
    <n v="13"/>
    <x v="1"/>
    <x v="1"/>
    <m/>
  </r>
  <r>
    <s v="03"/>
    <s v="malla_5000mts_chile_gcs_eolico"/>
    <n v="17"/>
    <x v="30"/>
    <n v="1"/>
    <s v="11_fpV1175"/>
    <n v="14"/>
    <x v="1"/>
    <x v="1"/>
    <m/>
  </r>
  <r>
    <s v="03"/>
    <s v="malla_5000mts_chile_gcs_eolico"/>
    <n v="18"/>
    <x v="31"/>
    <n v="1"/>
    <s v="12_fpV1170"/>
    <n v="15"/>
    <x v="1"/>
    <x v="1"/>
    <m/>
  </r>
  <r>
    <s v="03"/>
    <s v="malla_5000mts_chile_gcs_eolico"/>
    <n v="19"/>
    <x v="32"/>
    <n v="1"/>
    <s v="13_fpG1325"/>
    <n v="16"/>
    <x v="1"/>
    <x v="1"/>
    <m/>
  </r>
  <r>
    <s v="03"/>
    <s v="malla_5000mts_chile_gcs_eolico"/>
    <n v="20"/>
    <x v="33"/>
    <n v="1"/>
    <s v="14_fpG1320"/>
    <n v="17"/>
    <x v="1"/>
    <x v="1"/>
    <m/>
  </r>
  <r>
    <s v="03"/>
    <s v="malla_5000mts_chile_gcs_eolico"/>
    <n v="21"/>
    <x v="34"/>
    <n v="1"/>
    <s v="15_fpG1005"/>
    <n v="18"/>
    <x v="1"/>
    <x v="1"/>
    <m/>
  </r>
  <r>
    <s v="03"/>
    <s v="malla_5000mts_chile_gcs_eolico"/>
    <n v="22"/>
    <x v="35"/>
    <n v="1"/>
    <s v="16_fpG1010"/>
    <n v="19"/>
    <x v="1"/>
    <x v="1"/>
    <m/>
  </r>
  <r>
    <s v="03"/>
    <s v="malla_5000mts_chile_gcs_eolico"/>
    <n v="23"/>
    <x v="36"/>
    <n v="1"/>
    <s v="17_fpE1215"/>
    <n v="20"/>
    <x v="1"/>
    <x v="1"/>
    <m/>
  </r>
  <r>
    <s v="03"/>
    <s v="malla_5000mts_chile_gcs_eolico"/>
    <n v="24"/>
    <x v="37"/>
    <n v="1"/>
    <s v="18_fpE1210"/>
    <n v="21"/>
    <x v="1"/>
    <x v="1"/>
    <m/>
  </r>
  <r>
    <s v="03"/>
    <s v="malla_5000mts_chile_gcs_eolico"/>
    <n v="25"/>
    <x v="38"/>
    <n v="1"/>
    <s v="19_fpE1015"/>
    <n v="22"/>
    <x v="1"/>
    <x v="1"/>
    <m/>
  </r>
  <r>
    <s v="03"/>
    <s v="malla_5000mts_chile_gcs_eolico"/>
    <n v="26"/>
    <x v="39"/>
    <n v="1"/>
    <s v="20_fpE1010"/>
    <n v="23"/>
    <x v="1"/>
    <x v="1"/>
    <m/>
  </r>
  <r>
    <s v="03"/>
    <s v="malla_5000mts_chile_gcs_eolico"/>
    <n v="27"/>
    <x v="40"/>
    <n v="1"/>
    <s v="21_fpP2015"/>
    <n v="24"/>
    <x v="1"/>
    <x v="1"/>
    <m/>
  </r>
  <r>
    <s v="03"/>
    <s v="malla_5000mts_chile_gcs_eolico"/>
    <n v="28"/>
    <x v="41"/>
    <n v="1"/>
    <s v="22_fpP2010"/>
    <n v="25"/>
    <x v="1"/>
    <x v="1"/>
    <m/>
  </r>
  <r>
    <s v="03"/>
    <s v="malla_5000mts_chile_gcs_eolico"/>
    <n v="29"/>
    <x v="42"/>
    <n v="1"/>
    <s v="23_fpS3715"/>
    <n v="26"/>
    <x v="1"/>
    <x v="1"/>
    <m/>
  </r>
  <r>
    <s v="03"/>
    <s v="malla_5000mts_chile_gcs_eolico"/>
    <n v="30"/>
    <x v="43"/>
    <n v="1"/>
    <s v="24_fpS3710"/>
    <n v="27"/>
    <x v="1"/>
    <x v="1"/>
    <m/>
  </r>
  <r>
    <s v="03"/>
    <s v="malla_5000mts_chile_gcs_eolico"/>
    <n v="31"/>
    <x v="44"/>
    <n v="1"/>
    <s v="25_fpP2515"/>
    <n v="28"/>
    <x v="1"/>
    <x v="1"/>
    <m/>
  </r>
  <r>
    <s v="03"/>
    <s v="malla_5000mts_chile_gcs_eolico"/>
    <n v="32"/>
    <x v="45"/>
    <n v="1"/>
    <s v="26_fpP2510"/>
    <n v="29"/>
    <x v="1"/>
    <x v="1"/>
    <m/>
  </r>
  <r>
    <s v="03"/>
    <s v="malla_5000mts_chile_gcs_eolico"/>
    <n v="33"/>
    <x v="46"/>
    <m/>
    <m/>
    <m/>
    <x v="1"/>
    <x v="1"/>
    <m/>
  </r>
  <r>
    <s v="03"/>
    <s v="malla_5000mts_chile_gcs_eolico"/>
    <n v="34"/>
    <x v="47"/>
    <m/>
    <m/>
    <m/>
    <x v="1"/>
    <x v="1"/>
    <m/>
  </r>
  <r>
    <s v="04"/>
    <s v="malla_5000mts_chile_gcs_solar"/>
    <n v="1"/>
    <x v="16"/>
    <m/>
    <s v="Mediciones Radiación Solar"/>
    <n v="50"/>
    <x v="6"/>
    <x v="6"/>
    <n v="0"/>
  </r>
  <r>
    <s v="04"/>
    <s v="malla_5000mts_chile_gcs_solar"/>
    <n v="2"/>
    <x v="17"/>
    <m/>
    <m/>
    <m/>
    <x v="1"/>
    <x v="1"/>
    <m/>
  </r>
  <r>
    <s v="04"/>
    <s v="malla_5000mts_chile_gcs_solar"/>
    <n v="3"/>
    <x v="18"/>
    <m/>
    <m/>
    <m/>
    <x v="1"/>
    <x v="1"/>
    <m/>
  </r>
  <r>
    <s v="04"/>
    <s v="malla_5000mts_chile_gcs_solar"/>
    <n v="4"/>
    <x v="19"/>
    <n v="1"/>
    <s v="Región"/>
    <n v="1"/>
    <x v="1"/>
    <x v="1"/>
    <m/>
  </r>
  <r>
    <s v="04"/>
    <s v="malla_5000mts_chile_gcs_solar"/>
    <n v="5"/>
    <x v="4"/>
    <n v="1"/>
    <s v="Provincia"/>
    <n v="2"/>
    <x v="1"/>
    <x v="1"/>
    <m/>
  </r>
  <r>
    <s v="04"/>
    <s v="malla_5000mts_chile_gcs_solar"/>
    <n v="6"/>
    <x v="5"/>
    <n v="1"/>
    <s v="Comuna"/>
    <n v="3"/>
    <x v="1"/>
    <x v="1"/>
    <m/>
  </r>
  <r>
    <s v="04"/>
    <s v="malla_5000mts_chile_gcs_solar"/>
    <n v="7"/>
    <x v="48"/>
    <n v="1"/>
    <s v="1_ghim00II"/>
    <n v="4"/>
    <x v="1"/>
    <x v="1"/>
    <m/>
  </r>
  <r>
    <s v="04"/>
    <s v="malla_5000mts_chile_gcs_solar"/>
    <n v="8"/>
    <x v="49"/>
    <n v="1"/>
    <s v="2_dnim00II"/>
    <n v="5"/>
    <x v="1"/>
    <x v="1"/>
    <m/>
  </r>
  <r>
    <s v="04"/>
    <s v="malla_5000mts_chile_gcs_solar"/>
    <n v="9"/>
    <x v="50"/>
    <n v="1"/>
    <s v="3_fptiltmm"/>
    <n v="6"/>
    <x v="1"/>
    <x v="1"/>
    <m/>
  </r>
  <r>
    <s v="04"/>
    <s v="malla_5000mts_chile_gcs_solar"/>
    <n v="10"/>
    <x v="51"/>
    <n v="1"/>
    <s v="4_fphsatm0"/>
    <n v="7"/>
    <x v="1"/>
    <x v="1"/>
    <m/>
  </r>
  <r>
    <s v="04"/>
    <s v="malla_5000mts_chile_gcs_solar"/>
    <n v="11"/>
    <x v="52"/>
    <n v="1"/>
    <s v="5_fpcspm00"/>
    <n v="8"/>
    <x v="1"/>
    <x v="1"/>
    <m/>
  </r>
  <r>
    <s v="04"/>
    <s v="malla_5000mts_chile_gcs_solar"/>
    <n v="12"/>
    <x v="53"/>
    <n v="1"/>
    <s v="6_glbtilt"/>
    <n v="9"/>
    <x v="1"/>
    <x v="1"/>
    <m/>
  </r>
  <r>
    <s v="04"/>
    <s v="malla_5000mts_chile_gcs_solar"/>
    <n v="13"/>
    <x v="54"/>
    <n v="1"/>
    <s v="7_dir_tilt"/>
    <n v="10"/>
    <x v="1"/>
    <x v="1"/>
    <m/>
  </r>
  <r>
    <s v="04"/>
    <s v="malla_5000mts_chile_gcs_solar"/>
    <n v="14"/>
    <x v="55"/>
    <n v="1"/>
    <s v="8_glb_hsat"/>
    <n v="11"/>
    <x v="1"/>
    <x v="1"/>
    <m/>
  </r>
  <r>
    <s v="04"/>
    <s v="malla_5000mts_chile_gcs_solar"/>
    <n v="15"/>
    <x v="56"/>
    <n v="1"/>
    <s v="9_dir_hsat"/>
    <n v="12"/>
    <x v="1"/>
    <x v="1"/>
    <m/>
  </r>
  <r>
    <s v="04"/>
    <s v="malla_5000mts_chile_gcs_solar"/>
    <n v="16"/>
    <x v="46"/>
    <m/>
    <m/>
    <m/>
    <x v="1"/>
    <x v="1"/>
    <m/>
  </r>
  <r>
    <s v="04"/>
    <s v="malla_5000mts_chile_gcs_solar"/>
    <n v="17"/>
    <x v="47"/>
    <m/>
    <m/>
    <m/>
    <x v="1"/>
    <x v="1"/>
    <m/>
  </r>
  <r>
    <s v="05"/>
    <s v="pe_volcanes_comunas_gcs"/>
    <n v="1"/>
    <x v="0"/>
    <m/>
    <s v="Volcanes"/>
    <n v="50"/>
    <x v="7"/>
    <x v="7"/>
    <n v="0"/>
  </r>
  <r>
    <s v="05"/>
    <s v="pe_volcanes_comunas_gcs"/>
    <n v="2"/>
    <x v="1"/>
    <m/>
    <m/>
    <m/>
    <x v="1"/>
    <x v="1"/>
    <m/>
  </r>
  <r>
    <s v="05"/>
    <s v="pe_volcanes_comunas_gcs"/>
    <n v="3"/>
    <x v="2"/>
    <m/>
    <m/>
    <m/>
    <x v="1"/>
    <x v="1"/>
    <m/>
  </r>
  <r>
    <s v="05"/>
    <s v="pe_volcanes_comunas_gcs"/>
    <n v="4"/>
    <x v="3"/>
    <n v="1"/>
    <s v="Región"/>
    <n v="4"/>
    <x v="1"/>
    <x v="1"/>
    <m/>
  </r>
  <r>
    <s v="05"/>
    <s v="pe_volcanes_comunas_gcs"/>
    <n v="5"/>
    <x v="4"/>
    <n v="1"/>
    <s v="Provincia"/>
    <n v="5"/>
    <x v="1"/>
    <x v="1"/>
    <m/>
  </r>
  <r>
    <s v="05"/>
    <s v="pe_volcanes_comunas_gcs"/>
    <n v="6"/>
    <x v="5"/>
    <n v="1"/>
    <s v="Comuna"/>
    <n v="6"/>
    <x v="1"/>
    <x v="1"/>
    <m/>
  </r>
  <r>
    <s v="05"/>
    <s v="pe_volcanes_comunas_gcs"/>
    <n v="7"/>
    <x v="6"/>
    <m/>
    <m/>
    <m/>
    <x v="1"/>
    <x v="1"/>
    <m/>
  </r>
  <r>
    <s v="05"/>
    <s v="pe_volcanes_comunas_gcs"/>
    <n v="8"/>
    <x v="7"/>
    <m/>
    <m/>
    <m/>
    <x v="1"/>
    <x v="1"/>
    <m/>
  </r>
  <r>
    <s v="05"/>
    <s v="pe_volcanes_comunas_gcs"/>
    <n v="9"/>
    <x v="8"/>
    <m/>
    <m/>
    <m/>
    <x v="1"/>
    <x v="1"/>
    <m/>
  </r>
  <r>
    <s v="05"/>
    <s v="pe_volcanes_comunas_gcs"/>
    <n v="10"/>
    <x v="9"/>
    <n v="1"/>
    <s v="Subsubcuenca"/>
    <n v="7"/>
    <x v="1"/>
    <x v="1"/>
    <m/>
  </r>
  <r>
    <s v="05"/>
    <s v="pe_volcanes_comunas_gcs"/>
    <n v="11"/>
    <x v="57"/>
    <n v="1"/>
    <s v="Nombre"/>
    <n v="2"/>
    <x v="1"/>
    <x v="1"/>
    <m/>
  </r>
  <r>
    <s v="05"/>
    <s v="pe_volcanes_comunas_gcs"/>
    <n v="12"/>
    <x v="14"/>
    <n v="1"/>
    <s v="Tipo"/>
    <n v="3"/>
    <x v="8"/>
    <x v="8"/>
    <n v="2"/>
  </r>
  <r>
    <s v="05"/>
    <s v="pe_volcanes_comunas_gcs"/>
    <n v="13"/>
    <x v="58"/>
    <n v="1"/>
    <s v="Volcán"/>
    <n v="1"/>
    <x v="9"/>
    <x v="9"/>
    <n v="1"/>
  </r>
  <r>
    <s v="05"/>
    <s v="pe_volcanes_comunas_gcs"/>
    <n v="14"/>
    <x v="46"/>
    <m/>
    <m/>
    <m/>
    <x v="1"/>
    <x v="1"/>
    <m/>
  </r>
  <r>
    <s v="05"/>
    <s v="pe_volcanes_comunas_gcs"/>
    <n v="15"/>
    <x v="47"/>
    <m/>
    <m/>
    <m/>
    <x v="1"/>
    <x v="1"/>
    <m/>
  </r>
  <r>
    <s v="06"/>
    <s v="pts_criticos_precip_estivales_municipios_gcs"/>
    <n v="1"/>
    <x v="0"/>
    <m/>
    <s v="Puntos Críticos Precipitación Estival"/>
    <n v="50"/>
    <x v="10"/>
    <x v="10"/>
    <n v="0"/>
  </r>
  <r>
    <s v="06"/>
    <s v="pts_criticos_precip_estivales_municipios_gcs"/>
    <n v="2"/>
    <x v="1"/>
    <m/>
    <m/>
    <m/>
    <x v="1"/>
    <x v="1"/>
    <m/>
  </r>
  <r>
    <s v="06"/>
    <s v="pts_criticos_precip_estivales_municipios_gcs"/>
    <n v="3"/>
    <x v="2"/>
    <m/>
    <m/>
    <m/>
    <x v="1"/>
    <x v="1"/>
    <m/>
  </r>
  <r>
    <s v="06"/>
    <s v="pts_criticos_precip_estivales_municipios_gcs"/>
    <n v="4"/>
    <x v="3"/>
    <n v="1"/>
    <s v="Región"/>
    <m/>
    <x v="1"/>
    <x v="1"/>
    <m/>
  </r>
  <r>
    <s v="06"/>
    <s v="pts_criticos_precip_estivales_municipios_gcs"/>
    <n v="5"/>
    <x v="4"/>
    <n v="1"/>
    <s v="Provincia"/>
    <m/>
    <x v="1"/>
    <x v="1"/>
    <m/>
  </r>
  <r>
    <s v="06"/>
    <s v="pts_criticos_precip_estivales_municipios_gcs"/>
    <n v="6"/>
    <x v="5"/>
    <n v="1"/>
    <s v="Comuna"/>
    <m/>
    <x v="1"/>
    <x v="1"/>
    <m/>
  </r>
  <r>
    <s v="06"/>
    <s v="pts_criticos_precip_estivales_municipios_gcs"/>
    <n v="7"/>
    <x v="6"/>
    <m/>
    <m/>
    <m/>
    <x v="1"/>
    <x v="1"/>
    <m/>
  </r>
  <r>
    <s v="06"/>
    <s v="pts_criticos_precip_estivales_municipios_gcs"/>
    <n v="8"/>
    <x v="7"/>
    <m/>
    <m/>
    <m/>
    <x v="1"/>
    <x v="1"/>
    <m/>
  </r>
  <r>
    <s v="06"/>
    <s v="pts_criticos_precip_estivales_municipios_gcs"/>
    <n v="9"/>
    <x v="8"/>
    <m/>
    <m/>
    <m/>
    <x v="1"/>
    <x v="1"/>
    <m/>
  </r>
  <r>
    <s v="06"/>
    <s v="pts_criticos_precip_estivales_municipios_gcs"/>
    <n v="10"/>
    <x v="9"/>
    <n v="1"/>
    <s v="Subsubcuenca"/>
    <m/>
    <x v="1"/>
    <x v="1"/>
    <m/>
  </r>
  <r>
    <s v="06"/>
    <s v="pts_criticos_precip_estivales_municipios_gcs"/>
    <n v="11"/>
    <x v="59"/>
    <n v="1"/>
    <s v="Sector"/>
    <m/>
    <x v="11"/>
    <x v="11"/>
    <n v="1"/>
  </r>
  <r>
    <s v="06"/>
    <s v="pts_criticos_precip_estivales_municipios_gcs"/>
    <n v="12"/>
    <x v="60"/>
    <n v="1"/>
    <s v="Causa Puntual"/>
    <m/>
    <x v="12"/>
    <x v="12"/>
    <n v="2"/>
  </r>
  <r>
    <s v="06"/>
    <s v="pts_criticos_precip_estivales_municipios_gcs"/>
    <n v="13"/>
    <x v="61"/>
    <n v="1"/>
    <s v="Nivel Riesgo"/>
    <m/>
    <x v="13"/>
    <x v="13"/>
    <n v="3"/>
  </r>
  <r>
    <s v="06"/>
    <s v="pts_criticos_precip_estivales_municipios_gcs"/>
    <n v="14"/>
    <x v="62"/>
    <n v="1"/>
    <s v="Nivel Riesgo 1"/>
    <m/>
    <x v="14"/>
    <x v="14"/>
    <n v="4"/>
  </r>
  <r>
    <s v="06"/>
    <s v="pts_criticos_precip_estivales_municipios_gcs"/>
    <n v="15"/>
    <x v="63"/>
    <n v="1"/>
    <s v="Nivel Riesgo 2"/>
    <m/>
    <x v="15"/>
    <x v="15"/>
    <n v="5"/>
  </r>
  <r>
    <s v="06"/>
    <s v="pts_criticos_precip_estivales_municipios_gcs"/>
    <n v="16"/>
    <x v="64"/>
    <n v="1"/>
    <s v="Acciones 1"/>
    <m/>
    <x v="16"/>
    <x v="16"/>
    <n v="6"/>
  </r>
  <r>
    <s v="06"/>
    <s v="pts_criticos_precip_estivales_municipios_gcs"/>
    <n v="17"/>
    <x v="65"/>
    <n v="1"/>
    <s v="Acciones 2"/>
    <m/>
    <x v="17"/>
    <x v="17"/>
    <n v="7"/>
  </r>
  <r>
    <s v="06"/>
    <s v="pts_criticos_precip_estivales_municipios_gcs"/>
    <n v="18"/>
    <x v="66"/>
    <n v="1"/>
    <s v="Solicitud"/>
    <m/>
    <x v="18"/>
    <x v="18"/>
    <n v="8"/>
  </r>
  <r>
    <s v="06"/>
    <s v="pts_criticos_precip_estivales_municipios_gcs"/>
    <n v="19"/>
    <x v="67"/>
    <n v="1"/>
    <s v="Servicio"/>
    <m/>
    <x v="19"/>
    <x v="19"/>
    <n v="9"/>
  </r>
  <r>
    <s v="06"/>
    <s v="pts_criticos_precip_estivales_municipios_gcs"/>
    <n v="20"/>
    <x v="68"/>
    <m/>
    <m/>
    <m/>
    <x v="1"/>
    <x v="1"/>
    <m/>
  </r>
  <r>
    <s v="06"/>
    <s v="pts_criticos_precip_estivales_municipios_gcs"/>
    <n v="21"/>
    <x v="69"/>
    <m/>
    <m/>
    <m/>
    <x v="1"/>
    <x v="1"/>
    <m/>
  </r>
  <r>
    <s v="07"/>
    <s v="punto_de_encuentro_comuna_gcs"/>
    <n v="1"/>
    <x v="0"/>
    <m/>
    <s v="Puntos de Encuentro Tsunami"/>
    <n v="50"/>
    <x v="20"/>
    <x v="20"/>
    <n v="0"/>
  </r>
  <r>
    <s v="07"/>
    <s v="punto_de_encuentro_comuna_gcs"/>
    <n v="2"/>
    <x v="1"/>
    <m/>
    <m/>
    <m/>
    <x v="1"/>
    <x v="1"/>
    <m/>
  </r>
  <r>
    <s v="07"/>
    <s v="punto_de_encuentro_comuna_gcs"/>
    <n v="3"/>
    <x v="2"/>
    <m/>
    <m/>
    <m/>
    <x v="1"/>
    <x v="1"/>
    <m/>
  </r>
  <r>
    <s v="07"/>
    <s v="punto_de_encuentro_comuna_gcs"/>
    <n v="4"/>
    <x v="3"/>
    <n v="1"/>
    <s v="Región"/>
    <n v="2"/>
    <x v="1"/>
    <x v="1"/>
    <m/>
  </r>
  <r>
    <s v="07"/>
    <s v="punto_de_encuentro_comuna_gcs"/>
    <n v="5"/>
    <x v="4"/>
    <n v="1"/>
    <s v="Provincia"/>
    <n v="3"/>
    <x v="1"/>
    <x v="1"/>
    <m/>
  </r>
  <r>
    <s v="07"/>
    <s v="punto_de_encuentro_comuna_gcs"/>
    <n v="6"/>
    <x v="5"/>
    <n v="1"/>
    <s v="Comuna"/>
    <n v="4"/>
    <x v="1"/>
    <x v="1"/>
    <m/>
  </r>
  <r>
    <s v="07"/>
    <s v="punto_de_encuentro_comuna_gcs"/>
    <n v="7"/>
    <x v="6"/>
    <m/>
    <m/>
    <m/>
    <x v="1"/>
    <x v="1"/>
    <m/>
  </r>
  <r>
    <s v="07"/>
    <s v="punto_de_encuentro_comuna_gcs"/>
    <n v="8"/>
    <x v="7"/>
    <m/>
    <m/>
    <m/>
    <x v="1"/>
    <x v="1"/>
    <m/>
  </r>
  <r>
    <s v="07"/>
    <s v="punto_de_encuentro_comuna_gcs"/>
    <n v="9"/>
    <x v="8"/>
    <m/>
    <m/>
    <m/>
    <x v="1"/>
    <x v="1"/>
    <m/>
  </r>
  <r>
    <s v="07"/>
    <s v="punto_de_encuentro_comuna_gcs"/>
    <n v="10"/>
    <x v="9"/>
    <n v="1"/>
    <s v="Subsubcuenca"/>
    <n v="5"/>
    <x v="1"/>
    <x v="1"/>
    <m/>
  </r>
  <r>
    <s v="07"/>
    <s v="punto_de_encuentro_comuna_gcs"/>
    <n v="11"/>
    <x v="70"/>
    <n v="1"/>
    <s v="Punto Encuentro Tsunami"/>
    <n v="1"/>
    <x v="21"/>
    <x v="21"/>
    <n v="1"/>
  </r>
  <r>
    <s v="07"/>
    <s v="punto_de_encuentro_comuna_gcs"/>
    <n v="12"/>
    <x v="46"/>
    <m/>
    <m/>
    <m/>
    <x v="1"/>
    <x v="1"/>
    <m/>
  </r>
  <r>
    <s v="07"/>
    <s v="punto_de_encuentro_comuna_gcs"/>
    <n v="13"/>
    <x v="47"/>
    <m/>
    <m/>
    <m/>
    <x v="1"/>
    <x v="1"/>
    <m/>
  </r>
  <r>
    <s v="08"/>
    <s v="via_de_evacuación_comunas_gcs"/>
    <n v="1"/>
    <x v="0"/>
    <m/>
    <s v="Vías de Evacuación"/>
    <n v="50"/>
    <x v="22"/>
    <x v="22"/>
    <n v="0"/>
  </r>
  <r>
    <s v="08"/>
    <s v="via_de_evacuación_comunas_gcs"/>
    <n v="2"/>
    <x v="1"/>
    <m/>
    <m/>
    <m/>
    <x v="1"/>
    <x v="1"/>
    <m/>
  </r>
  <r>
    <s v="08"/>
    <s v="via_de_evacuación_comunas_gcs"/>
    <n v="3"/>
    <x v="2"/>
    <m/>
    <m/>
    <m/>
    <x v="1"/>
    <x v="1"/>
    <m/>
  </r>
  <r>
    <s v="08"/>
    <s v="via_de_evacuación_comunas_gcs"/>
    <n v="4"/>
    <x v="3"/>
    <n v="1"/>
    <s v="Región"/>
    <n v="3"/>
    <x v="1"/>
    <x v="1"/>
    <m/>
  </r>
  <r>
    <s v="08"/>
    <s v="via_de_evacuación_comunas_gcs"/>
    <n v="5"/>
    <x v="4"/>
    <n v="1"/>
    <s v="Provincia"/>
    <n v="4"/>
    <x v="1"/>
    <x v="1"/>
    <m/>
  </r>
  <r>
    <s v="08"/>
    <s v="via_de_evacuación_comunas_gcs"/>
    <n v="6"/>
    <x v="5"/>
    <n v="1"/>
    <s v="Comuna"/>
    <n v="5"/>
    <x v="1"/>
    <x v="1"/>
    <m/>
  </r>
  <r>
    <s v="08"/>
    <s v="via_de_evacuación_comunas_gcs"/>
    <n v="7"/>
    <x v="6"/>
    <m/>
    <m/>
    <m/>
    <x v="1"/>
    <x v="1"/>
    <m/>
  </r>
  <r>
    <s v="08"/>
    <s v="via_de_evacuación_comunas_gcs"/>
    <n v="8"/>
    <x v="7"/>
    <m/>
    <m/>
    <m/>
    <x v="1"/>
    <x v="1"/>
    <m/>
  </r>
  <r>
    <s v="08"/>
    <s v="via_de_evacuación_comunas_gcs"/>
    <n v="9"/>
    <x v="8"/>
    <m/>
    <m/>
    <m/>
    <x v="1"/>
    <x v="1"/>
    <m/>
  </r>
  <r>
    <s v="08"/>
    <s v="via_de_evacuación_comunas_gcs"/>
    <n v="10"/>
    <x v="9"/>
    <n v="1"/>
    <s v="Subsubcuenca"/>
    <n v="6"/>
    <x v="1"/>
    <x v="1"/>
    <m/>
  </r>
  <r>
    <s v="08"/>
    <s v="via_de_evacuación_comunas_gcs"/>
    <n v="11"/>
    <x v="71"/>
    <n v="1"/>
    <s v="Nombre"/>
    <n v="1"/>
    <x v="23"/>
    <x v="23"/>
    <n v="1"/>
  </r>
  <r>
    <s v="08"/>
    <s v="via_de_evacuación_comunas_gcs"/>
    <n v="12"/>
    <x v="72"/>
    <n v="1"/>
    <s v="Fecha Creación"/>
    <n v="2"/>
    <x v="1"/>
    <x v="1"/>
    <m/>
  </r>
  <r>
    <s v="09"/>
    <s v="vias_volcanes_comunas_gcs"/>
    <n v="1"/>
    <x v="0"/>
    <m/>
    <s v="Vías de Evacuación Volcanes"/>
    <n v="50"/>
    <x v="24"/>
    <x v="24"/>
    <n v="0"/>
  </r>
  <r>
    <s v="09"/>
    <s v="vias_volcanes_comunas_gcs"/>
    <n v="2"/>
    <x v="1"/>
    <m/>
    <m/>
    <m/>
    <x v="1"/>
    <x v="1"/>
    <m/>
  </r>
  <r>
    <s v="09"/>
    <s v="vias_volcanes_comunas_gcs"/>
    <n v="3"/>
    <x v="2"/>
    <m/>
    <m/>
    <m/>
    <x v="1"/>
    <x v="1"/>
    <m/>
  </r>
  <r>
    <s v="09"/>
    <s v="vias_volcanes_comunas_gcs"/>
    <n v="4"/>
    <x v="3"/>
    <n v="1"/>
    <s v="Región"/>
    <n v="2"/>
    <x v="1"/>
    <x v="1"/>
    <m/>
  </r>
  <r>
    <s v="09"/>
    <s v="vias_volcanes_comunas_gcs"/>
    <n v="5"/>
    <x v="4"/>
    <n v="1"/>
    <s v="Provincia"/>
    <n v="3"/>
    <x v="1"/>
    <x v="1"/>
    <m/>
  </r>
  <r>
    <s v="09"/>
    <s v="vias_volcanes_comunas_gcs"/>
    <n v="6"/>
    <x v="5"/>
    <n v="1"/>
    <s v="Comuna"/>
    <n v="4"/>
    <x v="1"/>
    <x v="1"/>
    <m/>
  </r>
  <r>
    <s v="09"/>
    <s v="vias_volcanes_comunas_gcs"/>
    <n v="7"/>
    <x v="6"/>
    <m/>
    <m/>
    <m/>
    <x v="1"/>
    <x v="1"/>
    <m/>
  </r>
  <r>
    <s v="09"/>
    <s v="vias_volcanes_comunas_gcs"/>
    <n v="8"/>
    <x v="7"/>
    <m/>
    <m/>
    <m/>
    <x v="1"/>
    <x v="1"/>
    <m/>
  </r>
  <r>
    <s v="09"/>
    <s v="vias_volcanes_comunas_gcs"/>
    <n v="9"/>
    <x v="8"/>
    <m/>
    <m/>
    <m/>
    <x v="1"/>
    <x v="1"/>
    <m/>
  </r>
  <r>
    <s v="09"/>
    <s v="vias_volcanes_comunas_gcs"/>
    <n v="10"/>
    <x v="9"/>
    <n v="1"/>
    <s v="Subsubcuenca"/>
    <n v="5"/>
    <x v="1"/>
    <x v="1"/>
    <m/>
  </r>
  <r>
    <s v="09"/>
    <s v="vias_volcanes_comunas_gcs"/>
    <n v="11"/>
    <x v="58"/>
    <n v="1"/>
    <s v="Volcán"/>
    <n v="1"/>
    <x v="25"/>
    <x v="25"/>
    <n v="1"/>
  </r>
  <r>
    <s v="09"/>
    <s v="vias_volcanes_comunas_gcs"/>
    <n v="12"/>
    <x v="73"/>
    <n v="1"/>
    <s v="Longitud"/>
    <n v="6"/>
    <x v="1"/>
    <x v="1"/>
    <m/>
  </r>
  <r>
    <s v="10"/>
    <s v="obras_minvu_mop_estivales_2021_2022"/>
    <n v="1"/>
    <x v="19"/>
    <n v="1"/>
    <s v="Región"/>
    <n v="3"/>
    <x v="1"/>
    <x v="1"/>
    <m/>
  </r>
  <r>
    <s v="10"/>
    <s v="obras_minvu_mop_estivales_2021_2022"/>
    <n v="2"/>
    <x v="4"/>
    <n v="1"/>
    <s v="Provincia"/>
    <n v="4"/>
    <x v="1"/>
    <x v="1"/>
    <m/>
  </r>
  <r>
    <s v="10"/>
    <s v="obras_minvu_mop_estivales_2021_2022"/>
    <n v="3"/>
    <x v="5"/>
    <n v="1"/>
    <s v="Comuna"/>
    <n v="5"/>
    <x v="1"/>
    <x v="1"/>
    <m/>
  </r>
  <r>
    <s v="10"/>
    <s v="obras_minvu_mop_estivales_2021_2022"/>
    <n v="4"/>
    <x v="59"/>
    <n v="1"/>
    <s v="Sector"/>
    <n v="1"/>
    <x v="1"/>
    <x v="1"/>
    <m/>
  </r>
  <r>
    <s v="10"/>
    <s v="obras_minvu_mop_estivales_2021_2022"/>
    <n v="5"/>
    <x v="74"/>
    <n v="1"/>
    <s v="Referencia"/>
    <n v="2"/>
    <x v="1"/>
    <x v="1"/>
    <m/>
  </r>
  <r>
    <s v="10"/>
    <s v="obras_minvu_mop_estivales_2021_2022"/>
    <n v="6"/>
    <x v="75"/>
    <n v="1"/>
    <s v="Tipo de Obra"/>
    <n v="7"/>
    <x v="1"/>
    <x v="1"/>
    <m/>
  </r>
  <r>
    <s v="10"/>
    <s v="obras_minvu_mop_estivales_2021_2022"/>
    <n v="7"/>
    <x v="76"/>
    <n v="1"/>
    <s v="Tipo de Obra Detalle"/>
    <n v="8"/>
    <x v="1"/>
    <x v="1"/>
    <m/>
  </r>
  <r>
    <s v="10"/>
    <s v="obras_minvu_mop_estivales_2021_2022"/>
    <n v="8"/>
    <x v="77"/>
    <n v="1"/>
    <s v="Estado de Ejecución"/>
    <n v="9"/>
    <x v="1"/>
    <x v="1"/>
    <m/>
  </r>
  <r>
    <s v="10"/>
    <s v="obras_minvu_mop_estivales_2021_2022"/>
    <n v="9"/>
    <x v="78"/>
    <n v="1"/>
    <s v="Estado de Ejecución 1"/>
    <n v="10"/>
    <x v="1"/>
    <x v="1"/>
    <m/>
  </r>
  <r>
    <s v="10"/>
    <s v="obras_minvu_mop_estivales_2021_2022"/>
    <n v="10"/>
    <x v="79"/>
    <n v="1"/>
    <s v="Estado de Ejecución 2"/>
    <n v="11"/>
    <x v="1"/>
    <x v="1"/>
    <m/>
  </r>
  <r>
    <s v="10"/>
    <s v="obras_minvu_mop_estivales_2021_2022"/>
    <n v="11"/>
    <x v="80"/>
    <n v="1"/>
    <s v="Plazo de Ejecución"/>
    <n v="12"/>
    <x v="1"/>
    <x v="1"/>
    <m/>
  </r>
  <r>
    <s v="10"/>
    <s v="obras_minvu_mop_estivales_2021_2022"/>
    <n v="12"/>
    <x v="81"/>
    <n v="1"/>
    <s v="Costo Estimado"/>
    <n v="13"/>
    <x v="1"/>
    <x v="1"/>
    <m/>
  </r>
  <r>
    <s v="10"/>
    <s v="obras_minvu_mop_estivales_2021_2022"/>
    <n v="13"/>
    <x v="82"/>
    <n v="1"/>
    <s v="Institución"/>
    <n v="14"/>
    <x v="1"/>
    <x v="1"/>
    <m/>
  </r>
  <r>
    <s v="10"/>
    <s v="obras_minvu_mop_estivales_2021_2022"/>
    <n v="14"/>
    <x v="83"/>
    <n v="1"/>
    <s v="Dependencia"/>
    <n v="15"/>
    <x v="1"/>
    <x v="1"/>
    <m/>
  </r>
  <r>
    <s v="10"/>
    <s v="obras_minvu_mop_estivales_2021_2022"/>
    <n v="15"/>
    <x v="84"/>
    <m/>
    <m/>
    <m/>
    <x v="1"/>
    <x v="1"/>
    <m/>
  </r>
  <r>
    <s v="10"/>
    <s v="obras_minvu_mop_estivales_2021_2022"/>
    <n v="16"/>
    <x v="85"/>
    <m/>
    <m/>
    <m/>
    <x v="1"/>
    <x v="1"/>
    <m/>
  </r>
  <r>
    <s v="11"/>
    <s v="obras_minvu_mop_muni_gcs"/>
    <n v="1"/>
    <x v="0"/>
    <m/>
    <s v="Obras MINVU-MOP Municipio"/>
    <n v="50"/>
    <x v="26"/>
    <x v="26"/>
    <n v="0"/>
  </r>
  <r>
    <s v="11"/>
    <s v="obras_minvu_mop_muni_gcs"/>
    <n v="2"/>
    <x v="1"/>
    <m/>
    <m/>
    <m/>
    <x v="1"/>
    <x v="1"/>
    <m/>
  </r>
  <r>
    <s v="11"/>
    <s v="obras_minvu_mop_muni_gcs"/>
    <n v="3"/>
    <x v="2"/>
    <m/>
    <m/>
    <m/>
    <x v="1"/>
    <x v="1"/>
    <m/>
  </r>
  <r>
    <s v="11"/>
    <s v="obras_minvu_mop_muni_gcs"/>
    <n v="4"/>
    <x v="3"/>
    <n v="1"/>
    <s v="Región"/>
    <n v="3"/>
    <x v="1"/>
    <x v="1"/>
    <m/>
  </r>
  <r>
    <s v="11"/>
    <s v="obras_minvu_mop_muni_gcs"/>
    <n v="5"/>
    <x v="4"/>
    <n v="1"/>
    <s v="Provincia"/>
    <n v="4"/>
    <x v="1"/>
    <x v="1"/>
    <m/>
  </r>
  <r>
    <s v="11"/>
    <s v="obras_minvu_mop_muni_gcs"/>
    <n v="6"/>
    <x v="5"/>
    <n v="1"/>
    <s v="Comuna"/>
    <n v="5"/>
    <x v="1"/>
    <x v="1"/>
    <m/>
  </r>
  <r>
    <s v="11"/>
    <s v="obras_minvu_mop_muni_gcs"/>
    <n v="7"/>
    <x v="6"/>
    <m/>
    <m/>
    <m/>
    <x v="1"/>
    <x v="1"/>
    <m/>
  </r>
  <r>
    <s v="11"/>
    <s v="obras_minvu_mop_muni_gcs"/>
    <n v="8"/>
    <x v="7"/>
    <m/>
    <m/>
    <m/>
    <x v="1"/>
    <x v="1"/>
    <m/>
  </r>
  <r>
    <s v="11"/>
    <s v="obras_minvu_mop_muni_gcs"/>
    <n v="9"/>
    <x v="8"/>
    <m/>
    <m/>
    <m/>
    <x v="1"/>
    <x v="1"/>
    <m/>
  </r>
  <r>
    <s v="11"/>
    <s v="obras_minvu_mop_muni_gcs"/>
    <n v="10"/>
    <x v="9"/>
    <n v="1"/>
    <s v="Subsubcuenca"/>
    <n v="6"/>
    <x v="1"/>
    <x v="1"/>
    <m/>
  </r>
  <r>
    <s v="11"/>
    <s v="obras_minvu_mop_muni_gcs"/>
    <n v="11"/>
    <x v="59"/>
    <n v="1"/>
    <s v="Sector"/>
    <n v="1"/>
    <x v="27"/>
    <x v="27"/>
    <n v="1"/>
  </r>
  <r>
    <s v="11"/>
    <s v="obras_minvu_mop_muni_gcs"/>
    <n v="12"/>
    <x v="74"/>
    <n v="1"/>
    <s v="Referencia"/>
    <n v="2"/>
    <x v="1"/>
    <x v="1"/>
    <m/>
  </r>
  <r>
    <s v="11"/>
    <s v="obras_minvu_mop_muni_gcs"/>
    <n v="13"/>
    <x v="75"/>
    <n v="1"/>
    <s v="Tipo de Obra"/>
    <n v="7"/>
    <x v="28"/>
    <x v="28"/>
    <n v="2"/>
  </r>
  <r>
    <s v="11"/>
    <s v="obras_minvu_mop_muni_gcs"/>
    <n v="14"/>
    <x v="76"/>
    <n v="1"/>
    <s v="Tipo de Obra Detalle"/>
    <n v="8"/>
    <x v="1"/>
    <x v="1"/>
    <m/>
  </r>
  <r>
    <s v="11"/>
    <s v="obras_minvu_mop_muni_gcs"/>
    <n v="15"/>
    <x v="77"/>
    <n v="1"/>
    <s v="Estado de Ejecución"/>
    <n v="9"/>
    <x v="29"/>
    <x v="29"/>
    <n v="3"/>
  </r>
  <r>
    <s v="11"/>
    <s v="obras_minvu_mop_muni_gcs"/>
    <n v="16"/>
    <x v="78"/>
    <n v="1"/>
    <s v="Estado de Ejecución 1"/>
    <n v="10"/>
    <x v="30"/>
    <x v="30"/>
    <n v="4"/>
  </r>
  <r>
    <s v="11"/>
    <s v="obras_minvu_mop_muni_gcs"/>
    <n v="17"/>
    <x v="79"/>
    <n v="1"/>
    <s v="Estado de Ejecución 2"/>
    <n v="11"/>
    <x v="31"/>
    <x v="31"/>
    <n v="5"/>
  </r>
  <r>
    <s v="11"/>
    <s v="obras_minvu_mop_muni_gcs"/>
    <n v="18"/>
    <x v="80"/>
    <n v="1"/>
    <s v="Plazo de Ejecución"/>
    <n v="12"/>
    <x v="32"/>
    <x v="32"/>
    <n v="6"/>
  </r>
  <r>
    <s v="11"/>
    <s v="obras_minvu_mop_muni_gcs"/>
    <n v="19"/>
    <x v="81"/>
    <n v="1"/>
    <s v="Costo Estimado"/>
    <n v="13"/>
    <x v="1"/>
    <x v="1"/>
    <m/>
  </r>
  <r>
    <s v="11"/>
    <s v="obras_minvu_mop_muni_gcs"/>
    <n v="20"/>
    <x v="82"/>
    <n v="1"/>
    <s v="Institución"/>
    <n v="14"/>
    <x v="33"/>
    <x v="33"/>
    <n v="7"/>
  </r>
  <r>
    <s v="11"/>
    <s v="obras_minvu_mop_muni_gcs"/>
    <n v="21"/>
    <x v="83"/>
    <n v="1"/>
    <s v="Dependencia"/>
    <n v="15"/>
    <x v="1"/>
    <x v="1"/>
    <m/>
  </r>
  <r>
    <s v="11"/>
    <s v="obras_minvu_mop_muni_gcs"/>
    <n v="22"/>
    <x v="84"/>
    <m/>
    <m/>
    <m/>
    <x v="1"/>
    <x v="1"/>
    <m/>
  </r>
  <r>
    <s v="11"/>
    <s v="obras_minvu_mop_muni_gcs"/>
    <n v="23"/>
    <x v="85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6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2">
        <item m="1" x="94"/>
        <item m="1" x="99"/>
        <item m="1" x="88"/>
        <item m="1" x="87"/>
        <item x="5"/>
        <item m="1" x="96"/>
        <item m="1" x="90"/>
        <item m="1" x="100"/>
        <item m="1" x="101"/>
        <item m="1" x="95"/>
        <item x="71"/>
        <item m="1" x="97"/>
        <item m="1" x="98"/>
        <item m="1" x="86"/>
        <item m="1" x="93"/>
        <item m="1" x="89"/>
        <item x="4"/>
        <item x="3"/>
        <item m="1" x="91"/>
        <item m="1" x="92"/>
        <item x="0"/>
        <item x="1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1">
        <item m="1" x="81"/>
        <item m="1" x="45"/>
        <item m="1" x="39"/>
        <item m="1" x="56"/>
        <item m="1" x="35"/>
        <item m="1" x="54"/>
        <item m="1" x="144"/>
        <item m="1" x="150"/>
        <item m="1" x="47"/>
        <item m="1" x="151"/>
        <item m="1" x="134"/>
        <item m="1" x="80"/>
        <item m="1" x="101"/>
        <item m="1" x="116"/>
        <item m="1" x="160"/>
        <item m="1" x="55"/>
        <item m="1" x="166"/>
        <item m="1" x="146"/>
        <item m="1" x="152"/>
        <item m="1" x="153"/>
        <item m="1" x="154"/>
        <item m="1" x="137"/>
        <item m="1" x="164"/>
        <item m="1" x="120"/>
        <item m="1" x="102"/>
        <item m="1" x="78"/>
        <item m="1" x="117"/>
        <item m="1" x="87"/>
        <item m="1" x="75"/>
        <item m="1" x="95"/>
        <item m="1" x="46"/>
        <item m="1" x="132"/>
        <item m="1" x="76"/>
        <item m="1" x="96"/>
        <item m="1" x="107"/>
        <item m="1" x="145"/>
        <item m="1" x="161"/>
        <item m="1" x="105"/>
        <item m="1" x="77"/>
        <item m="1" x="140"/>
        <item m="1" x="67"/>
        <item m="1" x="100"/>
        <item m="1" x="129"/>
        <item m="1" x="93"/>
        <item m="1" x="136"/>
        <item m="1" x="38"/>
        <item m="1" x="167"/>
        <item m="1" x="42"/>
        <item m="1" x="130"/>
        <item m="1" x="106"/>
        <item m="1" x="70"/>
        <item m="1" x="61"/>
        <item m="1" x="114"/>
        <item m="1" x="49"/>
        <item m="1" x="147"/>
        <item m="1" x="36"/>
        <item m="1" x="73"/>
        <item m="1" x="143"/>
        <item m="1" x="110"/>
        <item m="1" x="162"/>
        <item m="1" x="157"/>
        <item m="1" x="135"/>
        <item m="1" x="86"/>
        <item m="1" x="168"/>
        <item m="1" x="108"/>
        <item m="1" x="109"/>
        <item m="1" x="113"/>
        <item m="1" x="37"/>
        <item m="1" x="64"/>
        <item x="1"/>
        <item m="1" x="131"/>
        <item m="1" x="59"/>
        <item m="1" x="119"/>
        <item m="1" x="103"/>
        <item m="1" x="65"/>
        <item m="1" x="57"/>
        <item m="1" x="85"/>
        <item m="1" x="138"/>
        <item m="1" x="127"/>
        <item m="1" x="99"/>
        <item m="1" x="124"/>
        <item m="1" x="83"/>
        <item m="1" x="112"/>
        <item m="1" x="82"/>
        <item m="1" x="74"/>
        <item m="1" x="111"/>
        <item m="1" x="89"/>
        <item m="1" x="79"/>
        <item m="1" x="98"/>
        <item m="1" x="142"/>
        <item m="1" x="66"/>
        <item m="1" x="170"/>
        <item m="1" x="123"/>
        <item m="1" x="58"/>
        <item m="1" x="169"/>
        <item m="1" x="72"/>
        <item m="1" x="158"/>
        <item m="1" x="104"/>
        <item m="1" x="125"/>
        <item m="1" x="71"/>
        <item m="1" x="121"/>
        <item m="1" x="115"/>
        <item m="1" x="92"/>
        <item m="1" x="34"/>
        <item m="1" x="159"/>
        <item m="1" x="40"/>
        <item m="1" x="155"/>
        <item m="1" x="156"/>
        <item m="1" x="50"/>
        <item m="1" x="118"/>
        <item m="1" x="62"/>
        <item m="1" x="91"/>
        <item m="1" x="88"/>
        <item m="1" x="53"/>
        <item m="1" x="139"/>
        <item m="1" x="122"/>
        <item m="1" x="90"/>
        <item m="1" x="51"/>
        <item m="1" x="141"/>
        <item m="1" x="126"/>
        <item m="1" x="60"/>
        <item m="1" x="48"/>
        <item m="1" x="97"/>
        <item m="1" x="94"/>
        <item m="1" x="41"/>
        <item m="1" x="43"/>
        <item m="1" x="133"/>
        <item m="1" x="128"/>
        <item m="1" x="52"/>
        <item m="1" x="44"/>
        <item m="1" x="84"/>
        <item m="1" x="165"/>
        <item m="1" x="148"/>
        <item m="1" x="68"/>
        <item m="1" x="63"/>
        <item m="1" x="163"/>
        <item m="1" x="149"/>
        <item m="1" x="69"/>
        <item x="0"/>
        <item x="2"/>
        <item x="3"/>
        <item x="4"/>
        <item x="5"/>
        <item x="6"/>
        <item x="7"/>
        <item x="8"/>
        <item x="9"/>
        <item x="10"/>
        <item x="20"/>
        <item x="21"/>
        <item x="22"/>
        <item x="23"/>
        <item x="24"/>
        <item x="25"/>
        <item x="26"/>
        <item x="11"/>
        <item x="13"/>
        <item x="12"/>
        <item x="14"/>
        <item x="15"/>
        <item x="16"/>
        <item x="17"/>
        <item x="18"/>
        <item x="19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47"/>
        <item m="1" x="118"/>
        <item m="1" x="50"/>
        <item m="1" x="120"/>
        <item m="1" x="51"/>
        <item m="1" x="121"/>
        <item m="1" x="52"/>
        <item m="1" x="123"/>
        <item m="1" x="54"/>
        <item m="1" x="125"/>
        <item m="1" x="57"/>
        <item m="1" x="126"/>
        <item m="1" x="59"/>
        <item m="1" x="128"/>
        <item m="1" x="60"/>
        <item m="1" x="129"/>
        <item m="1" x="61"/>
        <item m="1" x="131"/>
        <item x="0"/>
        <item m="1" x="155"/>
        <item m="1" x="98"/>
        <item x="2"/>
        <item m="1" x="70"/>
        <item m="1" x="95"/>
        <item x="3"/>
        <item x="4"/>
        <item x="5"/>
        <item m="1" x="140"/>
        <item m="1" x="154"/>
        <item m="1" x="49"/>
        <item x="6"/>
        <item m="1" x="124"/>
        <item m="1" x="144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86"/>
        <item x="22"/>
        <item x="23"/>
        <item m="1" x="65"/>
        <item m="1" x="89"/>
        <item m="1" x="112"/>
        <item m="1" x="135"/>
        <item x="24"/>
        <item x="25"/>
        <item m="1" x="39"/>
        <item m="1" x="145"/>
        <item m="1" x="158"/>
        <item m="1" x="58"/>
        <item m="1" x="40"/>
        <item x="26"/>
        <item x="27"/>
        <item x="28"/>
        <item x="29"/>
        <item x="30"/>
        <item x="31"/>
        <item x="32"/>
        <item x="33"/>
        <item m="1" x="38"/>
        <item m="1" x="42"/>
        <item m="1" x="43"/>
        <item m="1" x="87"/>
        <item m="1" x="107"/>
        <item m="1" x="66"/>
        <item m="1" x="90"/>
        <item m="1" x="44"/>
        <item m="1" x="67"/>
        <item m="1" x="137"/>
        <item m="1" x="151"/>
        <item m="1" x="117"/>
        <item m="1" x="139"/>
        <item m="1" x="152"/>
        <item m="1" x="46"/>
        <item m="1" x="79"/>
        <item m="1" x="99"/>
        <item m="1" x="97"/>
        <item m="1" x="122"/>
        <item m="1" x="142"/>
        <item m="1" x="156"/>
        <item m="1" x="53"/>
        <item m="1" x="82"/>
        <item m="1" x="101"/>
        <item m="1" x="113"/>
        <item m="1" x="136"/>
        <item m="1" x="141"/>
        <item m="1" x="92"/>
        <item m="1" x="115"/>
        <item m="1" x="69"/>
        <item m="1" x="94"/>
        <item m="1" x="45"/>
        <item m="1" x="75"/>
        <item m="1" x="96"/>
        <item m="1" x="119"/>
        <item m="1" x="153"/>
        <item m="1" x="48"/>
        <item m="1" x="80"/>
        <item m="1" x="143"/>
        <item m="1" x="157"/>
        <item m="1" x="55"/>
        <item m="1" x="130"/>
        <item m="1" x="146"/>
        <item m="1" x="159"/>
        <item m="1" x="62"/>
        <item m="1" x="84"/>
        <item m="1" x="103"/>
        <item m="1" x="133"/>
        <item m="1" x="149"/>
        <item m="1" x="37"/>
        <item m="1" x="102"/>
        <item m="1" x="132"/>
        <item m="1" x="147"/>
        <item m="1" x="34"/>
        <item m="1" x="85"/>
        <item m="1" x="106"/>
        <item m="1" x="64"/>
        <item m="1" x="88"/>
        <item m="1" x="111"/>
        <item m="1" x="81"/>
        <item m="1" x="100"/>
        <item m="1" x="127"/>
        <item m="1" x="108"/>
        <item m="1" x="56"/>
        <item m="1" x="83"/>
        <item m="1" x="109"/>
        <item m="1" x="160"/>
        <item m="1" x="63"/>
        <item m="1" x="110"/>
        <item m="1" x="148"/>
        <item m="1" x="35"/>
        <item m="1" x="134"/>
        <item m="1" x="150"/>
        <item m="1" x="41"/>
        <item m="1" x="91"/>
        <item m="1" x="114"/>
        <item m="1" x="68"/>
        <item m="1" x="93"/>
        <item m="1" x="116"/>
        <item m="1" x="76"/>
        <item m="1" x="78"/>
        <item m="1" x="36"/>
        <item m="1" x="138"/>
        <item m="1" x="104"/>
        <item m="1" x="105"/>
        <item m="1" x="71"/>
        <item m="1" x="72"/>
        <item m="1" x="73"/>
        <item m="1" x="74"/>
        <item m="1" x="77"/>
        <item m="1" x="16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3">
    <i>
      <x v="18"/>
      <x v="138"/>
      <x v="20"/>
    </i>
    <i>
      <x v="21"/>
      <x v="139"/>
      <x v="27"/>
    </i>
    <i>
      <x v="24"/>
      <x v="140"/>
      <x v="28"/>
    </i>
    <i>
      <x v="25"/>
      <x v="141"/>
      <x v="31"/>
    </i>
    <i>
      <x v="26"/>
      <x v="142"/>
      <x v="33"/>
    </i>
    <i>
      <x v="30"/>
      <x v="143"/>
      <x v="33"/>
    </i>
    <i>
      <x v="33"/>
      <x v="144"/>
      <x v="20"/>
    </i>
    <i>
      <x v="34"/>
      <x v="146"/>
      <x v="75"/>
    </i>
    <i>
      <x v="35"/>
      <x v="145"/>
      <x v="31"/>
    </i>
    <i>
      <x v="36"/>
      <x v="147"/>
      <x v="20"/>
    </i>
    <i>
      <x v="37"/>
      <x v="155"/>
      <x v="76"/>
    </i>
    <i>
      <x v="38"/>
      <x v="157"/>
      <x v="77"/>
    </i>
    <i>
      <x v="39"/>
      <x v="156"/>
      <x v="78"/>
    </i>
    <i>
      <x v="40"/>
      <x v="158"/>
      <x v="79"/>
    </i>
    <i>
      <x v="41"/>
      <x v="159"/>
      <x v="80"/>
    </i>
    <i>
      <x v="42"/>
      <x v="160"/>
      <x v="81"/>
    </i>
    <i>
      <x v="43"/>
      <x v="161"/>
      <x v="82"/>
    </i>
    <i>
      <x v="44"/>
      <x v="162"/>
      <x v="83"/>
    </i>
    <i>
      <x v="45"/>
      <x v="163"/>
      <x v="84"/>
    </i>
    <i>
      <x v="46"/>
      <x v="148"/>
      <x v="20"/>
    </i>
    <i>
      <x v="47"/>
      <x v="149"/>
      <x v="87"/>
    </i>
    <i>
      <x v="49"/>
      <x v="150"/>
      <x v="20"/>
    </i>
    <i>
      <x v="50"/>
      <x v="151"/>
      <x v="10"/>
    </i>
    <i>
      <x v="55"/>
      <x v="152"/>
      <x v="20"/>
    </i>
    <i>
      <x v="56"/>
      <x v="153"/>
      <x v="75"/>
    </i>
    <i>
      <x v="62"/>
      <x v="154"/>
      <x v="20"/>
    </i>
    <i>
      <x v="63"/>
      <x v="164"/>
      <x v="76"/>
    </i>
    <i>
      <x v="64"/>
      <x v="165"/>
      <x v="91"/>
    </i>
    <i>
      <x v="65"/>
      <x v="166"/>
      <x v="93"/>
    </i>
    <i>
      <x v="66"/>
      <x v="167"/>
      <x v="94"/>
    </i>
    <i>
      <x v="67"/>
      <x v="168"/>
      <x v="95"/>
    </i>
    <i>
      <x v="68"/>
      <x v="169"/>
      <x v="96"/>
    </i>
    <i>
      <x v="69"/>
      <x v="170"/>
      <x v="98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2" totalsRowShown="0">
  <autoFilter ref="A1:E12" xr:uid="{E3CB9C7B-30C6-4250-9C5D-467A4357B151}"/>
  <sortState xmlns:xlrd2="http://schemas.microsoft.com/office/spreadsheetml/2017/richdata2" ref="A2:E12">
    <sortCondition ref="A1:A12"/>
  </sortState>
  <tableColumns count="5">
    <tableColumn id="1" xr3:uid="{3DCCD367-4176-4B1B-9DB1-7E15C5AB3C2E}" name="idcapa" dataDxfId="44"/>
    <tableColumn id="2" xr3:uid="{84365576-6006-4249-8C10-3C939914AB46}" name="Capa" dataDxfId="43"/>
    <tableColumn id="3" xr3:uid="{23CB737A-7056-44F6-A537-CEB5ED7BC8A4}" name="Tipo" dataDxfId="42"/>
    <tableColumn id="4" xr3:uid="{77A06ECF-D67C-454F-B0CE-327D202410E8}" name="url_ícono" dataDxfId="41"/>
    <tableColumn id="5" xr3:uid="{041AD1F6-23D8-4ACA-92DC-196A5ACE0392}" name="url" dataDxfId="40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98" totalsRowShown="0" headerRowDxfId="38">
  <autoFilter ref="A9:J198" xr:uid="{B860159C-4E5B-4F1C-AD34-ACA1A658D8AB}">
    <filterColumn colId="0">
      <filters>
        <filter val="11"/>
      </filters>
    </filterColumn>
  </autoFilter>
  <tableColumns count="10">
    <tableColumn id="1" xr3:uid="{75A8A884-1D65-4E5E-B8C8-77E85AB66F2B}" name="idcapa" dataDxfId="37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6"/>
    <tableColumn id="6" xr3:uid="{A9A0E11B-B8EA-4D4C-9546-EA4565E015BB}" name="descripcion_pop-up" dataDxfId="35"/>
    <tableColumn id="7" xr3:uid="{5F6D8D2E-E38C-46CC-8F2C-5ED1D580678F}" name="posicion_popup" dataDxfId="34"/>
    <tableColumn id="8" xr3:uid="{8B5DC378-B7F9-4E3D-AC39-A4AF81250C0B}" name="descripcion_capa"/>
    <tableColumn id="9" xr3:uid="{5C03E193-7980-49E1-894D-9DEECE0C9DBE}" name="clase" dataDxfId="33"/>
    <tableColumn id="10" xr3:uid="{92421CFC-4A75-4D76-9B47-B3E7C2151B6C}" name="posición_cap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14" totalsRowShown="0">
  <autoFilter ref="A9:I114" xr:uid="{96BBB32F-0C5C-4CD7-BF04-9E1F2EB9C00E}">
    <filterColumn colId="7">
      <filters>
        <filter val="11"/>
      </filters>
    </filterColumn>
  </autoFilter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92" tableType="queryTable" totalsRowShown="0">
  <autoFilter ref="A1:Q192" xr:uid="{7AC383FC-01BE-4EF3-804E-B1D165C63818}"/>
  <sortState xmlns:xlrd2="http://schemas.microsoft.com/office/spreadsheetml/2017/richdata2" ref="A2:Q192">
    <sortCondition ref="B1:B192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2" tableType="queryTable" totalsRowShown="0">
  <autoFilter ref="A1:E12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6"/>
    <tableColumn id="3" xr3:uid="{4014DA1F-B84E-4528-B682-D095C29B7876}" uniqueName="3" name="Tipo" queryTableFieldId="3" dataDxfId="1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90" tableType="queryTable" totalsRowShown="0">
  <autoFilter ref="A1:J19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4"/>
    <tableColumn id="3" xr3:uid="{D62C477A-0E4D-4083-A695-7461E87D7261}" uniqueName="3" name="idpropiedad" queryTableFieldId="3"/>
    <tableColumn id="4" xr3:uid="{E99AA84F-1597-4CB3-8729-38D3FC0099BD}" uniqueName="4" name="Propiedad" queryTableFieldId="4" dataDxfId="1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1"/>
    <tableColumn id="9" xr3:uid="{BDD32029-B2DF-4385-96D0-BAA3350373FC}" uniqueName="9" name="clase" queryTableFieldId="9" dataDxfId="1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06" tableType="queryTable" totalsRowShown="0">
  <autoFilter ref="A1:I106" xr:uid="{86493A20-3CB7-4245-AC88-A38A8BE062D1}"/>
  <tableColumns count="9">
    <tableColumn id="1" xr3:uid="{48713DC3-192C-4883-810C-05F72AD98830}" uniqueName="1" name="Clase" queryTableFieldId="1" dataDxfId="21"/>
    <tableColumn id="6" xr3:uid="{63ED8DCC-2FE1-4BC4-9D52-09DAC1345894}" uniqueName="6" name="Descripción Capa" queryTableFieldId="6"/>
    <tableColumn id="2" xr3:uid="{02AC7D7B-4DCC-486C-85A5-4138FB3C95BB}" uniqueName="2" name="Propiedad" queryTableFieldId="2" dataDxfId="20"/>
    <tableColumn id="3" xr3:uid="{E68331ED-D6D2-4864-8879-A62B10583CDA}" uniqueName="3" name="Variable" queryTableFieldId="3" dataDxfId="19"/>
    <tableColumn id="4" xr3:uid="{B418A81A-9C02-481F-9D4A-40DC6737F3BE}" uniqueName="4" name="Color" queryTableFieldId="4" dataDxfId="18"/>
    <tableColumn id="5" xr3:uid="{042A550C-2F82-4479-9F9F-25053CB84666}" uniqueName="5" name="titulo_leyenda" queryTableFieldId="5" dataDxfId="17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DATA_MAPA_PUBLIC_V2/main/AGUAS/Iconos/4_volcan/32.svg" TargetMode="External"/><Relationship Id="rId7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4_volcan/31.svg" TargetMode="External"/><Relationship Id="rId1" Type="http://schemas.openxmlformats.org/officeDocument/2006/relationships/hyperlink" Target="https://raw.githubusercontent.com/Sud-Austral/DATA_MAPA_PUBLIC_V2/main/AGUAS/Iconos/4_volcan/30.svg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1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1.44140625" customWidth="1"/>
    <col min="4" max="4" width="11.109375" bestFit="1" customWidth="1"/>
    <col min="5" max="5" width="92.77734375" bestFit="1" customWidth="1"/>
    <col min="6" max="6" width="7.5546875" customWidth="1"/>
  </cols>
  <sheetData>
    <row r="1" spans="1:5" x14ac:dyDescent="0.3">
      <c r="A1" t="s">
        <v>8</v>
      </c>
      <c r="B1" t="s">
        <v>0</v>
      </c>
      <c r="C1" s="11" t="s">
        <v>20</v>
      </c>
      <c r="D1" t="s">
        <v>22</v>
      </c>
      <c r="E1" t="s">
        <v>24</v>
      </c>
    </row>
    <row r="2" spans="1:5" x14ac:dyDescent="0.3">
      <c r="A2" s="34" t="s">
        <v>33</v>
      </c>
      <c r="B2" s="13" t="s">
        <v>325</v>
      </c>
      <c r="C2" s="16" t="s">
        <v>21</v>
      </c>
      <c r="D2" s="38" t="s">
        <v>324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https://raw.githubusercontent.com/Sud-Austral/mapa_insumos2/main/bip/area_de_evacuacion_comunas_gcs/?CUT_COM=00000.json</v>
      </c>
    </row>
    <row r="3" spans="1:5" x14ac:dyDescent="0.3">
      <c r="A3" s="34" t="s">
        <v>34</v>
      </c>
      <c r="B3" s="13" t="s">
        <v>326</v>
      </c>
      <c r="C3" s="16" t="s">
        <v>21</v>
      </c>
      <c r="D3" s="38" t="str">
        <f t="shared" ref="D3:D12" si="0">+D2</f>
        <v>bip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https://raw.githubusercontent.com/Sud-Austral/mapa_insumos2/main/bip/cota_30_comunas_gcs/?CUT_COM=00000.json</v>
      </c>
    </row>
    <row r="4" spans="1:5" x14ac:dyDescent="0.3">
      <c r="A4" s="34" t="s">
        <v>35</v>
      </c>
      <c r="B4" s="13" t="s">
        <v>327</v>
      </c>
      <c r="C4" s="16" t="s">
        <v>30</v>
      </c>
      <c r="D4" s="38" t="str">
        <f t="shared" si="0"/>
        <v>bip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https://raw.githubusercontent.com/Sud-Austral/mapa_insumos2/main/bip/malla_5000mts_chile_gcs_eolico/?CUT_COM=00000.json</v>
      </c>
    </row>
    <row r="5" spans="1:5" x14ac:dyDescent="0.3">
      <c r="A5" s="34" t="s">
        <v>36</v>
      </c>
      <c r="B5" s="13" t="s">
        <v>328</v>
      </c>
      <c r="C5" s="16" t="s">
        <v>30</v>
      </c>
      <c r="D5" s="38" t="str">
        <f t="shared" si="0"/>
        <v>bip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https://raw.githubusercontent.com/Sud-Austral/mapa_insumos2/main/bip/malla_5000mts_chile_gcs_solar/?CUT_COM=00000.json</v>
      </c>
    </row>
    <row r="6" spans="1:5" x14ac:dyDescent="0.3">
      <c r="A6" s="34" t="s">
        <v>37</v>
      </c>
      <c r="B6" s="13" t="s">
        <v>329</v>
      </c>
      <c r="C6" s="16" t="s">
        <v>30</v>
      </c>
      <c r="D6" s="38" t="str">
        <f t="shared" si="0"/>
        <v>bip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https://raw.githubusercontent.com/Sud-Austral/mapa_insumos2/main/bip/pe_volcanes_comunas_gcs/?CUT_COM=00000.json</v>
      </c>
    </row>
    <row r="7" spans="1:5" x14ac:dyDescent="0.3">
      <c r="A7" s="34" t="s">
        <v>38</v>
      </c>
      <c r="B7" s="13" t="s">
        <v>333</v>
      </c>
      <c r="C7" s="16" t="s">
        <v>30</v>
      </c>
      <c r="D7" s="38" t="str">
        <f t="shared" si="0"/>
        <v>bip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https://raw.githubusercontent.com/Sud-Austral/mapa_insumos2/main/bip/pts_criticos_precip_estivales_municipios_gcs/?CUT_COM=00000.json</v>
      </c>
    </row>
    <row r="8" spans="1:5" x14ac:dyDescent="0.3">
      <c r="A8" s="34" t="s">
        <v>39</v>
      </c>
      <c r="B8" s="13" t="s">
        <v>330</v>
      </c>
      <c r="C8" s="16" t="s">
        <v>30</v>
      </c>
      <c r="D8" s="38" t="str">
        <f t="shared" si="0"/>
        <v>bip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https://raw.githubusercontent.com/Sud-Austral/mapa_insumos2/main/bip/punto_de_encuentro_comuna_gcs/?CUT_COM=00000.json</v>
      </c>
    </row>
    <row r="9" spans="1:5" x14ac:dyDescent="0.3">
      <c r="A9" s="34" t="s">
        <v>40</v>
      </c>
      <c r="B9" s="13" t="s">
        <v>334</v>
      </c>
      <c r="C9" s="16" t="s">
        <v>21</v>
      </c>
      <c r="D9" s="38" t="str">
        <f t="shared" si="0"/>
        <v>bip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https://raw.githubusercontent.com/Sud-Austral/mapa_insumos2/main/bip/via_de_evacuación_comunas_gcs/?CUT_COM=00000.json</v>
      </c>
    </row>
    <row r="10" spans="1:5" x14ac:dyDescent="0.3">
      <c r="A10" s="34" t="s">
        <v>41</v>
      </c>
      <c r="B10" s="13" t="s">
        <v>335</v>
      </c>
      <c r="C10" s="16" t="s">
        <v>21</v>
      </c>
      <c r="D10" s="38" t="str">
        <f t="shared" si="0"/>
        <v>bip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https://raw.githubusercontent.com/Sud-Austral/mapa_insumos2/main/bip/vias_volcanes_comunas_gcs/?CUT_COM=00000.json</v>
      </c>
    </row>
    <row r="11" spans="1:5" x14ac:dyDescent="0.3">
      <c r="A11" s="34" t="s">
        <v>42</v>
      </c>
      <c r="B11" s="13" t="s">
        <v>331</v>
      </c>
      <c r="C11" s="16" t="s">
        <v>30</v>
      </c>
      <c r="D11" s="38" t="str">
        <f t="shared" si="0"/>
        <v>bip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https://raw.githubusercontent.com/Sud-Austral/mapa_insumos2/main/bip/obras_minvu_mop_estivales_2021_2022/?CUT_COM=00000.json</v>
      </c>
    </row>
    <row r="12" spans="1:5" x14ac:dyDescent="0.3">
      <c r="A12" s="34" t="s">
        <v>43</v>
      </c>
      <c r="B12" s="13" t="s">
        <v>332</v>
      </c>
      <c r="C12" s="16" t="s">
        <v>30</v>
      </c>
      <c r="D12" s="38" t="str">
        <f t="shared" si="0"/>
        <v>bip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https://raw.githubusercontent.com/Sud-Austral/mapa_insumos2/main/bip/obras_minvu_mop_muni_gcs/?CUT_COM=00000.json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12" r:id="rId2" display="https://raw.githubusercontent.com/Sud-Austral/DATA_MAPA_PUBLIC_V2/main/AGUAS_V2/acuifero/01101.json" xr:uid="{A08CFFB3-7613-4B69-8A55-C6189BD4DCA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98"/>
  <sheetViews>
    <sheetView showGridLines="0" workbookViewId="0">
      <pane ySplit="9" topLeftCell="A185" activePane="bottomLeft" state="frozen"/>
      <selection pane="bottomLeft" activeCell="H196" sqref="H196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40" bestFit="1" customWidth="1"/>
    <col min="9" max="9" width="7" customWidth="1"/>
    <col min="10" max="10" width="15.21875" bestFit="1" customWidth="1"/>
  </cols>
  <sheetData>
    <row r="9" spans="1:10" x14ac:dyDescent="0.3">
      <c r="A9" s="3" t="s">
        <v>8</v>
      </c>
      <c r="B9" s="3" t="s">
        <v>0</v>
      </c>
      <c r="C9" s="3" t="s">
        <v>9</v>
      </c>
      <c r="D9" s="3" t="s">
        <v>1</v>
      </c>
      <c r="E9" s="3" t="s">
        <v>10</v>
      </c>
      <c r="F9" s="3" t="s">
        <v>6</v>
      </c>
      <c r="G9" s="3" t="s">
        <v>14</v>
      </c>
      <c r="H9" s="3" t="s">
        <v>5</v>
      </c>
      <c r="I9" s="3" t="s">
        <v>7</v>
      </c>
      <c r="J9" s="3" t="s">
        <v>15</v>
      </c>
    </row>
    <row r="10" spans="1:10" ht="15" hidden="1" customHeight="1" x14ac:dyDescent="0.3">
      <c r="A10" s="31" t="s">
        <v>33</v>
      </c>
      <c r="B10" s="23" t="str">
        <f>+VLOOKUP(BD_Capas[[#This Row],[idcapa]],Capas[],2,0)</f>
        <v>area_de_evacuacion_comunas_gcs</v>
      </c>
      <c r="C10" s="30">
        <v>1</v>
      </c>
      <c r="D10" s="23" t="s">
        <v>44</v>
      </c>
      <c r="E10" s="24"/>
      <c r="F10" s="23" t="str">
        <f>+BD_Capas[[#This Row],[descripcion_capa]]</f>
        <v>Área Evacuación Tsunami</v>
      </c>
      <c r="G10" s="25">
        <v>50</v>
      </c>
      <c r="H10" s="23" t="s">
        <v>52</v>
      </c>
      <c r="I10" s="28" t="str">
        <f>BD_Capas[[#This Row],[idcapa]]&amp;"-"&amp;BD_Capas[[#This Row],[posición_capa]]</f>
        <v>01-0</v>
      </c>
      <c r="J10" s="29">
        <v>0</v>
      </c>
    </row>
    <row r="11" spans="1:10" hidden="1" x14ac:dyDescent="0.3">
      <c r="A11" s="2" t="str">
        <f>+A10</f>
        <v>01</v>
      </c>
      <c r="B11" t="str">
        <f>+VLOOKUP(BD_Capas[[#This Row],[idcapa]],Capas[],2,0)</f>
        <v>area_de_evacuacion_comunas_gcs</v>
      </c>
      <c r="C11" s="4">
        <v>2</v>
      </c>
      <c r="D11" t="s">
        <v>45</v>
      </c>
      <c r="E11" s="21"/>
      <c r="F11" s="22"/>
      <c r="G11" s="5"/>
      <c r="I11" s="6"/>
      <c r="J11" s="7"/>
    </row>
    <row r="12" spans="1:10" hidden="1" x14ac:dyDescent="0.3">
      <c r="A12" s="2" t="str">
        <f t="shared" ref="A12:A20" si="0">+A11</f>
        <v>01</v>
      </c>
      <c r="B12" t="str">
        <f>+VLOOKUP(BD_Capas[[#This Row],[idcapa]],Capas[],2,0)</f>
        <v>area_de_evacuacion_comunas_gcs</v>
      </c>
      <c r="C12" s="4">
        <v>3</v>
      </c>
      <c r="D12" t="s">
        <v>46</v>
      </c>
      <c r="E12" s="21"/>
      <c r="F12" s="22"/>
      <c r="G12" s="5"/>
      <c r="I12" s="6"/>
      <c r="J12" s="7"/>
    </row>
    <row r="13" spans="1:10" hidden="1" x14ac:dyDescent="0.3">
      <c r="A13" s="2" t="str">
        <f t="shared" si="0"/>
        <v>01</v>
      </c>
      <c r="B13" t="str">
        <f>+VLOOKUP(BD_Capas[[#This Row],[idcapa]],Capas[],2,0)</f>
        <v>area_de_evacuacion_comunas_gcs</v>
      </c>
      <c r="C13" s="4">
        <v>4</v>
      </c>
      <c r="D13" t="s">
        <v>2</v>
      </c>
      <c r="E13" s="21">
        <v>1</v>
      </c>
      <c r="F13" s="22" t="s">
        <v>11</v>
      </c>
      <c r="G13" s="5">
        <v>2</v>
      </c>
      <c r="I13" s="6"/>
      <c r="J13" s="7"/>
    </row>
    <row r="14" spans="1:10" hidden="1" x14ac:dyDescent="0.3">
      <c r="A14" s="2" t="str">
        <f t="shared" si="0"/>
        <v>01</v>
      </c>
      <c r="B14" t="str">
        <f>+VLOOKUP(BD_Capas[[#This Row],[idcapa]],Capas[],2,0)</f>
        <v>area_de_evacuacion_comunas_gcs</v>
      </c>
      <c r="C14" s="4">
        <v>5</v>
      </c>
      <c r="D14" t="s">
        <v>3</v>
      </c>
      <c r="E14" s="21">
        <v>1</v>
      </c>
      <c r="F14" s="22" t="s">
        <v>12</v>
      </c>
      <c r="G14" s="5">
        <v>3</v>
      </c>
      <c r="I14" s="6"/>
      <c r="J14" s="7"/>
    </row>
    <row r="15" spans="1:10" hidden="1" x14ac:dyDescent="0.3">
      <c r="A15" s="2" t="str">
        <f t="shared" si="0"/>
        <v>01</v>
      </c>
      <c r="B15" t="str">
        <f>+VLOOKUP(BD_Capas[[#This Row],[idcapa]],Capas[],2,0)</f>
        <v>area_de_evacuacion_comunas_gcs</v>
      </c>
      <c r="C15" s="4">
        <v>6</v>
      </c>
      <c r="D15" t="s">
        <v>4</v>
      </c>
      <c r="E15" s="21">
        <v>1</v>
      </c>
      <c r="F15" s="22" t="s">
        <v>13</v>
      </c>
      <c r="G15" s="5">
        <v>4</v>
      </c>
      <c r="I15" s="6"/>
      <c r="J15" s="7"/>
    </row>
    <row r="16" spans="1:10" hidden="1" x14ac:dyDescent="0.3">
      <c r="A16" s="2" t="str">
        <f t="shared" si="0"/>
        <v>01</v>
      </c>
      <c r="B16" t="str">
        <f>+VLOOKUP(BD_Capas[[#This Row],[idcapa]],Capas[],2,0)</f>
        <v>area_de_evacuacion_comunas_gcs</v>
      </c>
      <c r="C16" s="4">
        <v>7</v>
      </c>
      <c r="D16" t="s">
        <v>47</v>
      </c>
      <c r="E16" s="21"/>
      <c r="F16" s="22"/>
      <c r="G16" s="5"/>
      <c r="I16" s="6"/>
      <c r="J16" s="7"/>
    </row>
    <row r="17" spans="1:10" hidden="1" x14ac:dyDescent="0.3">
      <c r="A17" s="2" t="str">
        <f t="shared" si="0"/>
        <v>01</v>
      </c>
      <c r="B17" t="str">
        <f>+VLOOKUP(BD_Capas[[#This Row],[idcapa]],Capas[],2,0)</f>
        <v>area_de_evacuacion_comunas_gcs</v>
      </c>
      <c r="C17" s="4">
        <v>8</v>
      </c>
      <c r="D17" t="s">
        <v>48</v>
      </c>
      <c r="E17" s="21"/>
      <c r="F17" s="22"/>
      <c r="G17" s="5"/>
      <c r="I17" s="6"/>
      <c r="J17" s="7"/>
    </row>
    <row r="18" spans="1:10" hidden="1" x14ac:dyDescent="0.3">
      <c r="A18" s="2" t="str">
        <f t="shared" si="0"/>
        <v>01</v>
      </c>
      <c r="B18" t="str">
        <f>+VLOOKUP(BD_Capas[[#This Row],[idcapa]],Capas[],2,0)</f>
        <v>area_de_evacuacion_comunas_gcs</v>
      </c>
      <c r="C18" s="4">
        <v>9</v>
      </c>
      <c r="D18" t="s">
        <v>49</v>
      </c>
      <c r="E18" s="21"/>
      <c r="F18" s="22"/>
      <c r="G18" s="5"/>
      <c r="I18" s="6"/>
      <c r="J18" s="7"/>
    </row>
    <row r="19" spans="1:10" hidden="1" x14ac:dyDescent="0.3">
      <c r="A19" s="2" t="str">
        <f t="shared" si="0"/>
        <v>01</v>
      </c>
      <c r="B19" t="str">
        <f>+VLOOKUP(BD_Capas[[#This Row],[idcapa]],Capas[],2,0)</f>
        <v>area_de_evacuacion_comunas_gcs</v>
      </c>
      <c r="C19" s="4">
        <v>10</v>
      </c>
      <c r="D19" t="s">
        <v>50</v>
      </c>
      <c r="E19" s="21">
        <v>1</v>
      </c>
      <c r="F19" s="22" t="s">
        <v>127</v>
      </c>
      <c r="G19" s="5">
        <v>5</v>
      </c>
      <c r="I19" s="6"/>
      <c r="J19" s="7"/>
    </row>
    <row r="20" spans="1:10" hidden="1" x14ac:dyDescent="0.3">
      <c r="A20" s="2" t="str">
        <f t="shared" si="0"/>
        <v>01</v>
      </c>
      <c r="B20" t="str">
        <f>+VLOOKUP(BD_Capas[[#This Row],[idcapa]],Capas[],2,0)</f>
        <v>area_de_evacuacion_comunas_gcs</v>
      </c>
      <c r="C20" s="4">
        <v>11</v>
      </c>
      <c r="D20" t="s">
        <v>51</v>
      </c>
      <c r="E20" s="21">
        <v>1</v>
      </c>
      <c r="F20" s="22" t="s">
        <v>129</v>
      </c>
      <c r="G20" s="5">
        <v>1</v>
      </c>
      <c r="H20" t="s">
        <v>53</v>
      </c>
      <c r="I20" s="6" t="str">
        <f>BD_Capas[[#This Row],[idcapa]]&amp;"-"&amp;BD_Capas[[#This Row],[posición_capa]]</f>
        <v>01-1</v>
      </c>
      <c r="J20" s="7">
        <v>1</v>
      </c>
    </row>
    <row r="21" spans="1:10" hidden="1" x14ac:dyDescent="0.3">
      <c r="A21" s="31" t="s">
        <v>34</v>
      </c>
      <c r="B21" s="23" t="str">
        <f>+VLOOKUP(BD_Capas[[#This Row],[idcapa]],Capas[],2,0)</f>
        <v>cota_30_comunas_gcs</v>
      </c>
      <c r="C21" s="30">
        <v>1</v>
      </c>
      <c r="D21" s="23" t="s">
        <v>54</v>
      </c>
      <c r="E21" s="24"/>
      <c r="F21" s="23" t="str">
        <f>+BD_Capas[[#This Row],[descripcion_capa]]</f>
        <v>Cota 30</v>
      </c>
      <c r="G21" s="25">
        <v>50</v>
      </c>
      <c r="H21" s="23" t="s">
        <v>150</v>
      </c>
      <c r="I21" s="26" t="str">
        <f>BD_Capas[[#This Row],[idcapa]]&amp;"-"&amp;BD_Capas[[#This Row],[posición_capa]]</f>
        <v>02-0</v>
      </c>
      <c r="J21" s="27">
        <v>0</v>
      </c>
    </row>
    <row r="22" spans="1:10" hidden="1" x14ac:dyDescent="0.3">
      <c r="A22" s="2" t="str">
        <f>+A21</f>
        <v>02</v>
      </c>
      <c r="B22" t="str">
        <f>+VLOOKUP(BD_Capas[[#This Row],[idcapa]],Capas[],2,0)</f>
        <v>cota_30_comunas_gcs</v>
      </c>
      <c r="C22" s="4">
        <v>2</v>
      </c>
      <c r="D22" t="s">
        <v>44</v>
      </c>
      <c r="E22" s="21"/>
      <c r="F22" s="22"/>
      <c r="G22" s="5"/>
      <c r="I22" s="6"/>
      <c r="J22" s="7"/>
    </row>
    <row r="23" spans="1:10" hidden="1" x14ac:dyDescent="0.3">
      <c r="A23" s="2" t="str">
        <f t="shared" ref="A23:A35" si="1">+A22</f>
        <v>02</v>
      </c>
      <c r="B23" t="str">
        <f>+VLOOKUP(BD_Capas[[#This Row],[idcapa]],Capas[],2,0)</f>
        <v>cota_30_comunas_gcs</v>
      </c>
      <c r="C23" s="4">
        <v>3</v>
      </c>
      <c r="D23" t="s">
        <v>45</v>
      </c>
      <c r="E23" s="21"/>
      <c r="F23" s="22"/>
      <c r="G23" s="5"/>
      <c r="I23" s="32"/>
      <c r="J23" s="33"/>
    </row>
    <row r="24" spans="1:10" hidden="1" x14ac:dyDescent="0.3">
      <c r="A24" s="2" t="str">
        <f t="shared" si="1"/>
        <v>02</v>
      </c>
      <c r="B24" t="str">
        <f>+VLOOKUP(BD_Capas[[#This Row],[idcapa]],Capas[],2,0)</f>
        <v>cota_30_comunas_gcs</v>
      </c>
      <c r="C24" s="4">
        <v>4</v>
      </c>
      <c r="D24" t="s">
        <v>46</v>
      </c>
      <c r="E24" s="21"/>
      <c r="F24" s="22"/>
      <c r="G24" s="5"/>
      <c r="I24" s="32"/>
      <c r="J24" s="33"/>
    </row>
    <row r="25" spans="1:10" hidden="1" x14ac:dyDescent="0.3">
      <c r="A25" s="2" t="str">
        <f t="shared" si="1"/>
        <v>02</v>
      </c>
      <c r="B25" t="str">
        <f>+VLOOKUP(BD_Capas[[#This Row],[idcapa]],Capas[],2,0)</f>
        <v>cota_30_comunas_gcs</v>
      </c>
      <c r="C25" s="4">
        <v>5</v>
      </c>
      <c r="D25" t="s">
        <v>2</v>
      </c>
      <c r="E25" s="21">
        <v>1</v>
      </c>
      <c r="F25" s="22" t="s">
        <v>11</v>
      </c>
      <c r="G25" s="5">
        <v>3</v>
      </c>
      <c r="I25" s="32"/>
      <c r="J25" s="33"/>
    </row>
    <row r="26" spans="1:10" hidden="1" x14ac:dyDescent="0.3">
      <c r="A26" s="2" t="str">
        <f t="shared" si="1"/>
        <v>02</v>
      </c>
      <c r="B26" t="str">
        <f>+VLOOKUP(BD_Capas[[#This Row],[idcapa]],Capas[],2,0)</f>
        <v>cota_30_comunas_gcs</v>
      </c>
      <c r="C26" s="4">
        <v>6</v>
      </c>
      <c r="D26" t="s">
        <v>3</v>
      </c>
      <c r="E26" s="21">
        <v>1</v>
      </c>
      <c r="F26" s="22" t="s">
        <v>12</v>
      </c>
      <c r="G26" s="5">
        <v>4</v>
      </c>
      <c r="I26" s="32"/>
      <c r="J26" s="33"/>
    </row>
    <row r="27" spans="1:10" hidden="1" x14ac:dyDescent="0.3">
      <c r="A27" s="2" t="str">
        <f t="shared" si="1"/>
        <v>02</v>
      </c>
      <c r="B27" t="str">
        <f>+VLOOKUP(BD_Capas[[#This Row],[idcapa]],Capas[],2,0)</f>
        <v>cota_30_comunas_gcs</v>
      </c>
      <c r="C27" s="4">
        <v>7</v>
      </c>
      <c r="D27" t="s">
        <v>4</v>
      </c>
      <c r="E27" s="21">
        <v>1</v>
      </c>
      <c r="F27" s="22" t="s">
        <v>13</v>
      </c>
      <c r="G27" s="5">
        <v>5</v>
      </c>
      <c r="I27" s="32"/>
      <c r="J27" s="33"/>
    </row>
    <row r="28" spans="1:10" hidden="1" x14ac:dyDescent="0.3">
      <c r="A28" s="2" t="str">
        <f t="shared" si="1"/>
        <v>02</v>
      </c>
      <c r="B28" t="str">
        <f>+VLOOKUP(BD_Capas[[#This Row],[idcapa]],Capas[],2,0)</f>
        <v>cota_30_comunas_gcs</v>
      </c>
      <c r="C28" s="4">
        <v>8</v>
      </c>
      <c r="D28" t="s">
        <v>47</v>
      </c>
      <c r="E28" s="21"/>
      <c r="F28" s="22"/>
      <c r="G28" s="5"/>
      <c r="I28" s="32"/>
      <c r="J28" s="33"/>
    </row>
    <row r="29" spans="1:10" hidden="1" x14ac:dyDescent="0.3">
      <c r="A29" s="2" t="str">
        <f t="shared" si="1"/>
        <v>02</v>
      </c>
      <c r="B29" t="str">
        <f>+VLOOKUP(BD_Capas[[#This Row],[idcapa]],Capas[],2,0)</f>
        <v>cota_30_comunas_gcs</v>
      </c>
      <c r="C29" s="4">
        <v>9</v>
      </c>
      <c r="D29" t="s">
        <v>48</v>
      </c>
      <c r="E29" s="21"/>
      <c r="F29" s="22"/>
      <c r="G29" s="5"/>
      <c r="I29" s="32"/>
      <c r="J29" s="33"/>
    </row>
    <row r="30" spans="1:10" hidden="1" x14ac:dyDescent="0.3">
      <c r="A30" s="2" t="str">
        <f t="shared" si="1"/>
        <v>02</v>
      </c>
      <c r="B30" t="str">
        <f>+VLOOKUP(BD_Capas[[#This Row],[idcapa]],Capas[],2,0)</f>
        <v>cota_30_comunas_gcs</v>
      </c>
      <c r="C30" s="4">
        <v>10</v>
      </c>
      <c r="D30" t="s">
        <v>49</v>
      </c>
      <c r="E30" s="21"/>
      <c r="F30" s="22"/>
      <c r="G30" s="5"/>
      <c r="I30" s="32"/>
      <c r="J30" s="33"/>
    </row>
    <row r="31" spans="1:10" hidden="1" x14ac:dyDescent="0.3">
      <c r="A31" s="2" t="str">
        <f t="shared" si="1"/>
        <v>02</v>
      </c>
      <c r="B31" t="str">
        <f>+VLOOKUP(BD_Capas[[#This Row],[idcapa]],Capas[],2,0)</f>
        <v>cota_30_comunas_gcs</v>
      </c>
      <c r="C31" s="4">
        <v>11</v>
      </c>
      <c r="D31" t="s">
        <v>50</v>
      </c>
      <c r="E31" s="21">
        <v>1</v>
      </c>
      <c r="F31" s="22" t="s">
        <v>127</v>
      </c>
      <c r="G31" s="5">
        <v>6</v>
      </c>
      <c r="I31" s="32"/>
      <c r="J31" s="33"/>
    </row>
    <row r="32" spans="1:10" hidden="1" x14ac:dyDescent="0.3">
      <c r="A32" s="2" t="str">
        <f t="shared" si="1"/>
        <v>02</v>
      </c>
      <c r="B32" t="str">
        <f>+VLOOKUP(BD_Capas[[#This Row],[idcapa]],Capas[],2,0)</f>
        <v>cota_30_comunas_gcs</v>
      </c>
      <c r="C32" s="4">
        <v>12</v>
      </c>
      <c r="D32" t="s">
        <v>55</v>
      </c>
      <c r="E32" s="21">
        <v>1</v>
      </c>
      <c r="F32" s="22" t="s">
        <v>128</v>
      </c>
      <c r="G32" s="5">
        <v>7</v>
      </c>
      <c r="I32" s="32"/>
      <c r="J32" s="33"/>
    </row>
    <row r="33" spans="1:10" hidden="1" x14ac:dyDescent="0.3">
      <c r="A33" s="2" t="str">
        <f t="shared" si="1"/>
        <v>02</v>
      </c>
      <c r="B33" t="str">
        <f>+VLOOKUP(BD_Capas[[#This Row],[idcapa]],Capas[],2,0)</f>
        <v>cota_30_comunas_gcs</v>
      </c>
      <c r="C33" s="4">
        <v>13</v>
      </c>
      <c r="D33" t="s">
        <v>56</v>
      </c>
      <c r="E33" s="21"/>
      <c r="F33" s="22"/>
      <c r="G33" s="5"/>
      <c r="I33" s="32"/>
      <c r="J33" s="33"/>
    </row>
    <row r="34" spans="1:10" hidden="1" x14ac:dyDescent="0.3">
      <c r="A34" s="2" t="str">
        <f t="shared" si="1"/>
        <v>02</v>
      </c>
      <c r="B34" t="str">
        <f>+VLOOKUP(BD_Capas[[#This Row],[idcapa]],Capas[],2,0)</f>
        <v>cota_30_comunas_gcs</v>
      </c>
      <c r="C34" s="4">
        <v>14</v>
      </c>
      <c r="D34" t="s">
        <v>57</v>
      </c>
      <c r="E34" s="21">
        <v>1</v>
      </c>
      <c r="F34" s="22" t="s">
        <v>159</v>
      </c>
      <c r="G34" s="5">
        <v>1</v>
      </c>
      <c r="H34" t="s">
        <v>161</v>
      </c>
      <c r="I34" s="6" t="str">
        <f>BD_Capas[[#This Row],[idcapa]]&amp;"-"&amp;BD_Capas[[#This Row],[posición_capa]]</f>
        <v>02-1</v>
      </c>
      <c r="J34" s="7">
        <v>1</v>
      </c>
    </row>
    <row r="35" spans="1:10" hidden="1" x14ac:dyDescent="0.3">
      <c r="A35" s="2" t="str">
        <f t="shared" si="1"/>
        <v>02</v>
      </c>
      <c r="B35" t="str">
        <f>+VLOOKUP(BD_Capas[[#This Row],[idcapa]],Capas[],2,0)</f>
        <v>cota_30_comunas_gcs</v>
      </c>
      <c r="C35" s="4">
        <v>15</v>
      </c>
      <c r="D35" t="s">
        <v>58</v>
      </c>
      <c r="E35" s="21">
        <v>1</v>
      </c>
      <c r="F35" s="22" t="s">
        <v>160</v>
      </c>
      <c r="G35" s="5">
        <v>2</v>
      </c>
      <c r="I35" s="32"/>
      <c r="J35" s="33"/>
    </row>
    <row r="36" spans="1:10" hidden="1" x14ac:dyDescent="0.3">
      <c r="A36" s="31" t="s">
        <v>35</v>
      </c>
      <c r="B36" s="23" t="str">
        <f>+VLOOKUP(BD_Capas[[#This Row],[idcapa]],Capas[],2,0)</f>
        <v>malla_5000mts_chile_gcs_eolico</v>
      </c>
      <c r="C36" s="30">
        <v>1</v>
      </c>
      <c r="D36" s="23" t="s">
        <v>59</v>
      </c>
      <c r="E36" s="24"/>
      <c r="F36" s="23" t="str">
        <f>+BD_Capas[[#This Row],[descripcion_capa]]</f>
        <v>Mediciones Eólicas</v>
      </c>
      <c r="G36" s="25">
        <v>50</v>
      </c>
      <c r="H36" s="23" t="s">
        <v>151</v>
      </c>
      <c r="I36" s="26" t="str">
        <f>BD_Capas[[#This Row],[idcapa]]&amp;"-"&amp;BD_Capas[[#This Row],[posición_capa]]</f>
        <v>03-0</v>
      </c>
      <c r="J36" s="27">
        <v>0</v>
      </c>
    </row>
    <row r="37" spans="1:10" hidden="1" x14ac:dyDescent="0.3">
      <c r="A37" s="2" t="str">
        <f>+A36</f>
        <v>03</v>
      </c>
      <c r="B37" t="str">
        <f>+VLOOKUP(BD_Capas[[#This Row],[idcapa]],Capas[],2,0)</f>
        <v>malla_5000mts_chile_gcs_eolico</v>
      </c>
      <c r="C37" s="4">
        <v>2</v>
      </c>
      <c r="D37" t="s">
        <v>60</v>
      </c>
      <c r="E37" s="21"/>
      <c r="F37" s="22"/>
      <c r="G37" s="5"/>
      <c r="I37" s="6"/>
      <c r="J37" s="7"/>
    </row>
    <row r="38" spans="1:10" hidden="1" x14ac:dyDescent="0.3">
      <c r="A38" s="2" t="str">
        <f t="shared" ref="A38:A69" si="2">+A37</f>
        <v>03</v>
      </c>
      <c r="B38" t="str">
        <f>+VLOOKUP(BD_Capas[[#This Row],[idcapa]],Capas[],2,0)</f>
        <v>malla_5000mts_chile_gcs_eolico</v>
      </c>
      <c r="C38" s="4">
        <v>3</v>
      </c>
      <c r="D38" t="s">
        <v>61</v>
      </c>
      <c r="E38" s="21"/>
      <c r="F38" s="22"/>
      <c r="G38" s="5"/>
      <c r="I38" s="32"/>
      <c r="J38" s="33"/>
    </row>
    <row r="39" spans="1:10" hidden="1" x14ac:dyDescent="0.3">
      <c r="A39" s="2" t="str">
        <f t="shared" si="2"/>
        <v>03</v>
      </c>
      <c r="B39" t="str">
        <f>+VLOOKUP(BD_Capas[[#This Row],[idcapa]],Capas[],2,0)</f>
        <v>malla_5000mts_chile_gcs_eolico</v>
      </c>
      <c r="C39" s="4">
        <v>4</v>
      </c>
      <c r="D39" t="s">
        <v>11</v>
      </c>
      <c r="E39" s="21">
        <v>1</v>
      </c>
      <c r="F39" s="22" t="s">
        <v>11</v>
      </c>
      <c r="G39" s="5">
        <v>1</v>
      </c>
      <c r="I39" s="32"/>
      <c r="J39" s="33"/>
    </row>
    <row r="40" spans="1:10" hidden="1" x14ac:dyDescent="0.3">
      <c r="A40" s="2" t="str">
        <f t="shared" si="2"/>
        <v>03</v>
      </c>
      <c r="B40" t="str">
        <f>+VLOOKUP(BD_Capas[[#This Row],[idcapa]],Capas[],2,0)</f>
        <v>malla_5000mts_chile_gcs_eolico</v>
      </c>
      <c r="C40" s="4">
        <v>5</v>
      </c>
      <c r="D40" t="s">
        <v>12</v>
      </c>
      <c r="E40" s="21">
        <v>1</v>
      </c>
      <c r="F40" s="22" t="s">
        <v>12</v>
      </c>
      <c r="G40" s="5">
        <v>2</v>
      </c>
      <c r="I40" s="32"/>
      <c r="J40" s="33"/>
    </row>
    <row r="41" spans="1:10" hidden="1" x14ac:dyDescent="0.3">
      <c r="A41" s="2" t="str">
        <f t="shared" si="2"/>
        <v>03</v>
      </c>
      <c r="B41" t="str">
        <f>+VLOOKUP(BD_Capas[[#This Row],[idcapa]],Capas[],2,0)</f>
        <v>malla_5000mts_chile_gcs_eolico</v>
      </c>
      <c r="C41" s="4">
        <v>6</v>
      </c>
      <c r="D41" t="s">
        <v>13</v>
      </c>
      <c r="E41" s="21">
        <v>1</v>
      </c>
      <c r="F41" s="22" t="s">
        <v>13</v>
      </c>
      <c r="G41" s="5">
        <v>3</v>
      </c>
      <c r="I41" s="32"/>
      <c r="J41" s="33"/>
    </row>
    <row r="42" spans="1:10" hidden="1" x14ac:dyDescent="0.3">
      <c r="A42" s="2" t="str">
        <f t="shared" si="2"/>
        <v>03</v>
      </c>
      <c r="B42" t="str">
        <f>+VLOOKUP(BD_Capas[[#This Row],[idcapa]],Capas[],2,0)</f>
        <v>malla_5000mts_chile_gcs_eolico</v>
      </c>
      <c r="C42" s="4">
        <v>7</v>
      </c>
      <c r="D42" t="s">
        <v>62</v>
      </c>
      <c r="E42" s="21">
        <v>1</v>
      </c>
      <c r="F42" s="37" t="s">
        <v>62</v>
      </c>
      <c r="G42" s="5">
        <v>4</v>
      </c>
      <c r="I42" s="32"/>
      <c r="J42" s="33"/>
    </row>
    <row r="43" spans="1:10" hidden="1" x14ac:dyDescent="0.3">
      <c r="A43" s="2" t="str">
        <f t="shared" si="2"/>
        <v>03</v>
      </c>
      <c r="B43" t="str">
        <f>+VLOOKUP(BD_Capas[[#This Row],[idcapa]],Capas[],2,0)</f>
        <v>malla_5000mts_chile_gcs_eolico</v>
      </c>
      <c r="C43" s="4">
        <v>8</v>
      </c>
      <c r="D43" t="s">
        <v>63</v>
      </c>
      <c r="E43" s="21">
        <v>1</v>
      </c>
      <c r="F43" s="37" t="s">
        <v>63</v>
      </c>
      <c r="G43" s="5">
        <v>5</v>
      </c>
      <c r="I43" s="32"/>
      <c r="J43" s="33"/>
    </row>
    <row r="44" spans="1:10" hidden="1" x14ac:dyDescent="0.3">
      <c r="A44" s="2" t="str">
        <f t="shared" si="2"/>
        <v>03</v>
      </c>
      <c r="B44" t="str">
        <f>+VLOOKUP(BD_Capas[[#This Row],[idcapa]],Capas[],2,0)</f>
        <v>malla_5000mts_chile_gcs_eolico</v>
      </c>
      <c r="C44" s="4">
        <v>9</v>
      </c>
      <c r="D44" t="s">
        <v>64</v>
      </c>
      <c r="E44" s="21">
        <v>1</v>
      </c>
      <c r="F44" s="37" t="s">
        <v>64</v>
      </c>
      <c r="G44" s="5">
        <v>6</v>
      </c>
      <c r="I44" s="32"/>
      <c r="J44" s="33"/>
    </row>
    <row r="45" spans="1:10" hidden="1" x14ac:dyDescent="0.3">
      <c r="A45" s="2" t="str">
        <f t="shared" si="2"/>
        <v>03</v>
      </c>
      <c r="B45" t="str">
        <f>+VLOOKUP(BD_Capas[[#This Row],[idcapa]],Capas[],2,0)</f>
        <v>malla_5000mts_chile_gcs_eolico</v>
      </c>
      <c r="C45" s="4">
        <v>10</v>
      </c>
      <c r="D45" t="s">
        <v>65</v>
      </c>
      <c r="E45" s="21">
        <v>1</v>
      </c>
      <c r="F45" s="37" t="s">
        <v>65</v>
      </c>
      <c r="G45" s="5">
        <v>7</v>
      </c>
      <c r="I45" s="32"/>
      <c r="J45" s="33"/>
    </row>
    <row r="46" spans="1:10" hidden="1" x14ac:dyDescent="0.3">
      <c r="A46" s="2" t="str">
        <f t="shared" si="2"/>
        <v>03</v>
      </c>
      <c r="B46" t="str">
        <f>+VLOOKUP(BD_Capas[[#This Row],[idcapa]],Capas[],2,0)</f>
        <v>malla_5000mts_chile_gcs_eolico</v>
      </c>
      <c r="C46" s="4">
        <v>11</v>
      </c>
      <c r="D46" t="s">
        <v>66</v>
      </c>
      <c r="E46" s="21">
        <v>1</v>
      </c>
      <c r="F46" s="37" t="s">
        <v>66</v>
      </c>
      <c r="G46" s="5">
        <v>8</v>
      </c>
      <c r="I46" s="32"/>
      <c r="J46" s="33"/>
    </row>
    <row r="47" spans="1:10" hidden="1" x14ac:dyDescent="0.3">
      <c r="A47" s="2" t="str">
        <f t="shared" si="2"/>
        <v>03</v>
      </c>
      <c r="B47" t="str">
        <f>+VLOOKUP(BD_Capas[[#This Row],[idcapa]],Capas[],2,0)</f>
        <v>malla_5000mts_chile_gcs_eolico</v>
      </c>
      <c r="C47" s="4">
        <v>12</v>
      </c>
      <c r="D47" t="s">
        <v>67</v>
      </c>
      <c r="E47" s="21">
        <v>1</v>
      </c>
      <c r="F47" s="37" t="s">
        <v>67</v>
      </c>
      <c r="G47" s="5">
        <v>9</v>
      </c>
      <c r="I47" s="32"/>
      <c r="J47" s="33"/>
    </row>
    <row r="48" spans="1:10" hidden="1" x14ac:dyDescent="0.3">
      <c r="A48" s="2" t="str">
        <f t="shared" si="2"/>
        <v>03</v>
      </c>
      <c r="B48" t="str">
        <f>+VLOOKUP(BD_Capas[[#This Row],[idcapa]],Capas[],2,0)</f>
        <v>malla_5000mts_chile_gcs_eolico</v>
      </c>
      <c r="C48" s="4">
        <v>13</v>
      </c>
      <c r="D48" t="s">
        <v>68</v>
      </c>
      <c r="E48" s="21">
        <v>1</v>
      </c>
      <c r="F48" s="37" t="s">
        <v>68</v>
      </c>
      <c r="G48" s="5">
        <v>10</v>
      </c>
      <c r="I48" s="32"/>
      <c r="J48" s="33"/>
    </row>
    <row r="49" spans="1:10" hidden="1" x14ac:dyDescent="0.3">
      <c r="A49" s="2" t="str">
        <f t="shared" si="2"/>
        <v>03</v>
      </c>
      <c r="B49" t="str">
        <f>+VLOOKUP(BD_Capas[[#This Row],[idcapa]],Capas[],2,0)</f>
        <v>malla_5000mts_chile_gcs_eolico</v>
      </c>
      <c r="C49" s="4">
        <v>14</v>
      </c>
      <c r="D49" t="s">
        <v>69</v>
      </c>
      <c r="E49" s="21">
        <v>1</v>
      </c>
      <c r="F49" s="37" t="s">
        <v>69</v>
      </c>
      <c r="G49" s="5">
        <v>11</v>
      </c>
      <c r="I49" s="32"/>
      <c r="J49" s="33"/>
    </row>
    <row r="50" spans="1:10" hidden="1" x14ac:dyDescent="0.3">
      <c r="A50" s="2" t="str">
        <f t="shared" si="2"/>
        <v>03</v>
      </c>
      <c r="B50" t="str">
        <f>+VLOOKUP(BD_Capas[[#This Row],[idcapa]],Capas[],2,0)</f>
        <v>malla_5000mts_chile_gcs_eolico</v>
      </c>
      <c r="C50" s="4">
        <v>15</v>
      </c>
      <c r="D50" t="s">
        <v>70</v>
      </c>
      <c r="E50" s="21">
        <v>1</v>
      </c>
      <c r="F50" s="37" t="s">
        <v>70</v>
      </c>
      <c r="G50" s="5">
        <v>12</v>
      </c>
      <c r="I50" s="32"/>
      <c r="J50" s="33"/>
    </row>
    <row r="51" spans="1:10" hidden="1" x14ac:dyDescent="0.3">
      <c r="A51" s="2" t="str">
        <f t="shared" si="2"/>
        <v>03</v>
      </c>
      <c r="B51" t="str">
        <f>+VLOOKUP(BD_Capas[[#This Row],[idcapa]],Capas[],2,0)</f>
        <v>malla_5000mts_chile_gcs_eolico</v>
      </c>
      <c r="C51" s="4">
        <v>16</v>
      </c>
      <c r="D51" t="s">
        <v>71</v>
      </c>
      <c r="E51" s="21">
        <v>1</v>
      </c>
      <c r="F51" s="37" t="s">
        <v>71</v>
      </c>
      <c r="G51" s="5">
        <v>13</v>
      </c>
      <c r="I51" s="32"/>
      <c r="J51" s="33"/>
    </row>
    <row r="52" spans="1:10" hidden="1" x14ac:dyDescent="0.3">
      <c r="A52" s="2" t="str">
        <f t="shared" si="2"/>
        <v>03</v>
      </c>
      <c r="B52" t="str">
        <f>+VLOOKUP(BD_Capas[[#This Row],[idcapa]],Capas[],2,0)</f>
        <v>malla_5000mts_chile_gcs_eolico</v>
      </c>
      <c r="C52" s="4">
        <v>17</v>
      </c>
      <c r="D52" t="s">
        <v>72</v>
      </c>
      <c r="E52" s="21">
        <v>1</v>
      </c>
      <c r="F52" s="37" t="s">
        <v>72</v>
      </c>
      <c r="G52" s="5">
        <v>14</v>
      </c>
      <c r="I52" s="32"/>
      <c r="J52" s="33"/>
    </row>
    <row r="53" spans="1:10" hidden="1" x14ac:dyDescent="0.3">
      <c r="A53" s="2" t="str">
        <f t="shared" si="2"/>
        <v>03</v>
      </c>
      <c r="B53" t="str">
        <f>+VLOOKUP(BD_Capas[[#This Row],[idcapa]],Capas[],2,0)</f>
        <v>malla_5000mts_chile_gcs_eolico</v>
      </c>
      <c r="C53" s="4">
        <v>18</v>
      </c>
      <c r="D53" t="s">
        <v>73</v>
      </c>
      <c r="E53" s="21">
        <v>1</v>
      </c>
      <c r="F53" s="37" t="s">
        <v>73</v>
      </c>
      <c r="G53" s="5">
        <v>15</v>
      </c>
      <c r="I53" s="32"/>
      <c r="J53" s="33"/>
    </row>
    <row r="54" spans="1:10" hidden="1" x14ac:dyDescent="0.3">
      <c r="A54" s="2" t="str">
        <f t="shared" si="2"/>
        <v>03</v>
      </c>
      <c r="B54" t="str">
        <f>+VLOOKUP(BD_Capas[[#This Row],[idcapa]],Capas[],2,0)</f>
        <v>malla_5000mts_chile_gcs_eolico</v>
      </c>
      <c r="C54" s="4">
        <v>19</v>
      </c>
      <c r="D54" t="s">
        <v>74</v>
      </c>
      <c r="E54" s="21">
        <v>1</v>
      </c>
      <c r="F54" s="37" t="s">
        <v>74</v>
      </c>
      <c r="G54" s="5">
        <v>16</v>
      </c>
      <c r="I54" s="32"/>
      <c r="J54" s="33"/>
    </row>
    <row r="55" spans="1:10" hidden="1" x14ac:dyDescent="0.3">
      <c r="A55" s="2" t="str">
        <f t="shared" si="2"/>
        <v>03</v>
      </c>
      <c r="B55" t="str">
        <f>+VLOOKUP(BD_Capas[[#This Row],[idcapa]],Capas[],2,0)</f>
        <v>malla_5000mts_chile_gcs_eolico</v>
      </c>
      <c r="C55" s="4">
        <v>20</v>
      </c>
      <c r="D55" t="s">
        <v>75</v>
      </c>
      <c r="E55" s="21">
        <v>1</v>
      </c>
      <c r="F55" s="37" t="s">
        <v>75</v>
      </c>
      <c r="G55" s="5">
        <v>17</v>
      </c>
      <c r="I55" s="32"/>
      <c r="J55" s="33"/>
    </row>
    <row r="56" spans="1:10" hidden="1" x14ac:dyDescent="0.3">
      <c r="A56" s="2" t="str">
        <f t="shared" si="2"/>
        <v>03</v>
      </c>
      <c r="B56" t="str">
        <f>+VLOOKUP(BD_Capas[[#This Row],[idcapa]],Capas[],2,0)</f>
        <v>malla_5000mts_chile_gcs_eolico</v>
      </c>
      <c r="C56" s="4">
        <v>21</v>
      </c>
      <c r="D56" t="s">
        <v>76</v>
      </c>
      <c r="E56" s="21">
        <v>1</v>
      </c>
      <c r="F56" s="37" t="s">
        <v>76</v>
      </c>
      <c r="G56" s="5">
        <v>18</v>
      </c>
      <c r="I56" s="32"/>
      <c r="J56" s="33"/>
    </row>
    <row r="57" spans="1:10" hidden="1" x14ac:dyDescent="0.3">
      <c r="A57" s="2" t="str">
        <f t="shared" si="2"/>
        <v>03</v>
      </c>
      <c r="B57" t="str">
        <f>+VLOOKUP(BD_Capas[[#This Row],[idcapa]],Capas[],2,0)</f>
        <v>malla_5000mts_chile_gcs_eolico</v>
      </c>
      <c r="C57" s="4">
        <v>22</v>
      </c>
      <c r="D57" t="s">
        <v>77</v>
      </c>
      <c r="E57" s="21">
        <v>1</v>
      </c>
      <c r="F57" s="37" t="s">
        <v>77</v>
      </c>
      <c r="G57" s="5">
        <v>19</v>
      </c>
      <c r="I57" s="32"/>
      <c r="J57" s="33"/>
    </row>
    <row r="58" spans="1:10" hidden="1" x14ac:dyDescent="0.3">
      <c r="A58" s="2" t="str">
        <f t="shared" si="2"/>
        <v>03</v>
      </c>
      <c r="B58" t="str">
        <f>+VLOOKUP(BD_Capas[[#This Row],[idcapa]],Capas[],2,0)</f>
        <v>malla_5000mts_chile_gcs_eolico</v>
      </c>
      <c r="C58" s="4">
        <v>23</v>
      </c>
      <c r="D58" t="s">
        <v>78</v>
      </c>
      <c r="E58" s="21">
        <v>1</v>
      </c>
      <c r="F58" s="37" t="s">
        <v>78</v>
      </c>
      <c r="G58" s="5">
        <v>20</v>
      </c>
      <c r="I58" s="32"/>
      <c r="J58" s="33"/>
    </row>
    <row r="59" spans="1:10" hidden="1" x14ac:dyDescent="0.3">
      <c r="A59" s="2" t="str">
        <f t="shared" si="2"/>
        <v>03</v>
      </c>
      <c r="B59" t="str">
        <f>+VLOOKUP(BD_Capas[[#This Row],[idcapa]],Capas[],2,0)</f>
        <v>malla_5000mts_chile_gcs_eolico</v>
      </c>
      <c r="C59" s="4">
        <v>24</v>
      </c>
      <c r="D59" t="s">
        <v>79</v>
      </c>
      <c r="E59" s="21">
        <v>1</v>
      </c>
      <c r="F59" s="37" t="s">
        <v>79</v>
      </c>
      <c r="G59" s="5">
        <v>21</v>
      </c>
      <c r="I59" s="32"/>
      <c r="J59" s="33"/>
    </row>
    <row r="60" spans="1:10" hidden="1" x14ac:dyDescent="0.3">
      <c r="A60" s="2" t="str">
        <f t="shared" si="2"/>
        <v>03</v>
      </c>
      <c r="B60" t="str">
        <f>+VLOOKUP(BD_Capas[[#This Row],[idcapa]],Capas[],2,0)</f>
        <v>malla_5000mts_chile_gcs_eolico</v>
      </c>
      <c r="C60" s="4">
        <v>25</v>
      </c>
      <c r="D60" t="s">
        <v>80</v>
      </c>
      <c r="E60" s="21">
        <v>1</v>
      </c>
      <c r="F60" s="37" t="s">
        <v>80</v>
      </c>
      <c r="G60" s="5">
        <v>22</v>
      </c>
      <c r="I60" s="32"/>
      <c r="J60" s="33"/>
    </row>
    <row r="61" spans="1:10" hidden="1" x14ac:dyDescent="0.3">
      <c r="A61" s="2" t="str">
        <f t="shared" si="2"/>
        <v>03</v>
      </c>
      <c r="B61" t="str">
        <f>+VLOOKUP(BD_Capas[[#This Row],[idcapa]],Capas[],2,0)</f>
        <v>malla_5000mts_chile_gcs_eolico</v>
      </c>
      <c r="C61" s="4">
        <v>26</v>
      </c>
      <c r="D61" t="s">
        <v>81</v>
      </c>
      <c r="E61" s="21">
        <v>1</v>
      </c>
      <c r="F61" s="37" t="s">
        <v>81</v>
      </c>
      <c r="G61" s="5">
        <v>23</v>
      </c>
      <c r="I61" s="32"/>
      <c r="J61" s="33"/>
    </row>
    <row r="62" spans="1:10" hidden="1" x14ac:dyDescent="0.3">
      <c r="A62" s="2" t="str">
        <f t="shared" si="2"/>
        <v>03</v>
      </c>
      <c r="B62" t="str">
        <f>+VLOOKUP(BD_Capas[[#This Row],[idcapa]],Capas[],2,0)</f>
        <v>malla_5000mts_chile_gcs_eolico</v>
      </c>
      <c r="C62" s="4">
        <v>27</v>
      </c>
      <c r="D62" t="s">
        <v>82</v>
      </c>
      <c r="E62" s="21">
        <v>1</v>
      </c>
      <c r="F62" s="37" t="s">
        <v>82</v>
      </c>
      <c r="G62" s="5">
        <v>24</v>
      </c>
      <c r="I62" s="32"/>
      <c r="J62" s="33"/>
    </row>
    <row r="63" spans="1:10" hidden="1" x14ac:dyDescent="0.3">
      <c r="A63" s="2" t="str">
        <f t="shared" si="2"/>
        <v>03</v>
      </c>
      <c r="B63" t="str">
        <f>+VLOOKUP(BD_Capas[[#This Row],[idcapa]],Capas[],2,0)</f>
        <v>malla_5000mts_chile_gcs_eolico</v>
      </c>
      <c r="C63" s="4">
        <v>28</v>
      </c>
      <c r="D63" t="s">
        <v>83</v>
      </c>
      <c r="E63" s="21">
        <v>1</v>
      </c>
      <c r="F63" s="37" t="s">
        <v>83</v>
      </c>
      <c r="G63" s="5">
        <v>25</v>
      </c>
      <c r="I63" s="32"/>
      <c r="J63" s="33"/>
    </row>
    <row r="64" spans="1:10" hidden="1" x14ac:dyDescent="0.3">
      <c r="A64" s="2" t="str">
        <f t="shared" si="2"/>
        <v>03</v>
      </c>
      <c r="B64" t="str">
        <f>+VLOOKUP(BD_Capas[[#This Row],[idcapa]],Capas[],2,0)</f>
        <v>malla_5000mts_chile_gcs_eolico</v>
      </c>
      <c r="C64" s="4">
        <v>29</v>
      </c>
      <c r="D64" t="s">
        <v>84</v>
      </c>
      <c r="E64" s="21">
        <v>1</v>
      </c>
      <c r="F64" s="37" t="s">
        <v>84</v>
      </c>
      <c r="G64" s="5">
        <v>26</v>
      </c>
      <c r="I64" s="32"/>
      <c r="J64" s="33"/>
    </row>
    <row r="65" spans="1:10" hidden="1" x14ac:dyDescent="0.3">
      <c r="A65" s="2" t="str">
        <f t="shared" si="2"/>
        <v>03</v>
      </c>
      <c r="B65" t="str">
        <f>+VLOOKUP(BD_Capas[[#This Row],[idcapa]],Capas[],2,0)</f>
        <v>malla_5000mts_chile_gcs_eolico</v>
      </c>
      <c r="C65" s="4">
        <v>30</v>
      </c>
      <c r="D65" t="s">
        <v>85</v>
      </c>
      <c r="E65" s="21">
        <v>1</v>
      </c>
      <c r="F65" s="37" t="s">
        <v>85</v>
      </c>
      <c r="G65" s="5">
        <v>27</v>
      </c>
      <c r="I65" s="32"/>
      <c r="J65" s="33"/>
    </row>
    <row r="66" spans="1:10" hidden="1" x14ac:dyDescent="0.3">
      <c r="A66" s="2" t="str">
        <f t="shared" si="2"/>
        <v>03</v>
      </c>
      <c r="B66" t="str">
        <f>+VLOOKUP(BD_Capas[[#This Row],[idcapa]],Capas[],2,0)</f>
        <v>malla_5000mts_chile_gcs_eolico</v>
      </c>
      <c r="C66" s="4">
        <v>31</v>
      </c>
      <c r="D66" t="s">
        <v>86</v>
      </c>
      <c r="E66" s="21">
        <v>1</v>
      </c>
      <c r="F66" s="37" t="s">
        <v>86</v>
      </c>
      <c r="G66" s="5">
        <v>28</v>
      </c>
      <c r="I66" s="32"/>
      <c r="J66" s="33"/>
    </row>
    <row r="67" spans="1:10" hidden="1" x14ac:dyDescent="0.3">
      <c r="A67" s="2" t="str">
        <f t="shared" si="2"/>
        <v>03</v>
      </c>
      <c r="B67" t="str">
        <f>+VLOOKUP(BD_Capas[[#This Row],[idcapa]],Capas[],2,0)</f>
        <v>malla_5000mts_chile_gcs_eolico</v>
      </c>
      <c r="C67" s="4">
        <v>32</v>
      </c>
      <c r="D67" t="s">
        <v>87</v>
      </c>
      <c r="E67" s="21">
        <v>1</v>
      </c>
      <c r="F67" s="37" t="s">
        <v>87</v>
      </c>
      <c r="G67" s="5">
        <v>29</v>
      </c>
      <c r="I67" s="32"/>
      <c r="J67" s="33"/>
    </row>
    <row r="68" spans="1:10" hidden="1" x14ac:dyDescent="0.3">
      <c r="A68" s="2" t="str">
        <f t="shared" si="2"/>
        <v>03</v>
      </c>
      <c r="B68" t="str">
        <f>+VLOOKUP(BD_Capas[[#This Row],[idcapa]],Capas[],2,0)</f>
        <v>malla_5000mts_chile_gcs_eolico</v>
      </c>
      <c r="C68" s="4">
        <v>33</v>
      </c>
      <c r="D68" t="s">
        <v>88</v>
      </c>
      <c r="E68" s="21"/>
      <c r="F68" s="22"/>
      <c r="G68" s="5"/>
      <c r="I68" s="32"/>
      <c r="J68" s="33"/>
    </row>
    <row r="69" spans="1:10" hidden="1" x14ac:dyDescent="0.3">
      <c r="A69" s="2" t="str">
        <f t="shared" si="2"/>
        <v>03</v>
      </c>
      <c r="B69" t="str">
        <f>+VLOOKUP(BD_Capas[[#This Row],[idcapa]],Capas[],2,0)</f>
        <v>malla_5000mts_chile_gcs_eolico</v>
      </c>
      <c r="C69" s="4">
        <v>34</v>
      </c>
      <c r="D69" t="s">
        <v>89</v>
      </c>
      <c r="E69" s="21"/>
      <c r="F69" s="22"/>
      <c r="G69" s="5"/>
      <c r="I69" s="32"/>
      <c r="J69" s="33"/>
    </row>
    <row r="70" spans="1:10" hidden="1" x14ac:dyDescent="0.3">
      <c r="A70" s="31" t="s">
        <v>36</v>
      </c>
      <c r="B70" s="23" t="str">
        <f>+VLOOKUP(BD_Capas[[#This Row],[idcapa]],Capas[],2,0)</f>
        <v>malla_5000mts_chile_gcs_solar</v>
      </c>
      <c r="C70" s="30">
        <v>1</v>
      </c>
      <c r="D70" s="23" t="s">
        <v>59</v>
      </c>
      <c r="E70" s="24"/>
      <c r="F70" s="23" t="str">
        <f>+BD_Capas[[#This Row],[descripcion_capa]]</f>
        <v>Mediciones Radiación Solar</v>
      </c>
      <c r="G70" s="25">
        <v>50</v>
      </c>
      <c r="H70" s="23" t="s">
        <v>152</v>
      </c>
      <c r="I70" s="26" t="str">
        <f>BD_Capas[[#This Row],[idcapa]]&amp;"-"&amp;BD_Capas[[#This Row],[posición_capa]]</f>
        <v>04-0</v>
      </c>
      <c r="J70" s="27">
        <v>0</v>
      </c>
    </row>
    <row r="71" spans="1:10" hidden="1" x14ac:dyDescent="0.3">
      <c r="A71" s="2" t="str">
        <f>+A70</f>
        <v>04</v>
      </c>
      <c r="B71" t="str">
        <f>+VLOOKUP(BD_Capas[[#This Row],[idcapa]],Capas[],2,0)</f>
        <v>malla_5000mts_chile_gcs_solar</v>
      </c>
      <c r="C71" s="4">
        <v>2</v>
      </c>
      <c r="D71" t="s">
        <v>60</v>
      </c>
      <c r="E71" s="21"/>
      <c r="F71" s="22"/>
      <c r="G71" s="5"/>
      <c r="I71" s="6"/>
      <c r="J71" s="7"/>
    </row>
    <row r="72" spans="1:10" hidden="1" x14ac:dyDescent="0.3">
      <c r="A72" s="2" t="str">
        <f t="shared" ref="A72:A86" si="3">+A71</f>
        <v>04</v>
      </c>
      <c r="B72" t="str">
        <f>+VLOOKUP(BD_Capas[[#This Row],[idcapa]],Capas[],2,0)</f>
        <v>malla_5000mts_chile_gcs_solar</v>
      </c>
      <c r="C72" s="4">
        <v>3</v>
      </c>
      <c r="D72" t="s">
        <v>61</v>
      </c>
      <c r="E72" s="21"/>
      <c r="F72" s="22"/>
      <c r="G72" s="5"/>
      <c r="I72" s="32"/>
      <c r="J72" s="33"/>
    </row>
    <row r="73" spans="1:10" hidden="1" x14ac:dyDescent="0.3">
      <c r="A73" s="2" t="str">
        <f t="shared" si="3"/>
        <v>04</v>
      </c>
      <c r="B73" t="str">
        <f>+VLOOKUP(BD_Capas[[#This Row],[idcapa]],Capas[],2,0)</f>
        <v>malla_5000mts_chile_gcs_solar</v>
      </c>
      <c r="C73" s="4">
        <v>4</v>
      </c>
      <c r="D73" t="s">
        <v>11</v>
      </c>
      <c r="E73" s="21">
        <v>1</v>
      </c>
      <c r="F73" s="22" t="s">
        <v>11</v>
      </c>
      <c r="G73" s="5">
        <v>1</v>
      </c>
      <c r="I73" s="32"/>
      <c r="J73" s="33"/>
    </row>
    <row r="74" spans="1:10" hidden="1" x14ac:dyDescent="0.3">
      <c r="A74" s="2" t="str">
        <f t="shared" si="3"/>
        <v>04</v>
      </c>
      <c r="B74" t="str">
        <f>+VLOOKUP(BD_Capas[[#This Row],[idcapa]],Capas[],2,0)</f>
        <v>malla_5000mts_chile_gcs_solar</v>
      </c>
      <c r="C74" s="4">
        <v>5</v>
      </c>
      <c r="D74" t="s">
        <v>12</v>
      </c>
      <c r="E74" s="21">
        <v>1</v>
      </c>
      <c r="F74" s="22" t="s">
        <v>12</v>
      </c>
      <c r="G74" s="5">
        <v>2</v>
      </c>
      <c r="I74" s="32"/>
      <c r="J74" s="33"/>
    </row>
    <row r="75" spans="1:10" hidden="1" x14ac:dyDescent="0.3">
      <c r="A75" s="2" t="str">
        <f t="shared" si="3"/>
        <v>04</v>
      </c>
      <c r="B75" t="str">
        <f>+VLOOKUP(BD_Capas[[#This Row],[idcapa]],Capas[],2,0)</f>
        <v>malla_5000mts_chile_gcs_solar</v>
      </c>
      <c r="C75" s="4">
        <v>6</v>
      </c>
      <c r="D75" t="s">
        <v>13</v>
      </c>
      <c r="E75" s="21">
        <v>1</v>
      </c>
      <c r="F75" s="22" t="s">
        <v>13</v>
      </c>
      <c r="G75" s="5">
        <v>3</v>
      </c>
      <c r="I75" s="32"/>
      <c r="J75" s="33"/>
    </row>
    <row r="76" spans="1:10" hidden="1" x14ac:dyDescent="0.3">
      <c r="A76" s="2" t="str">
        <f t="shared" si="3"/>
        <v>04</v>
      </c>
      <c r="B76" t="str">
        <f>+VLOOKUP(BD_Capas[[#This Row],[idcapa]],Capas[],2,0)</f>
        <v>malla_5000mts_chile_gcs_solar</v>
      </c>
      <c r="C76" s="4">
        <v>7</v>
      </c>
      <c r="D76" t="s">
        <v>90</v>
      </c>
      <c r="E76" s="21">
        <v>1</v>
      </c>
      <c r="F76" s="37" t="s">
        <v>90</v>
      </c>
      <c r="G76" s="5">
        <v>4</v>
      </c>
      <c r="I76" s="32"/>
      <c r="J76" s="33"/>
    </row>
    <row r="77" spans="1:10" hidden="1" x14ac:dyDescent="0.3">
      <c r="A77" s="2" t="str">
        <f t="shared" si="3"/>
        <v>04</v>
      </c>
      <c r="B77" t="str">
        <f>+VLOOKUP(BD_Capas[[#This Row],[idcapa]],Capas[],2,0)</f>
        <v>malla_5000mts_chile_gcs_solar</v>
      </c>
      <c r="C77" s="4">
        <v>8</v>
      </c>
      <c r="D77" t="s">
        <v>91</v>
      </c>
      <c r="E77" s="21">
        <v>1</v>
      </c>
      <c r="F77" s="37" t="s">
        <v>91</v>
      </c>
      <c r="G77" s="5">
        <v>5</v>
      </c>
      <c r="I77" s="32"/>
      <c r="J77" s="33"/>
    </row>
    <row r="78" spans="1:10" hidden="1" x14ac:dyDescent="0.3">
      <c r="A78" s="2" t="str">
        <f t="shared" si="3"/>
        <v>04</v>
      </c>
      <c r="B78" t="str">
        <f>+VLOOKUP(BD_Capas[[#This Row],[idcapa]],Capas[],2,0)</f>
        <v>malla_5000mts_chile_gcs_solar</v>
      </c>
      <c r="C78" s="4">
        <v>9</v>
      </c>
      <c r="D78" t="s">
        <v>92</v>
      </c>
      <c r="E78" s="21">
        <v>1</v>
      </c>
      <c r="F78" s="37" t="s">
        <v>92</v>
      </c>
      <c r="G78" s="5">
        <v>6</v>
      </c>
      <c r="I78" s="32"/>
      <c r="J78" s="33"/>
    </row>
    <row r="79" spans="1:10" hidden="1" x14ac:dyDescent="0.3">
      <c r="A79" s="2" t="str">
        <f t="shared" si="3"/>
        <v>04</v>
      </c>
      <c r="B79" t="str">
        <f>+VLOOKUP(BD_Capas[[#This Row],[idcapa]],Capas[],2,0)</f>
        <v>malla_5000mts_chile_gcs_solar</v>
      </c>
      <c r="C79" s="4">
        <v>10</v>
      </c>
      <c r="D79" t="s">
        <v>93</v>
      </c>
      <c r="E79" s="21">
        <v>1</v>
      </c>
      <c r="F79" s="37" t="s">
        <v>93</v>
      </c>
      <c r="G79" s="5">
        <v>7</v>
      </c>
      <c r="I79" s="32"/>
      <c r="J79" s="33"/>
    </row>
    <row r="80" spans="1:10" hidden="1" x14ac:dyDescent="0.3">
      <c r="A80" s="2" t="str">
        <f t="shared" si="3"/>
        <v>04</v>
      </c>
      <c r="B80" t="str">
        <f>+VLOOKUP(BD_Capas[[#This Row],[idcapa]],Capas[],2,0)</f>
        <v>malla_5000mts_chile_gcs_solar</v>
      </c>
      <c r="C80" s="4">
        <v>11</v>
      </c>
      <c r="D80" t="s">
        <v>94</v>
      </c>
      <c r="E80" s="21">
        <v>1</v>
      </c>
      <c r="F80" s="37" t="s">
        <v>94</v>
      </c>
      <c r="G80" s="5">
        <v>8</v>
      </c>
      <c r="I80" s="32"/>
      <c r="J80" s="33"/>
    </row>
    <row r="81" spans="1:10" hidden="1" x14ac:dyDescent="0.3">
      <c r="A81" s="2" t="str">
        <f t="shared" si="3"/>
        <v>04</v>
      </c>
      <c r="B81" t="str">
        <f>+VLOOKUP(BD_Capas[[#This Row],[idcapa]],Capas[],2,0)</f>
        <v>malla_5000mts_chile_gcs_solar</v>
      </c>
      <c r="C81" s="4">
        <v>12</v>
      </c>
      <c r="D81" t="s">
        <v>95</v>
      </c>
      <c r="E81" s="21">
        <v>1</v>
      </c>
      <c r="F81" s="37" t="s">
        <v>95</v>
      </c>
      <c r="G81" s="5">
        <v>9</v>
      </c>
      <c r="I81" s="32"/>
      <c r="J81" s="33"/>
    </row>
    <row r="82" spans="1:10" hidden="1" x14ac:dyDescent="0.3">
      <c r="A82" s="2" t="str">
        <f t="shared" si="3"/>
        <v>04</v>
      </c>
      <c r="B82" t="str">
        <f>+VLOOKUP(BD_Capas[[#This Row],[idcapa]],Capas[],2,0)</f>
        <v>malla_5000mts_chile_gcs_solar</v>
      </c>
      <c r="C82" s="4">
        <v>13</v>
      </c>
      <c r="D82" t="s">
        <v>96</v>
      </c>
      <c r="E82" s="21">
        <v>1</v>
      </c>
      <c r="F82" s="37" t="s">
        <v>96</v>
      </c>
      <c r="G82" s="5">
        <v>10</v>
      </c>
      <c r="I82" s="32"/>
      <c r="J82" s="33"/>
    </row>
    <row r="83" spans="1:10" hidden="1" x14ac:dyDescent="0.3">
      <c r="A83" s="2" t="str">
        <f t="shared" si="3"/>
        <v>04</v>
      </c>
      <c r="B83" t="str">
        <f>+VLOOKUP(BD_Capas[[#This Row],[idcapa]],Capas[],2,0)</f>
        <v>malla_5000mts_chile_gcs_solar</v>
      </c>
      <c r="C83" s="4">
        <v>14</v>
      </c>
      <c r="D83" t="s">
        <v>97</v>
      </c>
      <c r="E83" s="21">
        <v>1</v>
      </c>
      <c r="F83" s="37" t="s">
        <v>97</v>
      </c>
      <c r="G83" s="5">
        <v>11</v>
      </c>
      <c r="I83" s="32"/>
      <c r="J83" s="33"/>
    </row>
    <row r="84" spans="1:10" hidden="1" x14ac:dyDescent="0.3">
      <c r="A84" s="2" t="str">
        <f t="shared" si="3"/>
        <v>04</v>
      </c>
      <c r="B84" t="str">
        <f>+VLOOKUP(BD_Capas[[#This Row],[idcapa]],Capas[],2,0)</f>
        <v>malla_5000mts_chile_gcs_solar</v>
      </c>
      <c r="C84" s="4">
        <v>15</v>
      </c>
      <c r="D84" t="s">
        <v>98</v>
      </c>
      <c r="E84" s="21">
        <v>1</v>
      </c>
      <c r="F84" s="37" t="s">
        <v>98</v>
      </c>
      <c r="G84" s="5">
        <v>12</v>
      </c>
      <c r="I84" s="32"/>
      <c r="J84" s="33"/>
    </row>
    <row r="85" spans="1:10" hidden="1" x14ac:dyDescent="0.3">
      <c r="A85" s="2" t="str">
        <f t="shared" si="3"/>
        <v>04</v>
      </c>
      <c r="B85" t="str">
        <f>+VLOOKUP(BD_Capas[[#This Row],[idcapa]],Capas[],2,0)</f>
        <v>malla_5000mts_chile_gcs_solar</v>
      </c>
      <c r="C85" s="4">
        <v>16</v>
      </c>
      <c r="D85" t="s">
        <v>88</v>
      </c>
      <c r="E85" s="21"/>
      <c r="F85" s="22"/>
      <c r="G85" s="5"/>
      <c r="I85" s="32"/>
      <c r="J85" s="33"/>
    </row>
    <row r="86" spans="1:10" hidden="1" x14ac:dyDescent="0.3">
      <c r="A86" s="2" t="str">
        <f t="shared" si="3"/>
        <v>04</v>
      </c>
      <c r="B86" t="str">
        <f>+VLOOKUP(BD_Capas[[#This Row],[idcapa]],Capas[],2,0)</f>
        <v>malla_5000mts_chile_gcs_solar</v>
      </c>
      <c r="C86" s="4">
        <v>17</v>
      </c>
      <c r="D86" t="s">
        <v>89</v>
      </c>
      <c r="E86" s="21"/>
      <c r="F86" s="22"/>
      <c r="G86" s="5"/>
      <c r="I86" s="32"/>
      <c r="J86" s="33"/>
    </row>
    <row r="87" spans="1:10" hidden="1" x14ac:dyDescent="0.3">
      <c r="A87" s="31" t="s">
        <v>37</v>
      </c>
      <c r="B87" s="23" t="str">
        <f>+VLOOKUP(BD_Capas[[#This Row],[idcapa]],Capas[],2,0)</f>
        <v>pe_volcanes_comunas_gcs</v>
      </c>
      <c r="C87" s="30">
        <v>1</v>
      </c>
      <c r="D87" s="23" t="s">
        <v>44</v>
      </c>
      <c r="E87" s="24"/>
      <c r="F87" s="23" t="str">
        <f>+BD_Capas[[#This Row],[descripcion_capa]]</f>
        <v>Volcanes</v>
      </c>
      <c r="G87" s="25">
        <v>50</v>
      </c>
      <c r="H87" s="23" t="s">
        <v>153</v>
      </c>
      <c r="I87" s="26" t="str">
        <f>BD_Capas[[#This Row],[idcapa]]&amp;"-"&amp;BD_Capas[[#This Row],[posición_capa]]</f>
        <v>05-0</v>
      </c>
      <c r="J87" s="27">
        <v>0</v>
      </c>
    </row>
    <row r="88" spans="1:10" hidden="1" x14ac:dyDescent="0.3">
      <c r="A88" s="2" t="str">
        <f>+A87</f>
        <v>05</v>
      </c>
      <c r="B88" t="str">
        <f>+VLOOKUP(BD_Capas[[#This Row],[idcapa]],Capas[],2,0)</f>
        <v>pe_volcanes_comunas_gcs</v>
      </c>
      <c r="C88" s="4">
        <v>2</v>
      </c>
      <c r="D88" t="s">
        <v>45</v>
      </c>
      <c r="E88" s="21"/>
      <c r="F88" s="22"/>
      <c r="G88" s="5"/>
      <c r="I88" s="6"/>
      <c r="J88" s="7"/>
    </row>
    <row r="89" spans="1:10" hidden="1" x14ac:dyDescent="0.3">
      <c r="A89" s="2" t="str">
        <f t="shared" ref="A89:A101" si="4">+A88</f>
        <v>05</v>
      </c>
      <c r="B89" t="str">
        <f>+VLOOKUP(BD_Capas[[#This Row],[idcapa]],Capas[],2,0)</f>
        <v>pe_volcanes_comunas_gcs</v>
      </c>
      <c r="C89" s="4">
        <v>3</v>
      </c>
      <c r="D89" t="s">
        <v>46</v>
      </c>
      <c r="E89" s="21"/>
      <c r="F89" s="22"/>
      <c r="G89" s="5"/>
      <c r="I89" s="32"/>
      <c r="J89" s="33"/>
    </row>
    <row r="90" spans="1:10" hidden="1" x14ac:dyDescent="0.3">
      <c r="A90" s="2" t="str">
        <f t="shared" si="4"/>
        <v>05</v>
      </c>
      <c r="B90" t="str">
        <f>+VLOOKUP(BD_Capas[[#This Row],[idcapa]],Capas[],2,0)</f>
        <v>pe_volcanes_comunas_gcs</v>
      </c>
      <c r="C90" s="4">
        <v>4</v>
      </c>
      <c r="D90" t="s">
        <v>2</v>
      </c>
      <c r="E90" s="21">
        <v>1</v>
      </c>
      <c r="F90" s="22" t="s">
        <v>11</v>
      </c>
      <c r="G90" s="5">
        <v>4</v>
      </c>
      <c r="I90" s="32"/>
      <c r="J90" s="33"/>
    </row>
    <row r="91" spans="1:10" hidden="1" x14ac:dyDescent="0.3">
      <c r="A91" s="2" t="str">
        <f t="shared" si="4"/>
        <v>05</v>
      </c>
      <c r="B91" t="str">
        <f>+VLOOKUP(BD_Capas[[#This Row],[idcapa]],Capas[],2,0)</f>
        <v>pe_volcanes_comunas_gcs</v>
      </c>
      <c r="C91" s="4">
        <v>5</v>
      </c>
      <c r="D91" t="s">
        <v>3</v>
      </c>
      <c r="E91" s="21">
        <v>1</v>
      </c>
      <c r="F91" s="22" t="s">
        <v>12</v>
      </c>
      <c r="G91" s="5">
        <v>5</v>
      </c>
      <c r="I91" s="32"/>
      <c r="J91" s="33"/>
    </row>
    <row r="92" spans="1:10" hidden="1" x14ac:dyDescent="0.3">
      <c r="A92" s="2" t="str">
        <f t="shared" si="4"/>
        <v>05</v>
      </c>
      <c r="B92" t="str">
        <f>+VLOOKUP(BD_Capas[[#This Row],[idcapa]],Capas[],2,0)</f>
        <v>pe_volcanes_comunas_gcs</v>
      </c>
      <c r="C92" s="4">
        <v>6</v>
      </c>
      <c r="D92" t="s">
        <v>4</v>
      </c>
      <c r="E92" s="21">
        <v>1</v>
      </c>
      <c r="F92" s="22" t="s">
        <v>13</v>
      </c>
      <c r="G92" s="5">
        <v>6</v>
      </c>
      <c r="I92" s="32"/>
      <c r="J92" s="33"/>
    </row>
    <row r="93" spans="1:10" hidden="1" x14ac:dyDescent="0.3">
      <c r="A93" s="2" t="str">
        <f t="shared" si="4"/>
        <v>05</v>
      </c>
      <c r="B93" t="str">
        <f>+VLOOKUP(BD_Capas[[#This Row],[idcapa]],Capas[],2,0)</f>
        <v>pe_volcanes_comunas_gcs</v>
      </c>
      <c r="C93" s="4">
        <v>7</v>
      </c>
      <c r="D93" t="s">
        <v>47</v>
      </c>
      <c r="E93" s="21"/>
      <c r="F93" s="22"/>
      <c r="G93" s="5"/>
      <c r="I93" s="32"/>
      <c r="J93" s="33"/>
    </row>
    <row r="94" spans="1:10" hidden="1" x14ac:dyDescent="0.3">
      <c r="A94" s="2" t="str">
        <f t="shared" si="4"/>
        <v>05</v>
      </c>
      <c r="B94" t="str">
        <f>+VLOOKUP(BD_Capas[[#This Row],[idcapa]],Capas[],2,0)</f>
        <v>pe_volcanes_comunas_gcs</v>
      </c>
      <c r="C94" s="4">
        <v>8</v>
      </c>
      <c r="D94" t="s">
        <v>48</v>
      </c>
      <c r="E94" s="21"/>
      <c r="F94" s="22"/>
      <c r="G94" s="5"/>
      <c r="I94" s="32"/>
      <c r="J94" s="33"/>
    </row>
    <row r="95" spans="1:10" hidden="1" x14ac:dyDescent="0.3">
      <c r="A95" s="2" t="str">
        <f t="shared" si="4"/>
        <v>05</v>
      </c>
      <c r="B95" t="str">
        <f>+VLOOKUP(BD_Capas[[#This Row],[idcapa]],Capas[],2,0)</f>
        <v>pe_volcanes_comunas_gcs</v>
      </c>
      <c r="C95" s="4">
        <v>9</v>
      </c>
      <c r="D95" t="s">
        <v>49</v>
      </c>
      <c r="E95" s="21"/>
      <c r="F95" s="22"/>
      <c r="G95" s="5"/>
      <c r="I95" s="32"/>
      <c r="J95" s="33"/>
    </row>
    <row r="96" spans="1:10" hidden="1" x14ac:dyDescent="0.3">
      <c r="A96" s="2" t="str">
        <f t="shared" si="4"/>
        <v>05</v>
      </c>
      <c r="B96" t="str">
        <f>+VLOOKUP(BD_Capas[[#This Row],[idcapa]],Capas[],2,0)</f>
        <v>pe_volcanes_comunas_gcs</v>
      </c>
      <c r="C96" s="4">
        <v>10</v>
      </c>
      <c r="D96" t="s">
        <v>50</v>
      </c>
      <c r="E96" s="21">
        <v>1</v>
      </c>
      <c r="F96" s="22" t="s">
        <v>127</v>
      </c>
      <c r="G96" s="5">
        <v>7</v>
      </c>
      <c r="I96" s="32"/>
      <c r="J96" s="33"/>
    </row>
    <row r="97" spans="1:10" hidden="1" x14ac:dyDescent="0.3">
      <c r="A97" s="2" t="str">
        <f t="shared" si="4"/>
        <v>05</v>
      </c>
      <c r="B97" t="str">
        <f>+VLOOKUP(BD_Capas[[#This Row],[idcapa]],Capas[],2,0)</f>
        <v>pe_volcanes_comunas_gcs</v>
      </c>
      <c r="C97" s="4">
        <v>11</v>
      </c>
      <c r="D97" t="s">
        <v>99</v>
      </c>
      <c r="E97" s="21">
        <v>1</v>
      </c>
      <c r="F97" s="22" t="s">
        <v>129</v>
      </c>
      <c r="G97" s="5">
        <v>2</v>
      </c>
      <c r="I97" s="32"/>
      <c r="J97" s="33"/>
    </row>
    <row r="98" spans="1:10" hidden="1" x14ac:dyDescent="0.3">
      <c r="A98" s="2" t="str">
        <f t="shared" si="4"/>
        <v>05</v>
      </c>
      <c r="B98" t="str">
        <f>+VLOOKUP(BD_Capas[[#This Row],[idcapa]],Capas[],2,0)</f>
        <v>pe_volcanes_comunas_gcs</v>
      </c>
      <c r="C98" s="4">
        <v>12</v>
      </c>
      <c r="D98" t="s">
        <v>57</v>
      </c>
      <c r="E98" s="21">
        <v>1</v>
      </c>
      <c r="F98" s="22" t="s">
        <v>20</v>
      </c>
      <c r="G98" s="5">
        <v>3</v>
      </c>
      <c r="H98" t="s">
        <v>163</v>
      </c>
      <c r="I98" s="6" t="str">
        <f>BD_Capas[[#This Row],[idcapa]]&amp;"-"&amp;BD_Capas[[#This Row],[posición_capa]]</f>
        <v>05-2</v>
      </c>
      <c r="J98" s="7">
        <v>2</v>
      </c>
    </row>
    <row r="99" spans="1:10" hidden="1" x14ac:dyDescent="0.3">
      <c r="A99" s="2" t="str">
        <f t="shared" si="4"/>
        <v>05</v>
      </c>
      <c r="B99" t="str">
        <f>+VLOOKUP(BD_Capas[[#This Row],[idcapa]],Capas[],2,0)</f>
        <v>pe_volcanes_comunas_gcs</v>
      </c>
      <c r="C99" s="4">
        <v>13</v>
      </c>
      <c r="D99" t="s">
        <v>100</v>
      </c>
      <c r="E99" s="21">
        <v>1</v>
      </c>
      <c r="F99" s="22" t="s">
        <v>130</v>
      </c>
      <c r="G99" s="5">
        <v>1</v>
      </c>
      <c r="H99" t="s">
        <v>162</v>
      </c>
      <c r="I99" s="6" t="str">
        <f>BD_Capas[[#This Row],[idcapa]]&amp;"-"&amp;BD_Capas[[#This Row],[posición_capa]]</f>
        <v>05-1</v>
      </c>
      <c r="J99" s="7">
        <v>1</v>
      </c>
    </row>
    <row r="100" spans="1:10" hidden="1" x14ac:dyDescent="0.3">
      <c r="A100" s="2" t="str">
        <f t="shared" si="4"/>
        <v>05</v>
      </c>
      <c r="B100" t="str">
        <f>+VLOOKUP(BD_Capas[[#This Row],[idcapa]],Capas[],2,0)</f>
        <v>pe_volcanes_comunas_gcs</v>
      </c>
      <c r="C100" s="4">
        <v>14</v>
      </c>
      <c r="D100" t="s">
        <v>88</v>
      </c>
      <c r="E100" s="21"/>
      <c r="F100" s="22"/>
      <c r="G100" s="5"/>
      <c r="I100" s="32"/>
      <c r="J100" s="33"/>
    </row>
    <row r="101" spans="1:10" hidden="1" x14ac:dyDescent="0.3">
      <c r="A101" s="2" t="str">
        <f t="shared" si="4"/>
        <v>05</v>
      </c>
      <c r="B101" t="str">
        <f>+VLOOKUP(BD_Capas[[#This Row],[idcapa]],Capas[],2,0)</f>
        <v>pe_volcanes_comunas_gcs</v>
      </c>
      <c r="C101" s="4">
        <v>15</v>
      </c>
      <c r="D101" t="s">
        <v>89</v>
      </c>
      <c r="E101" s="21"/>
      <c r="F101" s="22"/>
      <c r="G101" s="5"/>
      <c r="I101" s="32"/>
      <c r="J101" s="33"/>
    </row>
    <row r="102" spans="1:10" hidden="1" x14ac:dyDescent="0.3">
      <c r="A102" s="31" t="s">
        <v>38</v>
      </c>
      <c r="B102" s="23" t="str">
        <f>+VLOOKUP(BD_Capas[[#This Row],[idcapa]],Capas[],2,0)</f>
        <v>pts_criticos_precip_estivales_municipios_gcs</v>
      </c>
      <c r="C102" s="30">
        <v>1</v>
      </c>
      <c r="D102" s="23" t="s">
        <v>44</v>
      </c>
      <c r="E102" s="24"/>
      <c r="F102" s="23" t="str">
        <f>+BD_Capas[[#This Row],[descripcion_capa]]</f>
        <v>Puntos Críticos Precipitación Estival</v>
      </c>
      <c r="G102" s="25">
        <v>50</v>
      </c>
      <c r="H102" s="23" t="s">
        <v>154</v>
      </c>
      <c r="I102" s="26" t="str">
        <f>BD_Capas[[#This Row],[idcapa]]&amp;"-"&amp;BD_Capas[[#This Row],[posición_capa]]</f>
        <v>06-0</v>
      </c>
      <c r="J102" s="27">
        <v>0</v>
      </c>
    </row>
    <row r="103" spans="1:10" hidden="1" x14ac:dyDescent="0.3">
      <c r="A103" s="2" t="str">
        <f>+A102</f>
        <v>06</v>
      </c>
      <c r="B103" t="str">
        <f>+VLOOKUP(BD_Capas[[#This Row],[idcapa]],Capas[],2,0)</f>
        <v>pts_criticos_precip_estivales_municipios_gcs</v>
      </c>
      <c r="C103" s="4">
        <v>2</v>
      </c>
      <c r="D103" t="s">
        <v>45</v>
      </c>
      <c r="E103" s="21"/>
      <c r="F103" s="22"/>
      <c r="G103" s="5"/>
      <c r="I103" s="6"/>
      <c r="J103" s="7"/>
    </row>
    <row r="104" spans="1:10" hidden="1" x14ac:dyDescent="0.3">
      <c r="A104" s="2" t="str">
        <f t="shared" ref="A104:A122" si="5">+A103</f>
        <v>06</v>
      </c>
      <c r="B104" t="str">
        <f>+VLOOKUP(BD_Capas[[#This Row],[idcapa]],Capas[],2,0)</f>
        <v>pts_criticos_precip_estivales_municipios_gcs</v>
      </c>
      <c r="C104" s="4">
        <v>3</v>
      </c>
      <c r="D104" t="s">
        <v>46</v>
      </c>
      <c r="E104" s="21"/>
      <c r="F104" s="22"/>
      <c r="G104" s="5"/>
      <c r="I104" s="32"/>
      <c r="J104" s="33"/>
    </row>
    <row r="105" spans="1:10" hidden="1" x14ac:dyDescent="0.3">
      <c r="A105" s="2" t="str">
        <f t="shared" si="5"/>
        <v>06</v>
      </c>
      <c r="B105" t="str">
        <f>+VLOOKUP(BD_Capas[[#This Row],[idcapa]],Capas[],2,0)</f>
        <v>pts_criticos_precip_estivales_municipios_gcs</v>
      </c>
      <c r="C105" s="4">
        <v>4</v>
      </c>
      <c r="D105" t="s">
        <v>2</v>
      </c>
      <c r="E105" s="21">
        <v>1</v>
      </c>
      <c r="F105" s="22" t="s">
        <v>11</v>
      </c>
      <c r="G105" s="5"/>
      <c r="I105" s="32"/>
      <c r="J105" s="33"/>
    </row>
    <row r="106" spans="1:10" hidden="1" x14ac:dyDescent="0.3">
      <c r="A106" s="2" t="str">
        <f t="shared" si="5"/>
        <v>06</v>
      </c>
      <c r="B106" t="str">
        <f>+VLOOKUP(BD_Capas[[#This Row],[idcapa]],Capas[],2,0)</f>
        <v>pts_criticos_precip_estivales_municipios_gcs</v>
      </c>
      <c r="C106" s="4">
        <v>5</v>
      </c>
      <c r="D106" t="s">
        <v>3</v>
      </c>
      <c r="E106" s="21">
        <v>1</v>
      </c>
      <c r="F106" s="22" t="s">
        <v>12</v>
      </c>
      <c r="G106" s="5"/>
      <c r="I106" s="32"/>
      <c r="J106" s="33"/>
    </row>
    <row r="107" spans="1:10" hidden="1" x14ac:dyDescent="0.3">
      <c r="A107" s="2" t="str">
        <f t="shared" si="5"/>
        <v>06</v>
      </c>
      <c r="B107" t="str">
        <f>+VLOOKUP(BD_Capas[[#This Row],[idcapa]],Capas[],2,0)</f>
        <v>pts_criticos_precip_estivales_municipios_gcs</v>
      </c>
      <c r="C107" s="4">
        <v>6</v>
      </c>
      <c r="D107" t="s">
        <v>4</v>
      </c>
      <c r="E107" s="21">
        <v>1</v>
      </c>
      <c r="F107" s="22" t="s">
        <v>13</v>
      </c>
      <c r="G107" s="5"/>
      <c r="I107" s="32"/>
      <c r="J107" s="33"/>
    </row>
    <row r="108" spans="1:10" hidden="1" x14ac:dyDescent="0.3">
      <c r="A108" s="2" t="str">
        <f t="shared" si="5"/>
        <v>06</v>
      </c>
      <c r="B108" t="str">
        <f>+VLOOKUP(BD_Capas[[#This Row],[idcapa]],Capas[],2,0)</f>
        <v>pts_criticos_precip_estivales_municipios_gcs</v>
      </c>
      <c r="C108" s="4">
        <v>7</v>
      </c>
      <c r="D108" t="s">
        <v>47</v>
      </c>
      <c r="E108" s="21"/>
      <c r="F108" s="22"/>
      <c r="G108" s="5"/>
      <c r="I108" s="32"/>
      <c r="J108" s="33"/>
    </row>
    <row r="109" spans="1:10" hidden="1" x14ac:dyDescent="0.3">
      <c r="A109" s="2" t="str">
        <f t="shared" si="5"/>
        <v>06</v>
      </c>
      <c r="B109" t="str">
        <f>+VLOOKUP(BD_Capas[[#This Row],[idcapa]],Capas[],2,0)</f>
        <v>pts_criticos_precip_estivales_municipios_gcs</v>
      </c>
      <c r="C109" s="4">
        <v>8</v>
      </c>
      <c r="D109" t="s">
        <v>48</v>
      </c>
      <c r="E109" s="21"/>
      <c r="F109" s="22"/>
      <c r="G109" s="5"/>
      <c r="I109" s="32"/>
      <c r="J109" s="33"/>
    </row>
    <row r="110" spans="1:10" hidden="1" x14ac:dyDescent="0.3">
      <c r="A110" s="2" t="str">
        <f t="shared" si="5"/>
        <v>06</v>
      </c>
      <c r="B110" t="str">
        <f>+VLOOKUP(BD_Capas[[#This Row],[idcapa]],Capas[],2,0)</f>
        <v>pts_criticos_precip_estivales_municipios_gcs</v>
      </c>
      <c r="C110" s="4">
        <v>9</v>
      </c>
      <c r="D110" t="s">
        <v>49</v>
      </c>
      <c r="E110" s="21"/>
      <c r="F110" s="22"/>
      <c r="G110" s="5"/>
      <c r="I110" s="32"/>
      <c r="J110" s="33"/>
    </row>
    <row r="111" spans="1:10" hidden="1" x14ac:dyDescent="0.3">
      <c r="A111" s="2" t="str">
        <f t="shared" si="5"/>
        <v>06</v>
      </c>
      <c r="B111" t="str">
        <f>+VLOOKUP(BD_Capas[[#This Row],[idcapa]],Capas[],2,0)</f>
        <v>pts_criticos_precip_estivales_municipios_gcs</v>
      </c>
      <c r="C111" s="4">
        <v>10</v>
      </c>
      <c r="D111" t="s">
        <v>50</v>
      </c>
      <c r="E111" s="21">
        <v>1</v>
      </c>
      <c r="F111" s="22" t="s">
        <v>127</v>
      </c>
      <c r="G111" s="5"/>
      <c r="I111" s="32"/>
      <c r="J111" s="33"/>
    </row>
    <row r="112" spans="1:10" hidden="1" x14ac:dyDescent="0.3">
      <c r="A112" s="2" t="str">
        <f t="shared" si="5"/>
        <v>06</v>
      </c>
      <c r="B112" t="str">
        <f>+VLOOKUP(BD_Capas[[#This Row],[idcapa]],Capas[],2,0)</f>
        <v>pts_criticos_precip_estivales_municipios_gcs</v>
      </c>
      <c r="C112" s="4">
        <v>11</v>
      </c>
      <c r="D112" t="s">
        <v>101</v>
      </c>
      <c r="E112" s="21">
        <v>1</v>
      </c>
      <c r="F112" s="22" t="s">
        <v>101</v>
      </c>
      <c r="G112" s="5"/>
      <c r="H112" t="s">
        <v>197</v>
      </c>
      <c r="I112" s="46" t="str">
        <f>BD_Capas[[#This Row],[idcapa]]&amp;"-"&amp;BD_Capas[[#This Row],[posición_capa]]</f>
        <v>06-1</v>
      </c>
      <c r="J112" s="47">
        <v>1</v>
      </c>
    </row>
    <row r="113" spans="1:10" hidden="1" x14ac:dyDescent="0.3">
      <c r="A113" s="2" t="str">
        <f t="shared" si="5"/>
        <v>06</v>
      </c>
      <c r="B113" t="str">
        <f>+VLOOKUP(BD_Capas[[#This Row],[idcapa]],Capas[],2,0)</f>
        <v>pts_criticos_precip_estivales_municipios_gcs</v>
      </c>
      <c r="C113" s="4">
        <v>12</v>
      </c>
      <c r="D113" t="s">
        <v>102</v>
      </c>
      <c r="E113" s="21">
        <v>1</v>
      </c>
      <c r="F113" s="22" t="s">
        <v>131</v>
      </c>
      <c r="G113" s="5"/>
      <c r="H113" t="s">
        <v>215</v>
      </c>
      <c r="I113" s="46" t="str">
        <f>BD_Capas[[#This Row],[idcapa]]&amp;"-"&amp;BD_Capas[[#This Row],[posición_capa]]</f>
        <v>06-2</v>
      </c>
      <c r="J113" s="47">
        <v>2</v>
      </c>
    </row>
    <row r="114" spans="1:10" hidden="1" x14ac:dyDescent="0.3">
      <c r="A114" s="2" t="str">
        <f t="shared" si="5"/>
        <v>06</v>
      </c>
      <c r="B114" t="str">
        <f>+VLOOKUP(BD_Capas[[#This Row],[idcapa]],Capas[],2,0)</f>
        <v>pts_criticos_precip_estivales_municipios_gcs</v>
      </c>
      <c r="C114" s="4">
        <v>13</v>
      </c>
      <c r="D114" t="s">
        <v>103</v>
      </c>
      <c r="E114" s="21">
        <v>1</v>
      </c>
      <c r="F114" s="37" t="s">
        <v>132</v>
      </c>
      <c r="G114" s="5"/>
      <c r="H114" t="s">
        <v>198</v>
      </c>
      <c r="I114" s="46" t="str">
        <f>BD_Capas[[#This Row],[idcapa]]&amp;"-"&amp;BD_Capas[[#This Row],[posición_capa]]</f>
        <v>06-3</v>
      </c>
      <c r="J114" s="47">
        <v>3</v>
      </c>
    </row>
    <row r="115" spans="1:10" hidden="1" x14ac:dyDescent="0.3">
      <c r="A115" s="2" t="str">
        <f t="shared" si="5"/>
        <v>06</v>
      </c>
      <c r="B115" t="str">
        <f>+VLOOKUP(BD_Capas[[#This Row],[idcapa]],Capas[],2,0)</f>
        <v>pts_criticos_precip_estivales_municipios_gcs</v>
      </c>
      <c r="C115" s="4">
        <v>14</v>
      </c>
      <c r="D115" t="s">
        <v>104</v>
      </c>
      <c r="E115" s="21">
        <v>1</v>
      </c>
      <c r="F115" s="37" t="s">
        <v>133</v>
      </c>
      <c r="G115" s="5"/>
      <c r="H115" t="s">
        <v>199</v>
      </c>
      <c r="I115" s="46" t="str">
        <f>BD_Capas[[#This Row],[idcapa]]&amp;"-"&amp;BD_Capas[[#This Row],[posición_capa]]</f>
        <v>06-4</v>
      </c>
      <c r="J115" s="47">
        <v>4</v>
      </c>
    </row>
    <row r="116" spans="1:10" hidden="1" x14ac:dyDescent="0.3">
      <c r="A116" s="2" t="str">
        <f t="shared" si="5"/>
        <v>06</v>
      </c>
      <c r="B116" t="str">
        <f>+VLOOKUP(BD_Capas[[#This Row],[idcapa]],Capas[],2,0)</f>
        <v>pts_criticos_precip_estivales_municipios_gcs</v>
      </c>
      <c r="C116" s="4">
        <v>15</v>
      </c>
      <c r="D116" t="s">
        <v>105</v>
      </c>
      <c r="E116" s="21">
        <v>1</v>
      </c>
      <c r="F116" s="37" t="s">
        <v>134</v>
      </c>
      <c r="G116" s="5"/>
      <c r="H116" t="s">
        <v>200</v>
      </c>
      <c r="I116" s="46" t="str">
        <f>BD_Capas[[#This Row],[idcapa]]&amp;"-"&amp;BD_Capas[[#This Row],[posición_capa]]</f>
        <v>06-5</v>
      </c>
      <c r="J116" s="47">
        <v>5</v>
      </c>
    </row>
    <row r="117" spans="1:10" hidden="1" x14ac:dyDescent="0.3">
      <c r="A117" s="2" t="str">
        <f t="shared" si="5"/>
        <v>06</v>
      </c>
      <c r="B117" t="str">
        <f>+VLOOKUP(BD_Capas[[#This Row],[idcapa]],Capas[],2,0)</f>
        <v>pts_criticos_precip_estivales_municipios_gcs</v>
      </c>
      <c r="C117" s="4">
        <v>16</v>
      </c>
      <c r="D117" t="s">
        <v>106</v>
      </c>
      <c r="E117" s="21">
        <v>1</v>
      </c>
      <c r="F117" s="37" t="s">
        <v>135</v>
      </c>
      <c r="G117" s="5"/>
      <c r="H117" t="s">
        <v>201</v>
      </c>
      <c r="I117" s="46" t="str">
        <f>BD_Capas[[#This Row],[idcapa]]&amp;"-"&amp;BD_Capas[[#This Row],[posición_capa]]</f>
        <v>06-6</v>
      </c>
      <c r="J117" s="47">
        <v>6</v>
      </c>
    </row>
    <row r="118" spans="1:10" hidden="1" x14ac:dyDescent="0.3">
      <c r="A118" s="2" t="str">
        <f t="shared" si="5"/>
        <v>06</v>
      </c>
      <c r="B118" t="str">
        <f>+VLOOKUP(BD_Capas[[#This Row],[idcapa]],Capas[],2,0)</f>
        <v>pts_criticos_precip_estivales_municipios_gcs</v>
      </c>
      <c r="C118" s="4">
        <v>17</v>
      </c>
      <c r="D118" t="s">
        <v>107</v>
      </c>
      <c r="E118" s="21">
        <v>1</v>
      </c>
      <c r="F118" s="37" t="s">
        <v>136</v>
      </c>
      <c r="G118" s="5"/>
      <c r="H118" t="s">
        <v>202</v>
      </c>
      <c r="I118" s="46" t="str">
        <f>BD_Capas[[#This Row],[idcapa]]&amp;"-"&amp;BD_Capas[[#This Row],[posición_capa]]</f>
        <v>06-7</v>
      </c>
      <c r="J118" s="47">
        <v>7</v>
      </c>
    </row>
    <row r="119" spans="1:10" hidden="1" x14ac:dyDescent="0.3">
      <c r="A119" s="2" t="str">
        <f t="shared" si="5"/>
        <v>06</v>
      </c>
      <c r="B119" t="str">
        <f>+VLOOKUP(BD_Capas[[#This Row],[idcapa]],Capas[],2,0)</f>
        <v>pts_criticos_precip_estivales_municipios_gcs</v>
      </c>
      <c r="C119" s="4">
        <v>18</v>
      </c>
      <c r="D119" t="s">
        <v>108</v>
      </c>
      <c r="E119" s="21">
        <v>1</v>
      </c>
      <c r="F119" s="37" t="s">
        <v>137</v>
      </c>
      <c r="G119" s="5"/>
      <c r="H119" t="s">
        <v>203</v>
      </c>
      <c r="I119" s="46" t="str">
        <f>BD_Capas[[#This Row],[idcapa]]&amp;"-"&amp;BD_Capas[[#This Row],[posición_capa]]</f>
        <v>06-8</v>
      </c>
      <c r="J119" s="47">
        <v>8</v>
      </c>
    </row>
    <row r="120" spans="1:10" hidden="1" x14ac:dyDescent="0.3">
      <c r="A120" s="2" t="str">
        <f t="shared" si="5"/>
        <v>06</v>
      </c>
      <c r="B120" t="str">
        <f>+VLOOKUP(BD_Capas[[#This Row],[idcapa]],Capas[],2,0)</f>
        <v>pts_criticos_precip_estivales_municipios_gcs</v>
      </c>
      <c r="C120" s="4">
        <v>19</v>
      </c>
      <c r="D120" t="s">
        <v>109</v>
      </c>
      <c r="E120" s="21">
        <v>1</v>
      </c>
      <c r="F120" s="37" t="s">
        <v>138</v>
      </c>
      <c r="G120" s="5"/>
      <c r="H120" t="s">
        <v>204</v>
      </c>
      <c r="I120" s="46" t="str">
        <f>BD_Capas[[#This Row],[idcapa]]&amp;"-"&amp;BD_Capas[[#This Row],[posición_capa]]</f>
        <v>06-9</v>
      </c>
      <c r="J120" s="47">
        <v>9</v>
      </c>
    </row>
    <row r="121" spans="1:10" hidden="1" x14ac:dyDescent="0.3">
      <c r="A121" s="2" t="str">
        <f t="shared" si="5"/>
        <v>06</v>
      </c>
      <c r="B121" t="str">
        <f>+VLOOKUP(BD_Capas[[#This Row],[idcapa]],Capas[],2,0)</f>
        <v>pts_criticos_precip_estivales_municipios_gcs</v>
      </c>
      <c r="C121" s="4">
        <v>20</v>
      </c>
      <c r="D121" t="s">
        <v>110</v>
      </c>
      <c r="E121" s="21"/>
      <c r="F121" s="22"/>
      <c r="G121" s="5"/>
      <c r="I121" s="32"/>
      <c r="J121" s="33"/>
    </row>
    <row r="122" spans="1:10" hidden="1" x14ac:dyDescent="0.3">
      <c r="A122" s="2" t="str">
        <f t="shared" si="5"/>
        <v>06</v>
      </c>
      <c r="B122" t="str">
        <f>+VLOOKUP(BD_Capas[[#This Row],[idcapa]],Capas[],2,0)</f>
        <v>pts_criticos_precip_estivales_municipios_gcs</v>
      </c>
      <c r="C122" s="4">
        <v>21</v>
      </c>
      <c r="D122" t="s">
        <v>111</v>
      </c>
      <c r="E122" s="21"/>
      <c r="F122" s="22"/>
      <c r="G122" s="5"/>
      <c r="I122" s="32"/>
      <c r="J122" s="33"/>
    </row>
    <row r="123" spans="1:10" hidden="1" x14ac:dyDescent="0.3">
      <c r="A123" s="31" t="s">
        <v>39</v>
      </c>
      <c r="B123" s="23" t="str">
        <f>+VLOOKUP(BD_Capas[[#This Row],[idcapa]],Capas[],2,0)</f>
        <v>punto_de_encuentro_comuna_gcs</v>
      </c>
      <c r="C123" s="30">
        <v>1</v>
      </c>
      <c r="D123" s="23" t="s">
        <v>44</v>
      </c>
      <c r="E123" s="24"/>
      <c r="F123" s="23" t="str">
        <f>+BD_Capas[[#This Row],[descripcion_capa]]</f>
        <v>Puntos de Encuentro Tsunami</v>
      </c>
      <c r="G123" s="25">
        <v>50</v>
      </c>
      <c r="H123" s="23" t="s">
        <v>155</v>
      </c>
      <c r="I123" s="26" t="str">
        <f>BD_Capas[[#This Row],[idcapa]]&amp;"-"&amp;BD_Capas[[#This Row],[posición_capa]]</f>
        <v>07-0</v>
      </c>
      <c r="J123" s="27">
        <v>0</v>
      </c>
    </row>
    <row r="124" spans="1:10" hidden="1" x14ac:dyDescent="0.3">
      <c r="A124" s="2" t="str">
        <f>+A123</f>
        <v>07</v>
      </c>
      <c r="B124" t="str">
        <f>+VLOOKUP(BD_Capas[[#This Row],[idcapa]],Capas[],2,0)</f>
        <v>punto_de_encuentro_comuna_gcs</v>
      </c>
      <c r="C124" s="4">
        <v>2</v>
      </c>
      <c r="D124" t="s">
        <v>45</v>
      </c>
      <c r="E124" s="21"/>
      <c r="F124" s="22"/>
      <c r="G124" s="5"/>
      <c r="I124" s="6"/>
      <c r="J124" s="7"/>
    </row>
    <row r="125" spans="1:10" hidden="1" x14ac:dyDescent="0.3">
      <c r="A125" s="2" t="str">
        <f t="shared" ref="A125:A135" si="6">+A124</f>
        <v>07</v>
      </c>
      <c r="B125" t="str">
        <f>+VLOOKUP(BD_Capas[[#This Row],[idcapa]],Capas[],2,0)</f>
        <v>punto_de_encuentro_comuna_gcs</v>
      </c>
      <c r="C125" s="4">
        <v>3</v>
      </c>
      <c r="D125" t="s">
        <v>46</v>
      </c>
      <c r="E125" s="21"/>
      <c r="F125" s="22"/>
      <c r="G125" s="5"/>
      <c r="I125" s="32"/>
      <c r="J125" s="33"/>
    </row>
    <row r="126" spans="1:10" hidden="1" x14ac:dyDescent="0.3">
      <c r="A126" s="2" t="str">
        <f t="shared" si="6"/>
        <v>07</v>
      </c>
      <c r="B126" t="str">
        <f>+VLOOKUP(BD_Capas[[#This Row],[idcapa]],Capas[],2,0)</f>
        <v>punto_de_encuentro_comuna_gcs</v>
      </c>
      <c r="C126" s="4">
        <v>4</v>
      </c>
      <c r="D126" t="s">
        <v>2</v>
      </c>
      <c r="E126" s="21">
        <v>1</v>
      </c>
      <c r="F126" s="22" t="s">
        <v>11</v>
      </c>
      <c r="G126" s="5">
        <v>2</v>
      </c>
      <c r="I126" s="32"/>
      <c r="J126" s="33"/>
    </row>
    <row r="127" spans="1:10" hidden="1" x14ac:dyDescent="0.3">
      <c r="A127" s="2" t="str">
        <f t="shared" si="6"/>
        <v>07</v>
      </c>
      <c r="B127" t="str">
        <f>+VLOOKUP(BD_Capas[[#This Row],[idcapa]],Capas[],2,0)</f>
        <v>punto_de_encuentro_comuna_gcs</v>
      </c>
      <c r="C127" s="4">
        <v>5</v>
      </c>
      <c r="D127" t="s">
        <v>3</v>
      </c>
      <c r="E127" s="21">
        <v>1</v>
      </c>
      <c r="F127" s="22" t="s">
        <v>12</v>
      </c>
      <c r="G127" s="5">
        <v>3</v>
      </c>
      <c r="I127" s="32"/>
      <c r="J127" s="33"/>
    </row>
    <row r="128" spans="1:10" hidden="1" x14ac:dyDescent="0.3">
      <c r="A128" s="2" t="str">
        <f t="shared" si="6"/>
        <v>07</v>
      </c>
      <c r="B128" t="str">
        <f>+VLOOKUP(BD_Capas[[#This Row],[idcapa]],Capas[],2,0)</f>
        <v>punto_de_encuentro_comuna_gcs</v>
      </c>
      <c r="C128" s="4">
        <v>6</v>
      </c>
      <c r="D128" t="s">
        <v>4</v>
      </c>
      <c r="E128" s="21">
        <v>1</v>
      </c>
      <c r="F128" s="22" t="s">
        <v>13</v>
      </c>
      <c r="G128" s="5">
        <v>4</v>
      </c>
      <c r="I128" s="32"/>
      <c r="J128" s="33"/>
    </row>
    <row r="129" spans="1:10" hidden="1" x14ac:dyDescent="0.3">
      <c r="A129" s="2" t="str">
        <f t="shared" si="6"/>
        <v>07</v>
      </c>
      <c r="B129" t="str">
        <f>+VLOOKUP(BD_Capas[[#This Row],[idcapa]],Capas[],2,0)</f>
        <v>punto_de_encuentro_comuna_gcs</v>
      </c>
      <c r="C129" s="4">
        <v>7</v>
      </c>
      <c r="D129" t="s">
        <v>47</v>
      </c>
      <c r="E129" s="21"/>
      <c r="F129" s="22"/>
      <c r="G129" s="5"/>
      <c r="I129" s="32"/>
      <c r="J129" s="33"/>
    </row>
    <row r="130" spans="1:10" hidden="1" x14ac:dyDescent="0.3">
      <c r="A130" s="2" t="str">
        <f t="shared" si="6"/>
        <v>07</v>
      </c>
      <c r="B130" t="str">
        <f>+VLOOKUP(BD_Capas[[#This Row],[idcapa]],Capas[],2,0)</f>
        <v>punto_de_encuentro_comuna_gcs</v>
      </c>
      <c r="C130" s="4">
        <v>8</v>
      </c>
      <c r="D130" t="s">
        <v>48</v>
      </c>
      <c r="E130" s="21"/>
      <c r="F130" s="22"/>
      <c r="G130" s="5"/>
      <c r="I130" s="32"/>
      <c r="J130" s="33"/>
    </row>
    <row r="131" spans="1:10" hidden="1" x14ac:dyDescent="0.3">
      <c r="A131" s="2" t="str">
        <f t="shared" si="6"/>
        <v>07</v>
      </c>
      <c r="B131" t="str">
        <f>+VLOOKUP(BD_Capas[[#This Row],[idcapa]],Capas[],2,0)</f>
        <v>punto_de_encuentro_comuna_gcs</v>
      </c>
      <c r="C131" s="4">
        <v>9</v>
      </c>
      <c r="D131" t="s">
        <v>49</v>
      </c>
      <c r="E131" s="21"/>
      <c r="F131" s="22"/>
      <c r="G131" s="5"/>
      <c r="I131" s="32"/>
      <c r="J131" s="33"/>
    </row>
    <row r="132" spans="1:10" hidden="1" x14ac:dyDescent="0.3">
      <c r="A132" s="2" t="str">
        <f t="shared" si="6"/>
        <v>07</v>
      </c>
      <c r="B132" t="str">
        <f>+VLOOKUP(BD_Capas[[#This Row],[idcapa]],Capas[],2,0)</f>
        <v>punto_de_encuentro_comuna_gcs</v>
      </c>
      <c r="C132" s="4">
        <v>10</v>
      </c>
      <c r="D132" t="s">
        <v>50</v>
      </c>
      <c r="E132" s="21">
        <v>1</v>
      </c>
      <c r="F132" s="22" t="s">
        <v>127</v>
      </c>
      <c r="G132" s="5">
        <v>5</v>
      </c>
      <c r="I132" s="32"/>
      <c r="J132" s="33"/>
    </row>
    <row r="133" spans="1:10" hidden="1" x14ac:dyDescent="0.3">
      <c r="A133" s="2" t="str">
        <f t="shared" si="6"/>
        <v>07</v>
      </c>
      <c r="B133" t="str">
        <f>+VLOOKUP(BD_Capas[[#This Row],[idcapa]],Capas[],2,0)</f>
        <v>punto_de_encuentro_comuna_gcs</v>
      </c>
      <c r="C133" s="4">
        <v>11</v>
      </c>
      <c r="D133" t="s">
        <v>112</v>
      </c>
      <c r="E133" s="21">
        <v>1</v>
      </c>
      <c r="F133" s="22" t="s">
        <v>139</v>
      </c>
      <c r="G133" s="5">
        <v>1</v>
      </c>
      <c r="H133" t="s">
        <v>164</v>
      </c>
      <c r="I133" s="6" t="str">
        <f>BD_Capas[[#This Row],[idcapa]]&amp;"-"&amp;BD_Capas[[#This Row],[posición_capa]]</f>
        <v>07-1</v>
      </c>
      <c r="J133" s="7">
        <v>1</v>
      </c>
    </row>
    <row r="134" spans="1:10" hidden="1" x14ac:dyDescent="0.3">
      <c r="A134" s="2" t="str">
        <f t="shared" si="6"/>
        <v>07</v>
      </c>
      <c r="B134" t="str">
        <f>+VLOOKUP(BD_Capas[[#This Row],[idcapa]],Capas[],2,0)</f>
        <v>punto_de_encuentro_comuna_gcs</v>
      </c>
      <c r="C134" s="4">
        <v>12</v>
      </c>
      <c r="D134" t="s">
        <v>88</v>
      </c>
      <c r="E134" s="21"/>
      <c r="F134" s="22"/>
      <c r="G134" s="5"/>
      <c r="I134" s="32"/>
      <c r="J134" s="33"/>
    </row>
    <row r="135" spans="1:10" hidden="1" x14ac:dyDescent="0.3">
      <c r="A135" s="2" t="str">
        <f t="shared" si="6"/>
        <v>07</v>
      </c>
      <c r="B135" t="str">
        <f>+VLOOKUP(BD_Capas[[#This Row],[idcapa]],Capas[],2,0)</f>
        <v>punto_de_encuentro_comuna_gcs</v>
      </c>
      <c r="C135" s="4">
        <v>13</v>
      </c>
      <c r="D135" t="s">
        <v>89</v>
      </c>
      <c r="E135" s="21"/>
      <c r="F135" s="22"/>
      <c r="G135" s="5"/>
      <c r="I135" s="32"/>
      <c r="J135" s="33"/>
    </row>
    <row r="136" spans="1:10" hidden="1" x14ac:dyDescent="0.3">
      <c r="A136" s="31" t="s">
        <v>40</v>
      </c>
      <c r="B136" s="23" t="str">
        <f>+VLOOKUP(BD_Capas[[#This Row],[idcapa]],Capas[],2,0)</f>
        <v>via_de_evacuación_comunas_gcs</v>
      </c>
      <c r="C136" s="30">
        <v>1</v>
      </c>
      <c r="D136" s="23" t="s">
        <v>44</v>
      </c>
      <c r="E136" s="24"/>
      <c r="F136" s="23" t="str">
        <f>+BD_Capas[[#This Row],[descripcion_capa]]</f>
        <v>Vías de Evacuación</v>
      </c>
      <c r="G136" s="25">
        <v>50</v>
      </c>
      <c r="H136" s="23" t="s">
        <v>156</v>
      </c>
      <c r="I136" s="26" t="str">
        <f>BD_Capas[[#This Row],[idcapa]]&amp;"-"&amp;BD_Capas[[#This Row],[posición_capa]]</f>
        <v>08-0</v>
      </c>
      <c r="J136" s="27">
        <v>0</v>
      </c>
    </row>
    <row r="137" spans="1:10" hidden="1" x14ac:dyDescent="0.3">
      <c r="A137" s="2" t="str">
        <f>+A136</f>
        <v>08</v>
      </c>
      <c r="B137" t="str">
        <f>+VLOOKUP(BD_Capas[[#This Row],[idcapa]],Capas[],2,0)</f>
        <v>via_de_evacuación_comunas_gcs</v>
      </c>
      <c r="C137" s="4">
        <v>2</v>
      </c>
      <c r="D137" t="s">
        <v>45</v>
      </c>
      <c r="E137" s="21"/>
      <c r="F137" s="22"/>
      <c r="G137" s="5"/>
      <c r="I137" s="6"/>
      <c r="J137" s="7"/>
    </row>
    <row r="138" spans="1:10" hidden="1" x14ac:dyDescent="0.3">
      <c r="A138" s="2" t="str">
        <f t="shared" ref="A138:A147" si="7">+A137</f>
        <v>08</v>
      </c>
      <c r="B138" t="str">
        <f>+VLOOKUP(BD_Capas[[#This Row],[idcapa]],Capas[],2,0)</f>
        <v>via_de_evacuación_comunas_gcs</v>
      </c>
      <c r="C138" s="4">
        <v>3</v>
      </c>
      <c r="D138" t="s">
        <v>46</v>
      </c>
      <c r="E138" s="21"/>
      <c r="F138" s="22"/>
      <c r="G138" s="5"/>
      <c r="I138" s="32"/>
      <c r="J138" s="33"/>
    </row>
    <row r="139" spans="1:10" hidden="1" x14ac:dyDescent="0.3">
      <c r="A139" s="2" t="str">
        <f t="shared" si="7"/>
        <v>08</v>
      </c>
      <c r="B139" t="str">
        <f>+VLOOKUP(BD_Capas[[#This Row],[idcapa]],Capas[],2,0)</f>
        <v>via_de_evacuación_comunas_gcs</v>
      </c>
      <c r="C139" s="4">
        <v>4</v>
      </c>
      <c r="D139" t="s">
        <v>2</v>
      </c>
      <c r="E139" s="21">
        <v>1</v>
      </c>
      <c r="F139" s="22" t="s">
        <v>11</v>
      </c>
      <c r="G139" s="5">
        <v>3</v>
      </c>
      <c r="I139" s="32"/>
      <c r="J139" s="33"/>
    </row>
    <row r="140" spans="1:10" hidden="1" x14ac:dyDescent="0.3">
      <c r="A140" s="2" t="str">
        <f t="shared" si="7"/>
        <v>08</v>
      </c>
      <c r="B140" t="str">
        <f>+VLOOKUP(BD_Capas[[#This Row],[idcapa]],Capas[],2,0)</f>
        <v>via_de_evacuación_comunas_gcs</v>
      </c>
      <c r="C140" s="4">
        <v>5</v>
      </c>
      <c r="D140" t="s">
        <v>3</v>
      </c>
      <c r="E140" s="21">
        <v>1</v>
      </c>
      <c r="F140" s="22" t="s">
        <v>12</v>
      </c>
      <c r="G140" s="5">
        <v>4</v>
      </c>
      <c r="I140" s="32"/>
      <c r="J140" s="33"/>
    </row>
    <row r="141" spans="1:10" hidden="1" x14ac:dyDescent="0.3">
      <c r="A141" s="2" t="str">
        <f t="shared" si="7"/>
        <v>08</v>
      </c>
      <c r="B141" t="str">
        <f>+VLOOKUP(BD_Capas[[#This Row],[idcapa]],Capas[],2,0)</f>
        <v>via_de_evacuación_comunas_gcs</v>
      </c>
      <c r="C141" s="4">
        <v>6</v>
      </c>
      <c r="D141" t="s">
        <v>4</v>
      </c>
      <c r="E141" s="21">
        <v>1</v>
      </c>
      <c r="F141" s="22" t="s">
        <v>13</v>
      </c>
      <c r="G141" s="5">
        <v>5</v>
      </c>
      <c r="I141" s="32"/>
      <c r="J141" s="33"/>
    </row>
    <row r="142" spans="1:10" hidden="1" x14ac:dyDescent="0.3">
      <c r="A142" s="2" t="str">
        <f t="shared" si="7"/>
        <v>08</v>
      </c>
      <c r="B142" t="str">
        <f>+VLOOKUP(BD_Capas[[#This Row],[idcapa]],Capas[],2,0)</f>
        <v>via_de_evacuación_comunas_gcs</v>
      </c>
      <c r="C142" s="4">
        <v>7</v>
      </c>
      <c r="D142" t="s">
        <v>47</v>
      </c>
      <c r="E142" s="21"/>
      <c r="F142" s="22"/>
      <c r="G142" s="5"/>
      <c r="I142" s="32"/>
      <c r="J142" s="33"/>
    </row>
    <row r="143" spans="1:10" hidden="1" x14ac:dyDescent="0.3">
      <c r="A143" s="2" t="str">
        <f t="shared" si="7"/>
        <v>08</v>
      </c>
      <c r="B143" t="str">
        <f>+VLOOKUP(BD_Capas[[#This Row],[idcapa]],Capas[],2,0)</f>
        <v>via_de_evacuación_comunas_gcs</v>
      </c>
      <c r="C143" s="4">
        <v>8</v>
      </c>
      <c r="D143" t="s">
        <v>48</v>
      </c>
      <c r="E143" s="21"/>
      <c r="F143" s="22"/>
      <c r="G143" s="5"/>
      <c r="I143" s="32"/>
      <c r="J143" s="33"/>
    </row>
    <row r="144" spans="1:10" hidden="1" x14ac:dyDescent="0.3">
      <c r="A144" s="2" t="str">
        <f t="shared" si="7"/>
        <v>08</v>
      </c>
      <c r="B144" t="str">
        <f>+VLOOKUP(BD_Capas[[#This Row],[idcapa]],Capas[],2,0)</f>
        <v>via_de_evacuación_comunas_gcs</v>
      </c>
      <c r="C144" s="4">
        <v>9</v>
      </c>
      <c r="D144" t="s">
        <v>49</v>
      </c>
      <c r="E144" s="21"/>
      <c r="F144" s="22"/>
      <c r="G144" s="5"/>
      <c r="I144" s="32"/>
      <c r="J144" s="33"/>
    </row>
    <row r="145" spans="1:10" hidden="1" x14ac:dyDescent="0.3">
      <c r="A145" s="2" t="str">
        <f t="shared" si="7"/>
        <v>08</v>
      </c>
      <c r="B145" t="str">
        <f>+VLOOKUP(BD_Capas[[#This Row],[idcapa]],Capas[],2,0)</f>
        <v>via_de_evacuación_comunas_gcs</v>
      </c>
      <c r="C145" s="4">
        <v>10</v>
      </c>
      <c r="D145" t="s">
        <v>50</v>
      </c>
      <c r="E145" s="21">
        <v>1</v>
      </c>
      <c r="F145" s="22" t="s">
        <v>127</v>
      </c>
      <c r="G145" s="5">
        <v>6</v>
      </c>
      <c r="I145" s="32"/>
      <c r="J145" s="33"/>
    </row>
    <row r="146" spans="1:10" hidden="1" x14ac:dyDescent="0.3">
      <c r="A146" s="2" t="str">
        <f t="shared" si="7"/>
        <v>08</v>
      </c>
      <c r="B146" t="str">
        <f>+VLOOKUP(BD_Capas[[#This Row],[idcapa]],Capas[],2,0)</f>
        <v>via_de_evacuación_comunas_gcs</v>
      </c>
      <c r="C146" s="4">
        <v>11</v>
      </c>
      <c r="D146" t="s">
        <v>31</v>
      </c>
      <c r="E146" s="21">
        <v>1</v>
      </c>
      <c r="F146" s="22" t="s">
        <v>129</v>
      </c>
      <c r="G146" s="5">
        <v>1</v>
      </c>
      <c r="H146" t="s">
        <v>165</v>
      </c>
      <c r="I146" s="6" t="str">
        <f>BD_Capas[[#This Row],[idcapa]]&amp;"-"&amp;BD_Capas[[#This Row],[posición_capa]]</f>
        <v>08-1</v>
      </c>
      <c r="J146" s="7">
        <v>1</v>
      </c>
    </row>
    <row r="147" spans="1:10" hidden="1" x14ac:dyDescent="0.3">
      <c r="A147" s="2" t="str">
        <f t="shared" si="7"/>
        <v>08</v>
      </c>
      <c r="B147" t="str">
        <f>+VLOOKUP(BD_Capas[[#This Row],[idcapa]],Capas[],2,0)</f>
        <v>via_de_evacuación_comunas_gcs</v>
      </c>
      <c r="C147" s="4">
        <v>12</v>
      </c>
      <c r="D147" t="s">
        <v>113</v>
      </c>
      <c r="E147" s="21">
        <v>1</v>
      </c>
      <c r="F147" s="22" t="s">
        <v>140</v>
      </c>
      <c r="G147" s="5">
        <v>2</v>
      </c>
      <c r="I147" s="32"/>
      <c r="J147" s="33"/>
    </row>
    <row r="148" spans="1:10" hidden="1" x14ac:dyDescent="0.3">
      <c r="A148" s="31" t="s">
        <v>41</v>
      </c>
      <c r="B148" s="23" t="str">
        <f>+VLOOKUP(BD_Capas[[#This Row],[idcapa]],Capas[],2,0)</f>
        <v>vias_volcanes_comunas_gcs</v>
      </c>
      <c r="C148" s="30">
        <v>1</v>
      </c>
      <c r="D148" s="23" t="s">
        <v>44</v>
      </c>
      <c r="E148" s="24"/>
      <c r="F148" s="23" t="str">
        <f>+BD_Capas[[#This Row],[descripcion_capa]]</f>
        <v>Vías de Evacuación Volcanes</v>
      </c>
      <c r="G148" s="25">
        <v>50</v>
      </c>
      <c r="H148" s="23" t="s">
        <v>157</v>
      </c>
      <c r="I148" s="26" t="str">
        <f>BD_Capas[[#This Row],[idcapa]]&amp;"-"&amp;BD_Capas[[#This Row],[posición_capa]]</f>
        <v>09-0</v>
      </c>
      <c r="J148" s="27">
        <v>0</v>
      </c>
    </row>
    <row r="149" spans="1:10" hidden="1" x14ac:dyDescent="0.3">
      <c r="A149" s="2" t="str">
        <f>+A148</f>
        <v>09</v>
      </c>
      <c r="B149" t="str">
        <f>+VLOOKUP(BD_Capas[[#This Row],[idcapa]],Capas[],2,0)</f>
        <v>vias_volcanes_comunas_gcs</v>
      </c>
      <c r="C149" s="4">
        <v>2</v>
      </c>
      <c r="D149" t="s">
        <v>45</v>
      </c>
      <c r="E149" s="21"/>
      <c r="F149" s="22"/>
      <c r="G149" s="5"/>
      <c r="I149" s="6"/>
      <c r="J149" s="7"/>
    </row>
    <row r="150" spans="1:10" hidden="1" x14ac:dyDescent="0.3">
      <c r="A150" s="2" t="str">
        <f t="shared" ref="A150:A159" si="8">+A149</f>
        <v>09</v>
      </c>
      <c r="B150" t="str">
        <f>+VLOOKUP(BD_Capas[[#This Row],[idcapa]],Capas[],2,0)</f>
        <v>vias_volcanes_comunas_gcs</v>
      </c>
      <c r="C150" s="4">
        <v>3</v>
      </c>
      <c r="D150" t="s">
        <v>46</v>
      </c>
      <c r="E150" s="21"/>
      <c r="F150" s="22"/>
      <c r="G150" s="5"/>
      <c r="I150" s="32"/>
      <c r="J150" s="33"/>
    </row>
    <row r="151" spans="1:10" hidden="1" x14ac:dyDescent="0.3">
      <c r="A151" s="2" t="str">
        <f t="shared" si="8"/>
        <v>09</v>
      </c>
      <c r="B151" t="str">
        <f>+VLOOKUP(BD_Capas[[#This Row],[idcapa]],Capas[],2,0)</f>
        <v>vias_volcanes_comunas_gcs</v>
      </c>
      <c r="C151" s="4">
        <v>4</v>
      </c>
      <c r="D151" t="s">
        <v>2</v>
      </c>
      <c r="E151" s="21">
        <v>1</v>
      </c>
      <c r="F151" s="22" t="s">
        <v>11</v>
      </c>
      <c r="G151" s="5">
        <v>2</v>
      </c>
      <c r="I151" s="32"/>
      <c r="J151" s="33"/>
    </row>
    <row r="152" spans="1:10" hidden="1" x14ac:dyDescent="0.3">
      <c r="A152" s="2" t="str">
        <f t="shared" si="8"/>
        <v>09</v>
      </c>
      <c r="B152" t="str">
        <f>+VLOOKUP(BD_Capas[[#This Row],[idcapa]],Capas[],2,0)</f>
        <v>vias_volcanes_comunas_gcs</v>
      </c>
      <c r="C152" s="4">
        <v>5</v>
      </c>
      <c r="D152" t="s">
        <v>3</v>
      </c>
      <c r="E152" s="21">
        <v>1</v>
      </c>
      <c r="F152" s="22" t="s">
        <v>12</v>
      </c>
      <c r="G152" s="5">
        <v>3</v>
      </c>
      <c r="I152" s="32"/>
      <c r="J152" s="33"/>
    </row>
    <row r="153" spans="1:10" hidden="1" x14ac:dyDescent="0.3">
      <c r="A153" s="2" t="str">
        <f t="shared" si="8"/>
        <v>09</v>
      </c>
      <c r="B153" t="str">
        <f>+VLOOKUP(BD_Capas[[#This Row],[idcapa]],Capas[],2,0)</f>
        <v>vias_volcanes_comunas_gcs</v>
      </c>
      <c r="C153" s="4">
        <v>6</v>
      </c>
      <c r="D153" t="s">
        <v>4</v>
      </c>
      <c r="E153" s="21">
        <v>1</v>
      </c>
      <c r="F153" s="22" t="s">
        <v>13</v>
      </c>
      <c r="G153" s="5">
        <v>4</v>
      </c>
      <c r="I153" s="32"/>
      <c r="J153" s="33"/>
    </row>
    <row r="154" spans="1:10" hidden="1" x14ac:dyDescent="0.3">
      <c r="A154" s="2" t="str">
        <f t="shared" si="8"/>
        <v>09</v>
      </c>
      <c r="B154" t="str">
        <f>+VLOOKUP(BD_Capas[[#This Row],[idcapa]],Capas[],2,0)</f>
        <v>vias_volcanes_comunas_gcs</v>
      </c>
      <c r="C154" s="4">
        <v>7</v>
      </c>
      <c r="D154" t="s">
        <v>47</v>
      </c>
      <c r="E154" s="21"/>
      <c r="F154" s="22"/>
      <c r="G154" s="5"/>
      <c r="I154" s="32"/>
      <c r="J154" s="33"/>
    </row>
    <row r="155" spans="1:10" hidden="1" x14ac:dyDescent="0.3">
      <c r="A155" s="2" t="str">
        <f t="shared" si="8"/>
        <v>09</v>
      </c>
      <c r="B155" t="str">
        <f>+VLOOKUP(BD_Capas[[#This Row],[idcapa]],Capas[],2,0)</f>
        <v>vias_volcanes_comunas_gcs</v>
      </c>
      <c r="C155" s="4">
        <v>8</v>
      </c>
      <c r="D155" t="s">
        <v>48</v>
      </c>
      <c r="E155" s="21"/>
      <c r="F155" s="22"/>
      <c r="G155" s="5"/>
      <c r="I155" s="32"/>
      <c r="J155" s="33"/>
    </row>
    <row r="156" spans="1:10" hidden="1" x14ac:dyDescent="0.3">
      <c r="A156" s="2" t="str">
        <f t="shared" si="8"/>
        <v>09</v>
      </c>
      <c r="B156" t="str">
        <f>+VLOOKUP(BD_Capas[[#This Row],[idcapa]],Capas[],2,0)</f>
        <v>vias_volcanes_comunas_gcs</v>
      </c>
      <c r="C156" s="4">
        <v>9</v>
      </c>
      <c r="D156" t="s">
        <v>49</v>
      </c>
      <c r="E156" s="21"/>
      <c r="F156" s="22"/>
      <c r="G156" s="5"/>
      <c r="I156" s="32"/>
      <c r="J156" s="33"/>
    </row>
    <row r="157" spans="1:10" hidden="1" x14ac:dyDescent="0.3">
      <c r="A157" s="2" t="str">
        <f t="shared" si="8"/>
        <v>09</v>
      </c>
      <c r="B157" t="str">
        <f>+VLOOKUP(BD_Capas[[#This Row],[idcapa]],Capas[],2,0)</f>
        <v>vias_volcanes_comunas_gcs</v>
      </c>
      <c r="C157" s="4">
        <v>10</v>
      </c>
      <c r="D157" t="s">
        <v>50</v>
      </c>
      <c r="E157" s="21">
        <v>1</v>
      </c>
      <c r="F157" s="22" t="s">
        <v>127</v>
      </c>
      <c r="G157" s="5">
        <v>5</v>
      </c>
      <c r="I157" s="32"/>
      <c r="J157" s="33"/>
    </row>
    <row r="158" spans="1:10" hidden="1" x14ac:dyDescent="0.3">
      <c r="A158" s="2" t="str">
        <f t="shared" si="8"/>
        <v>09</v>
      </c>
      <c r="B158" t="str">
        <f>+VLOOKUP(BD_Capas[[#This Row],[idcapa]],Capas[],2,0)</f>
        <v>vias_volcanes_comunas_gcs</v>
      </c>
      <c r="C158" s="4">
        <v>11</v>
      </c>
      <c r="D158" t="s">
        <v>100</v>
      </c>
      <c r="E158" s="21">
        <v>1</v>
      </c>
      <c r="F158" s="22" t="s">
        <v>130</v>
      </c>
      <c r="G158" s="5">
        <v>1</v>
      </c>
      <c r="H158" t="s">
        <v>166</v>
      </c>
      <c r="I158" s="6" t="str">
        <f>BD_Capas[[#This Row],[idcapa]]&amp;"-"&amp;BD_Capas[[#This Row],[posición_capa]]</f>
        <v>09-1</v>
      </c>
      <c r="J158" s="7">
        <v>1</v>
      </c>
    </row>
    <row r="159" spans="1:10" hidden="1" x14ac:dyDescent="0.3">
      <c r="A159" s="2" t="str">
        <f t="shared" si="8"/>
        <v>09</v>
      </c>
      <c r="B159" t="str">
        <f>+VLOOKUP(BD_Capas[[#This Row],[idcapa]],Capas[],2,0)</f>
        <v>vias_volcanes_comunas_gcs</v>
      </c>
      <c r="C159" s="4">
        <v>12</v>
      </c>
      <c r="D159" t="s">
        <v>114</v>
      </c>
      <c r="E159" s="21">
        <v>1</v>
      </c>
      <c r="F159" s="37" t="s">
        <v>125</v>
      </c>
      <c r="G159" s="5">
        <v>6</v>
      </c>
      <c r="I159" s="32"/>
      <c r="J159" s="33"/>
    </row>
    <row r="160" spans="1:10" hidden="1" x14ac:dyDescent="0.3">
      <c r="A160" s="39" t="s">
        <v>42</v>
      </c>
      <c r="B160" s="40" t="str">
        <f>+VLOOKUP(BD_Capas[[#This Row],[idcapa]],Capas[],2,0)</f>
        <v>obras_minvu_mop_estivales_2021_2022</v>
      </c>
      <c r="C160" s="41">
        <v>1</v>
      </c>
      <c r="D160" s="40" t="s">
        <v>11</v>
      </c>
      <c r="E160" s="42">
        <v>1</v>
      </c>
      <c r="F160" s="40" t="s">
        <v>11</v>
      </c>
      <c r="G160" s="43">
        <v>3</v>
      </c>
      <c r="H160" s="40"/>
      <c r="I160" s="44"/>
      <c r="J160" s="45"/>
    </row>
    <row r="161" spans="1:10" hidden="1" x14ac:dyDescent="0.3">
      <c r="A161" s="2" t="str">
        <f>+A160</f>
        <v>10</v>
      </c>
      <c r="B161" t="str">
        <f>+VLOOKUP(BD_Capas[[#This Row],[idcapa]],Capas[],2,0)</f>
        <v>obras_minvu_mop_estivales_2021_2022</v>
      </c>
      <c r="C161" s="4">
        <v>2</v>
      </c>
      <c r="D161" t="s">
        <v>12</v>
      </c>
      <c r="E161" s="21">
        <v>1</v>
      </c>
      <c r="F161" s="22" t="s">
        <v>12</v>
      </c>
      <c r="G161" s="5">
        <v>4</v>
      </c>
      <c r="I161" s="6"/>
      <c r="J161" s="7"/>
    </row>
    <row r="162" spans="1:10" hidden="1" x14ac:dyDescent="0.3">
      <c r="A162" s="2" t="str">
        <f t="shared" ref="A162:A175" si="9">+A161</f>
        <v>10</v>
      </c>
      <c r="B162" t="str">
        <f>+VLOOKUP(BD_Capas[[#This Row],[idcapa]],Capas[],2,0)</f>
        <v>obras_minvu_mop_estivales_2021_2022</v>
      </c>
      <c r="C162" s="4">
        <v>3</v>
      </c>
      <c r="D162" t="s">
        <v>13</v>
      </c>
      <c r="E162" s="21">
        <v>1</v>
      </c>
      <c r="F162" s="22" t="s">
        <v>13</v>
      </c>
      <c r="G162" s="5">
        <v>5</v>
      </c>
      <c r="I162" s="32"/>
      <c r="J162" s="33"/>
    </row>
    <row r="163" spans="1:10" hidden="1" x14ac:dyDescent="0.3">
      <c r="A163" s="2" t="str">
        <f t="shared" si="9"/>
        <v>10</v>
      </c>
      <c r="B163" t="str">
        <f>+VLOOKUP(BD_Capas[[#This Row],[idcapa]],Capas[],2,0)</f>
        <v>obras_minvu_mop_estivales_2021_2022</v>
      </c>
      <c r="C163" s="4">
        <v>4</v>
      </c>
      <c r="D163" t="s">
        <v>101</v>
      </c>
      <c r="E163" s="21">
        <v>1</v>
      </c>
      <c r="F163" s="22" t="s">
        <v>101</v>
      </c>
      <c r="G163" s="5">
        <v>1</v>
      </c>
      <c r="I163" s="32"/>
      <c r="J163" s="33"/>
    </row>
    <row r="164" spans="1:10" hidden="1" x14ac:dyDescent="0.3">
      <c r="A164" s="2" t="str">
        <f t="shared" si="9"/>
        <v>10</v>
      </c>
      <c r="B164" t="str">
        <f>+VLOOKUP(BD_Capas[[#This Row],[idcapa]],Capas[],2,0)</f>
        <v>obras_minvu_mop_estivales_2021_2022</v>
      </c>
      <c r="C164" s="4">
        <v>5</v>
      </c>
      <c r="D164" t="s">
        <v>115</v>
      </c>
      <c r="E164" s="21">
        <v>1</v>
      </c>
      <c r="F164" s="22" t="s">
        <v>115</v>
      </c>
      <c r="G164" s="5">
        <v>2</v>
      </c>
      <c r="I164" s="32"/>
      <c r="J164" s="33"/>
    </row>
    <row r="165" spans="1:10" hidden="1" x14ac:dyDescent="0.3">
      <c r="A165" s="2" t="str">
        <f t="shared" si="9"/>
        <v>10</v>
      </c>
      <c r="B165" t="str">
        <f>+VLOOKUP(BD_Capas[[#This Row],[idcapa]],Capas[],2,0)</f>
        <v>obras_minvu_mop_estivales_2021_2022</v>
      </c>
      <c r="C165" s="4">
        <v>6</v>
      </c>
      <c r="D165" t="s">
        <v>116</v>
      </c>
      <c r="E165" s="21">
        <v>1</v>
      </c>
      <c r="F165" s="22" t="s">
        <v>141</v>
      </c>
      <c r="G165" s="5">
        <v>7</v>
      </c>
      <c r="I165" s="32"/>
      <c r="J165" s="33"/>
    </row>
    <row r="166" spans="1:10" hidden="1" x14ac:dyDescent="0.3">
      <c r="A166" s="2" t="str">
        <f t="shared" si="9"/>
        <v>10</v>
      </c>
      <c r="B166" t="str">
        <f>+VLOOKUP(BD_Capas[[#This Row],[idcapa]],Capas[],2,0)</f>
        <v>obras_minvu_mop_estivales_2021_2022</v>
      </c>
      <c r="C166" s="4">
        <v>7</v>
      </c>
      <c r="D166" t="s">
        <v>117</v>
      </c>
      <c r="E166" s="21">
        <v>1</v>
      </c>
      <c r="F166" s="22" t="s">
        <v>142</v>
      </c>
      <c r="G166" s="5">
        <v>8</v>
      </c>
      <c r="I166" s="32"/>
      <c r="J166" s="33"/>
    </row>
    <row r="167" spans="1:10" hidden="1" x14ac:dyDescent="0.3">
      <c r="A167" s="2" t="str">
        <f t="shared" si="9"/>
        <v>10</v>
      </c>
      <c r="B167" t="str">
        <f>+VLOOKUP(BD_Capas[[#This Row],[idcapa]],Capas[],2,0)</f>
        <v>obras_minvu_mop_estivales_2021_2022</v>
      </c>
      <c r="C167" s="4">
        <v>8</v>
      </c>
      <c r="D167" t="s">
        <v>118</v>
      </c>
      <c r="E167" s="21">
        <v>1</v>
      </c>
      <c r="F167" s="22" t="s">
        <v>147</v>
      </c>
      <c r="G167" s="5">
        <v>9</v>
      </c>
      <c r="I167" s="32"/>
      <c r="J167" s="33"/>
    </row>
    <row r="168" spans="1:10" hidden="1" x14ac:dyDescent="0.3">
      <c r="A168" s="2" t="str">
        <f t="shared" si="9"/>
        <v>10</v>
      </c>
      <c r="B168" t="str">
        <f>+VLOOKUP(BD_Capas[[#This Row],[idcapa]],Capas[],2,0)</f>
        <v>obras_minvu_mop_estivales_2021_2022</v>
      </c>
      <c r="C168" s="4">
        <v>9</v>
      </c>
      <c r="D168" t="s">
        <v>119</v>
      </c>
      <c r="E168" s="21">
        <v>1</v>
      </c>
      <c r="F168" s="22" t="s">
        <v>148</v>
      </c>
      <c r="G168" s="5">
        <v>10</v>
      </c>
      <c r="I168" s="32"/>
      <c r="J168" s="33"/>
    </row>
    <row r="169" spans="1:10" hidden="1" x14ac:dyDescent="0.3">
      <c r="A169" s="2" t="str">
        <f t="shared" si="9"/>
        <v>10</v>
      </c>
      <c r="B169" t="str">
        <f>+VLOOKUP(BD_Capas[[#This Row],[idcapa]],Capas[],2,0)</f>
        <v>obras_minvu_mop_estivales_2021_2022</v>
      </c>
      <c r="C169" s="4">
        <v>10</v>
      </c>
      <c r="D169" t="s">
        <v>120</v>
      </c>
      <c r="E169" s="21">
        <v>1</v>
      </c>
      <c r="F169" s="22" t="s">
        <v>149</v>
      </c>
      <c r="G169" s="5">
        <v>11</v>
      </c>
      <c r="I169" s="32"/>
      <c r="J169" s="33"/>
    </row>
    <row r="170" spans="1:10" hidden="1" x14ac:dyDescent="0.3">
      <c r="A170" s="2" t="str">
        <f t="shared" si="9"/>
        <v>10</v>
      </c>
      <c r="B170" t="str">
        <f>+VLOOKUP(BD_Capas[[#This Row],[idcapa]],Capas[],2,0)</f>
        <v>obras_minvu_mop_estivales_2021_2022</v>
      </c>
      <c r="C170" s="4">
        <v>11</v>
      </c>
      <c r="D170" t="s">
        <v>121</v>
      </c>
      <c r="E170" s="21">
        <v>1</v>
      </c>
      <c r="F170" s="22" t="s">
        <v>143</v>
      </c>
      <c r="G170" s="5">
        <v>12</v>
      </c>
      <c r="I170" s="32"/>
      <c r="J170" s="33"/>
    </row>
    <row r="171" spans="1:10" hidden="1" x14ac:dyDescent="0.3">
      <c r="A171" s="2" t="str">
        <f t="shared" si="9"/>
        <v>10</v>
      </c>
      <c r="B171" t="str">
        <f>+VLOOKUP(BD_Capas[[#This Row],[idcapa]],Capas[],2,0)</f>
        <v>obras_minvu_mop_estivales_2021_2022</v>
      </c>
      <c r="C171" s="4">
        <v>12</v>
      </c>
      <c r="D171" t="s">
        <v>122</v>
      </c>
      <c r="E171" s="21">
        <v>1</v>
      </c>
      <c r="F171" s="37" t="s">
        <v>144</v>
      </c>
      <c r="G171" s="5">
        <v>13</v>
      </c>
      <c r="I171" s="32"/>
      <c r="J171" s="33"/>
    </row>
    <row r="172" spans="1:10" hidden="1" x14ac:dyDescent="0.3">
      <c r="A172" s="2" t="str">
        <f t="shared" si="9"/>
        <v>10</v>
      </c>
      <c r="B172" t="str">
        <f>+VLOOKUP(BD_Capas[[#This Row],[idcapa]],Capas[],2,0)</f>
        <v>obras_minvu_mop_estivales_2021_2022</v>
      </c>
      <c r="C172" s="4">
        <v>13</v>
      </c>
      <c r="D172" t="s">
        <v>123</v>
      </c>
      <c r="E172" s="21">
        <v>1</v>
      </c>
      <c r="F172" s="22" t="s">
        <v>145</v>
      </c>
      <c r="G172" s="5">
        <v>14</v>
      </c>
      <c r="I172" s="32"/>
      <c r="J172" s="33"/>
    </row>
    <row r="173" spans="1:10" hidden="1" x14ac:dyDescent="0.3">
      <c r="A173" s="2" t="str">
        <f t="shared" si="9"/>
        <v>10</v>
      </c>
      <c r="B173" t="str">
        <f>+VLOOKUP(BD_Capas[[#This Row],[idcapa]],Capas[],2,0)</f>
        <v>obras_minvu_mop_estivales_2021_2022</v>
      </c>
      <c r="C173" s="4">
        <v>14</v>
      </c>
      <c r="D173" t="s">
        <v>124</v>
      </c>
      <c r="E173" s="21">
        <v>1</v>
      </c>
      <c r="F173" s="22" t="s">
        <v>146</v>
      </c>
      <c r="G173" s="5">
        <v>15</v>
      </c>
      <c r="I173" s="32"/>
      <c r="J173" s="33"/>
    </row>
    <row r="174" spans="1:10" hidden="1" x14ac:dyDescent="0.3">
      <c r="A174" s="2" t="str">
        <f t="shared" si="9"/>
        <v>10</v>
      </c>
      <c r="B174" t="str">
        <f>+VLOOKUP(BD_Capas[[#This Row],[idcapa]],Capas[],2,0)</f>
        <v>obras_minvu_mop_estivales_2021_2022</v>
      </c>
      <c r="C174" s="4">
        <v>15</v>
      </c>
      <c r="D174" t="s">
        <v>125</v>
      </c>
      <c r="E174" s="21"/>
      <c r="F174" s="22"/>
      <c r="G174" s="5"/>
      <c r="I174" s="32"/>
      <c r="J174" s="33"/>
    </row>
    <row r="175" spans="1:10" hidden="1" x14ac:dyDescent="0.3">
      <c r="A175" s="2" t="str">
        <f t="shared" si="9"/>
        <v>10</v>
      </c>
      <c r="B175" t="str">
        <f>+VLOOKUP(BD_Capas[[#This Row],[idcapa]],Capas[],2,0)</f>
        <v>obras_minvu_mop_estivales_2021_2022</v>
      </c>
      <c r="C175" s="4">
        <v>16</v>
      </c>
      <c r="D175" t="s">
        <v>126</v>
      </c>
      <c r="E175" s="21"/>
      <c r="F175" s="22"/>
      <c r="G175" s="5"/>
      <c r="I175" s="32"/>
      <c r="J175" s="33"/>
    </row>
    <row r="176" spans="1:10" x14ac:dyDescent="0.3">
      <c r="A176" s="31" t="s">
        <v>43</v>
      </c>
      <c r="B176" s="23" t="str">
        <f>+VLOOKUP(BD_Capas[[#This Row],[idcapa]],Capas[],2,0)</f>
        <v>obras_minvu_mop_muni_gcs</v>
      </c>
      <c r="C176" s="30">
        <v>1</v>
      </c>
      <c r="D176" s="23" t="s">
        <v>44</v>
      </c>
      <c r="E176" s="24"/>
      <c r="F176" s="23" t="str">
        <f>+BD_Capas[[#This Row],[descripcion_capa]]</f>
        <v>Obras MINVU-MOP Municipio</v>
      </c>
      <c r="G176" s="25">
        <v>50</v>
      </c>
      <c r="H176" s="23" t="s">
        <v>158</v>
      </c>
      <c r="I176" s="26" t="str">
        <f>BD_Capas[[#This Row],[idcapa]]&amp;"-"&amp;BD_Capas[[#This Row],[posición_capa]]</f>
        <v>11-0</v>
      </c>
      <c r="J176" s="27">
        <v>0</v>
      </c>
    </row>
    <row r="177" spans="1:10" x14ac:dyDescent="0.3">
      <c r="A177" s="2" t="str">
        <f>+A176</f>
        <v>11</v>
      </c>
      <c r="B177" t="str">
        <f>+VLOOKUP(BD_Capas[[#This Row],[idcapa]],Capas[],2,0)</f>
        <v>obras_minvu_mop_muni_gcs</v>
      </c>
      <c r="C177" s="4">
        <v>2</v>
      </c>
      <c r="D177" t="s">
        <v>45</v>
      </c>
      <c r="E177" s="21"/>
      <c r="F177" s="22"/>
      <c r="G177" s="5"/>
      <c r="I177" s="6"/>
      <c r="J177" s="7"/>
    </row>
    <row r="178" spans="1:10" x14ac:dyDescent="0.3">
      <c r="A178" s="2" t="str">
        <f t="shared" ref="A178:A198" si="10">+A177</f>
        <v>11</v>
      </c>
      <c r="B178" t="str">
        <f>+VLOOKUP(BD_Capas[[#This Row],[idcapa]],Capas[],2,0)</f>
        <v>obras_minvu_mop_muni_gcs</v>
      </c>
      <c r="C178" s="4">
        <v>3</v>
      </c>
      <c r="D178" t="s">
        <v>46</v>
      </c>
      <c r="E178" s="21"/>
      <c r="F178" s="22"/>
      <c r="G178" s="5"/>
      <c r="I178" s="32"/>
      <c r="J178" s="33"/>
    </row>
    <row r="179" spans="1:10" x14ac:dyDescent="0.3">
      <c r="A179" s="2" t="str">
        <f t="shared" si="10"/>
        <v>11</v>
      </c>
      <c r="B179" t="str">
        <f>+VLOOKUP(BD_Capas[[#This Row],[idcapa]],Capas[],2,0)</f>
        <v>obras_minvu_mop_muni_gcs</v>
      </c>
      <c r="C179" s="4">
        <v>4</v>
      </c>
      <c r="D179" t="s">
        <v>2</v>
      </c>
      <c r="E179" s="21">
        <v>1</v>
      </c>
      <c r="F179" s="22" t="s">
        <v>11</v>
      </c>
      <c r="G179" s="5">
        <v>3</v>
      </c>
      <c r="I179" s="32"/>
      <c r="J179" s="33"/>
    </row>
    <row r="180" spans="1:10" x14ac:dyDescent="0.3">
      <c r="A180" s="2" t="str">
        <f t="shared" si="10"/>
        <v>11</v>
      </c>
      <c r="B180" t="str">
        <f>+VLOOKUP(BD_Capas[[#This Row],[idcapa]],Capas[],2,0)</f>
        <v>obras_minvu_mop_muni_gcs</v>
      </c>
      <c r="C180" s="4">
        <v>5</v>
      </c>
      <c r="D180" t="s">
        <v>3</v>
      </c>
      <c r="E180" s="21">
        <v>1</v>
      </c>
      <c r="F180" s="22" t="s">
        <v>12</v>
      </c>
      <c r="G180" s="5">
        <v>4</v>
      </c>
      <c r="I180" s="32"/>
      <c r="J180" s="33"/>
    </row>
    <row r="181" spans="1:10" x14ac:dyDescent="0.3">
      <c r="A181" s="2" t="str">
        <f t="shared" si="10"/>
        <v>11</v>
      </c>
      <c r="B181" t="str">
        <f>+VLOOKUP(BD_Capas[[#This Row],[idcapa]],Capas[],2,0)</f>
        <v>obras_minvu_mop_muni_gcs</v>
      </c>
      <c r="C181" s="4">
        <v>6</v>
      </c>
      <c r="D181" t="s">
        <v>4</v>
      </c>
      <c r="E181" s="21">
        <v>1</v>
      </c>
      <c r="F181" s="22" t="s">
        <v>13</v>
      </c>
      <c r="G181" s="5">
        <v>5</v>
      </c>
      <c r="I181" s="32"/>
      <c r="J181" s="33"/>
    </row>
    <row r="182" spans="1:10" x14ac:dyDescent="0.3">
      <c r="A182" s="2" t="str">
        <f t="shared" si="10"/>
        <v>11</v>
      </c>
      <c r="B182" t="str">
        <f>+VLOOKUP(BD_Capas[[#This Row],[idcapa]],Capas[],2,0)</f>
        <v>obras_minvu_mop_muni_gcs</v>
      </c>
      <c r="C182" s="4">
        <v>7</v>
      </c>
      <c r="D182" t="s">
        <v>47</v>
      </c>
      <c r="E182" s="21"/>
      <c r="F182" s="22"/>
      <c r="G182" s="5"/>
      <c r="I182" s="32"/>
      <c r="J182" s="33"/>
    </row>
    <row r="183" spans="1:10" x14ac:dyDescent="0.3">
      <c r="A183" s="2" t="str">
        <f t="shared" si="10"/>
        <v>11</v>
      </c>
      <c r="B183" t="str">
        <f>+VLOOKUP(BD_Capas[[#This Row],[idcapa]],Capas[],2,0)</f>
        <v>obras_minvu_mop_muni_gcs</v>
      </c>
      <c r="C183" s="4">
        <v>8</v>
      </c>
      <c r="D183" t="s">
        <v>48</v>
      </c>
      <c r="E183" s="21"/>
      <c r="F183" s="22"/>
      <c r="G183" s="5"/>
      <c r="I183" s="32"/>
      <c r="J183" s="33"/>
    </row>
    <row r="184" spans="1:10" x14ac:dyDescent="0.3">
      <c r="A184" s="2" t="str">
        <f t="shared" si="10"/>
        <v>11</v>
      </c>
      <c r="B184" t="str">
        <f>+VLOOKUP(BD_Capas[[#This Row],[idcapa]],Capas[],2,0)</f>
        <v>obras_minvu_mop_muni_gcs</v>
      </c>
      <c r="C184" s="4">
        <v>9</v>
      </c>
      <c r="D184" t="s">
        <v>49</v>
      </c>
      <c r="E184" s="21"/>
      <c r="F184" s="22"/>
      <c r="G184" s="5"/>
      <c r="I184" s="32"/>
      <c r="J184" s="33"/>
    </row>
    <row r="185" spans="1:10" x14ac:dyDescent="0.3">
      <c r="A185" s="2" t="str">
        <f t="shared" si="10"/>
        <v>11</v>
      </c>
      <c r="B185" t="str">
        <f>+VLOOKUP(BD_Capas[[#This Row],[idcapa]],Capas[],2,0)</f>
        <v>obras_minvu_mop_muni_gcs</v>
      </c>
      <c r="C185" s="4">
        <v>10</v>
      </c>
      <c r="D185" t="s">
        <v>50</v>
      </c>
      <c r="E185" s="21">
        <v>1</v>
      </c>
      <c r="F185" s="22" t="s">
        <v>127</v>
      </c>
      <c r="G185" s="5">
        <v>6</v>
      </c>
      <c r="I185" s="32"/>
      <c r="J185" s="33"/>
    </row>
    <row r="186" spans="1:10" x14ac:dyDescent="0.3">
      <c r="A186" s="2" t="str">
        <f t="shared" si="10"/>
        <v>11</v>
      </c>
      <c r="B186" t="str">
        <f>+VLOOKUP(BD_Capas[[#This Row],[idcapa]],Capas[],2,0)</f>
        <v>obras_minvu_mop_muni_gcs</v>
      </c>
      <c r="C186" s="4">
        <v>11</v>
      </c>
      <c r="D186" t="s">
        <v>101</v>
      </c>
      <c r="E186" s="21">
        <v>1</v>
      </c>
      <c r="F186" s="22" t="s">
        <v>101</v>
      </c>
      <c r="G186" s="5">
        <v>1</v>
      </c>
      <c r="H186" t="s">
        <v>240</v>
      </c>
      <c r="I186" s="46" t="str">
        <f>BD_Capas[[#This Row],[idcapa]]&amp;"-"&amp;BD_Capas[[#This Row],[posición_capa]]</f>
        <v>11-1</v>
      </c>
      <c r="J186" s="47">
        <v>1</v>
      </c>
    </row>
    <row r="187" spans="1:10" x14ac:dyDescent="0.3">
      <c r="A187" s="2" t="str">
        <f t="shared" si="10"/>
        <v>11</v>
      </c>
      <c r="B187" t="str">
        <f>+VLOOKUP(BD_Capas[[#This Row],[idcapa]],Capas[],2,0)</f>
        <v>obras_minvu_mop_muni_gcs</v>
      </c>
      <c r="C187" s="4">
        <v>12</v>
      </c>
      <c r="D187" t="s">
        <v>115</v>
      </c>
      <c r="E187" s="21">
        <v>1</v>
      </c>
      <c r="F187" s="22" t="s">
        <v>115</v>
      </c>
      <c r="G187" s="5">
        <v>2</v>
      </c>
      <c r="I187" s="32"/>
      <c r="J187" s="33"/>
    </row>
    <row r="188" spans="1:10" x14ac:dyDescent="0.3">
      <c r="A188" s="2" t="str">
        <f t="shared" si="10"/>
        <v>11</v>
      </c>
      <c r="B188" t="str">
        <f>+VLOOKUP(BD_Capas[[#This Row],[idcapa]],Capas[],2,0)</f>
        <v>obras_minvu_mop_muni_gcs</v>
      </c>
      <c r="C188" s="4">
        <v>13</v>
      </c>
      <c r="D188" t="s">
        <v>116</v>
      </c>
      <c r="E188" s="21">
        <v>1</v>
      </c>
      <c r="F188" s="22" t="s">
        <v>141</v>
      </c>
      <c r="G188" s="5">
        <v>7</v>
      </c>
      <c r="H188" t="s">
        <v>241</v>
      </c>
      <c r="I188" s="46" t="str">
        <f>BD_Capas[[#This Row],[idcapa]]&amp;"-"&amp;BD_Capas[[#This Row],[posición_capa]]</f>
        <v>11-2</v>
      </c>
      <c r="J188" s="47">
        <v>2</v>
      </c>
    </row>
    <row r="189" spans="1:10" x14ac:dyDescent="0.3">
      <c r="A189" s="2" t="str">
        <f t="shared" si="10"/>
        <v>11</v>
      </c>
      <c r="B189" t="str">
        <f>+VLOOKUP(BD_Capas[[#This Row],[idcapa]],Capas[],2,0)</f>
        <v>obras_minvu_mop_muni_gcs</v>
      </c>
      <c r="C189" s="4">
        <v>14</v>
      </c>
      <c r="D189" t="s">
        <v>117</v>
      </c>
      <c r="E189" s="21">
        <v>1</v>
      </c>
      <c r="F189" s="22" t="s">
        <v>142</v>
      </c>
      <c r="G189" s="5">
        <v>8</v>
      </c>
      <c r="I189" s="48"/>
      <c r="J189" s="49"/>
    </row>
    <row r="190" spans="1:10" x14ac:dyDescent="0.3">
      <c r="A190" s="2" t="str">
        <f t="shared" si="10"/>
        <v>11</v>
      </c>
      <c r="B190" t="str">
        <f>+VLOOKUP(BD_Capas[[#This Row],[idcapa]],Capas[],2,0)</f>
        <v>obras_minvu_mop_muni_gcs</v>
      </c>
      <c r="C190" s="4">
        <v>15</v>
      </c>
      <c r="D190" t="s">
        <v>118</v>
      </c>
      <c r="E190" s="21">
        <v>1</v>
      </c>
      <c r="F190" s="22" t="s">
        <v>147</v>
      </c>
      <c r="G190" s="5">
        <v>9</v>
      </c>
      <c r="H190" t="s">
        <v>242</v>
      </c>
      <c r="I190" s="46" t="str">
        <f>BD_Capas[[#This Row],[idcapa]]&amp;"-"&amp;BD_Capas[[#This Row],[posición_capa]]</f>
        <v>11-3</v>
      </c>
      <c r="J190" s="47">
        <v>3</v>
      </c>
    </row>
    <row r="191" spans="1:10" x14ac:dyDescent="0.3">
      <c r="A191" s="2" t="str">
        <f t="shared" si="10"/>
        <v>11</v>
      </c>
      <c r="B191" t="str">
        <f>+VLOOKUP(BD_Capas[[#This Row],[idcapa]],Capas[],2,0)</f>
        <v>obras_minvu_mop_muni_gcs</v>
      </c>
      <c r="C191" s="4">
        <v>16</v>
      </c>
      <c r="D191" t="s">
        <v>119</v>
      </c>
      <c r="E191" s="21">
        <v>1</v>
      </c>
      <c r="F191" s="22" t="s">
        <v>148</v>
      </c>
      <c r="G191" s="5">
        <v>10</v>
      </c>
      <c r="H191" t="s">
        <v>262</v>
      </c>
      <c r="I191" s="46" t="str">
        <f>BD_Capas[[#This Row],[idcapa]]&amp;"-"&amp;BD_Capas[[#This Row],[posición_capa]]</f>
        <v>11-4</v>
      </c>
      <c r="J191" s="49">
        <v>4</v>
      </c>
    </row>
    <row r="192" spans="1:10" x14ac:dyDescent="0.3">
      <c r="A192" s="2" t="str">
        <f t="shared" si="10"/>
        <v>11</v>
      </c>
      <c r="B192" t="str">
        <f>+VLOOKUP(BD_Capas[[#This Row],[idcapa]],Capas[],2,0)</f>
        <v>obras_minvu_mop_muni_gcs</v>
      </c>
      <c r="C192" s="4">
        <v>17</v>
      </c>
      <c r="D192" t="s">
        <v>120</v>
      </c>
      <c r="E192" s="21">
        <v>1</v>
      </c>
      <c r="F192" s="22" t="s">
        <v>149</v>
      </c>
      <c r="G192" s="5">
        <v>11</v>
      </c>
      <c r="H192" t="s">
        <v>263</v>
      </c>
      <c r="I192" s="46" t="str">
        <f>BD_Capas[[#This Row],[idcapa]]&amp;"-"&amp;BD_Capas[[#This Row],[posición_capa]]</f>
        <v>11-5</v>
      </c>
      <c r="J192" s="49">
        <v>5</v>
      </c>
    </row>
    <row r="193" spans="1:10" x14ac:dyDescent="0.3">
      <c r="A193" s="2" t="str">
        <f t="shared" si="10"/>
        <v>11</v>
      </c>
      <c r="B193" t="str">
        <f>+VLOOKUP(BD_Capas[[#This Row],[idcapa]],Capas[],2,0)</f>
        <v>obras_minvu_mop_muni_gcs</v>
      </c>
      <c r="C193" s="4">
        <v>18</v>
      </c>
      <c r="D193" t="s">
        <v>121</v>
      </c>
      <c r="E193" s="21">
        <v>1</v>
      </c>
      <c r="F193" s="22" t="s">
        <v>143</v>
      </c>
      <c r="G193" s="5">
        <v>12</v>
      </c>
      <c r="H193" t="s">
        <v>264</v>
      </c>
      <c r="I193" s="46" t="str">
        <f>BD_Capas[[#This Row],[idcapa]]&amp;"-"&amp;BD_Capas[[#This Row],[posición_capa]]</f>
        <v>11-6</v>
      </c>
      <c r="J193" s="49">
        <v>6</v>
      </c>
    </row>
    <row r="194" spans="1:10" x14ac:dyDescent="0.3">
      <c r="A194" s="2" t="str">
        <f t="shared" si="10"/>
        <v>11</v>
      </c>
      <c r="B194" t="str">
        <f>+VLOOKUP(BD_Capas[[#This Row],[idcapa]],Capas[],2,0)</f>
        <v>obras_minvu_mop_muni_gcs</v>
      </c>
      <c r="C194" s="4">
        <v>19</v>
      </c>
      <c r="D194" t="s">
        <v>122</v>
      </c>
      <c r="E194" s="21">
        <v>1</v>
      </c>
      <c r="F194" s="37" t="s">
        <v>144</v>
      </c>
      <c r="G194" s="5">
        <v>13</v>
      </c>
      <c r="I194" s="48"/>
      <c r="J194" s="49"/>
    </row>
    <row r="195" spans="1:10" x14ac:dyDescent="0.3">
      <c r="A195" s="2" t="str">
        <f t="shared" si="10"/>
        <v>11</v>
      </c>
      <c r="B195" t="str">
        <f>+VLOOKUP(BD_Capas[[#This Row],[idcapa]],Capas[],2,0)</f>
        <v>obras_minvu_mop_muni_gcs</v>
      </c>
      <c r="C195" s="4">
        <v>20</v>
      </c>
      <c r="D195" t="s">
        <v>123</v>
      </c>
      <c r="E195" s="21">
        <v>1</v>
      </c>
      <c r="F195" s="22" t="s">
        <v>145</v>
      </c>
      <c r="G195" s="5">
        <v>14</v>
      </c>
      <c r="H195" t="s">
        <v>265</v>
      </c>
      <c r="I195" s="46" t="str">
        <f>BD_Capas[[#This Row],[idcapa]]&amp;"-"&amp;BD_Capas[[#This Row],[posición_capa]]</f>
        <v>11-7</v>
      </c>
      <c r="J195" s="47">
        <v>7</v>
      </c>
    </row>
    <row r="196" spans="1:10" x14ac:dyDescent="0.3">
      <c r="A196" s="2" t="str">
        <f t="shared" si="10"/>
        <v>11</v>
      </c>
      <c r="B196" t="str">
        <f>+VLOOKUP(BD_Capas[[#This Row],[idcapa]],Capas[],2,0)</f>
        <v>obras_minvu_mop_muni_gcs</v>
      </c>
      <c r="C196" s="4">
        <v>21</v>
      </c>
      <c r="D196" t="s">
        <v>124</v>
      </c>
      <c r="E196" s="21">
        <v>1</v>
      </c>
      <c r="F196" s="22" t="s">
        <v>146</v>
      </c>
      <c r="G196" s="5">
        <v>15</v>
      </c>
      <c r="I196" s="46"/>
      <c r="J196" s="47"/>
    </row>
    <row r="197" spans="1:10" x14ac:dyDescent="0.3">
      <c r="A197" s="2" t="str">
        <f t="shared" si="10"/>
        <v>11</v>
      </c>
      <c r="B197" t="str">
        <f>+VLOOKUP(BD_Capas[[#This Row],[idcapa]],Capas[],2,0)</f>
        <v>obras_minvu_mop_muni_gcs</v>
      </c>
      <c r="C197" s="4">
        <v>22</v>
      </c>
      <c r="D197" t="s">
        <v>125</v>
      </c>
      <c r="E197" s="21"/>
      <c r="F197" s="22"/>
      <c r="G197" s="5"/>
      <c r="I197" s="46"/>
      <c r="J197" s="47"/>
    </row>
    <row r="198" spans="1:10" x14ac:dyDescent="0.3">
      <c r="A198" s="2" t="str">
        <f t="shared" si="10"/>
        <v>11</v>
      </c>
      <c r="B198" t="str">
        <f>+VLOOKUP(BD_Capas[[#This Row],[idcapa]],Capas[],2,0)</f>
        <v>obras_minvu_mop_muni_gcs</v>
      </c>
      <c r="C198" s="4">
        <v>23</v>
      </c>
      <c r="D198" t="s">
        <v>126</v>
      </c>
      <c r="E198" s="21"/>
      <c r="F198" s="22"/>
      <c r="G198" s="5"/>
      <c r="I198" s="32"/>
      <c r="J198" s="33"/>
    </row>
  </sheetData>
  <conditionalFormatting sqref="E10:E198">
    <cfRule type="cellIs" dxfId="39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14"/>
  <sheetViews>
    <sheetView showGridLines="0" workbookViewId="0">
      <pane ySplit="9" topLeftCell="A83" activePane="bottomLeft" state="frozen"/>
      <selection pane="bottomLeft" activeCell="D115" sqref="D115"/>
    </sheetView>
  </sheetViews>
  <sheetFormatPr baseColWidth="10" defaultRowHeight="14.4" x14ac:dyDescent="0.3"/>
  <cols>
    <col min="1" max="1" width="7.5546875" bestFit="1" customWidth="1"/>
    <col min="2" max="2" width="33.5546875" bestFit="1" customWidth="1"/>
    <col min="3" max="3" width="14.109375" bestFit="1" customWidth="1"/>
    <col min="4" max="4" width="29.44140625" customWidth="1"/>
    <col min="5" max="5" width="10.5546875" bestFit="1" customWidth="1"/>
    <col min="6" max="6" width="30.44140625" bestFit="1" customWidth="1"/>
    <col min="7" max="7" width="25.6640625" customWidth="1"/>
    <col min="8" max="8" width="8.77734375" bestFit="1" customWidth="1"/>
    <col min="9" max="9" width="14.109375" customWidth="1"/>
  </cols>
  <sheetData>
    <row r="9" spans="1:9" x14ac:dyDescent="0.3">
      <c r="A9" t="s">
        <v>18</v>
      </c>
      <c r="B9" t="s">
        <v>28</v>
      </c>
      <c r="C9" s="8" t="s">
        <v>1</v>
      </c>
      <c r="D9" s="8" t="s">
        <v>16</v>
      </c>
      <c r="E9" s="9" t="s">
        <v>17</v>
      </c>
      <c r="F9" t="s">
        <v>19</v>
      </c>
      <c r="G9" s="18" t="s">
        <v>26</v>
      </c>
      <c r="H9" t="s">
        <v>8</v>
      </c>
      <c r="I9" s="11" t="s">
        <v>20</v>
      </c>
    </row>
    <row r="10" spans="1:9" hidden="1" x14ac:dyDescent="0.3">
      <c r="A10" s="1" t="s">
        <v>167</v>
      </c>
      <c r="B10" s="36" t="str">
        <f>+IFERROR(VLOOKUP(BD_Detalles[[#This Row],[Clase]],'Resumen Capas'!$A$4:$B$1048576,2,0),"COMPLETAR")</f>
        <v>Área Evacuación Tsunami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27</v>
      </c>
      <c r="E10" s="68" t="s">
        <v>270</v>
      </c>
      <c r="F10" s="35" t="str">
        <f>+IFERROR(VLOOKUP(BD_Detalles[[#This Row],[Clase]],'Resumen Capas'!$A$4:$C$1048576,2,0),"COMPLETAR")</f>
        <v>Área Evacuación Tsunami</v>
      </c>
      <c r="G10" s="18"/>
      <c r="H10" s="2" t="str">
        <f>+LEFT(BD_Detalles[[#This Row],[Clase]],2)</f>
        <v>01</v>
      </c>
      <c r="I10" s="15" t="str">
        <f>+VLOOKUP(BD_Detalles[[#This Row],[idcapa]],Capas[[idcapa]:[Tipo]],3,0)</f>
        <v>Polígono</v>
      </c>
    </row>
    <row r="11" spans="1:9" hidden="1" x14ac:dyDescent="0.3">
      <c r="A11" s="1" t="s">
        <v>168</v>
      </c>
      <c r="B11" s="36" t="str">
        <f>+IFERROR(VLOOKUP(BD_Detalles[[#This Row],[Clase]],'Resumen Capas'!$A$4:$B$1048576,2,0),"COMPLETAR")</f>
        <v>Área Evacuación Tsunami: Nombre</v>
      </c>
      <c r="C11" s="36" t="str">
        <f>+IFERROR(IF(RIGHT(BD_Detalles[[#This Row],[Clase]],1)="0","",VLOOKUP(BD_Detalles[[#This Row],[Clase]],'Resumen Capas'!$A$4:$C$1048576,3,0)),"COMPLETAR")</f>
        <v>Evac_Tsun</v>
      </c>
      <c r="D11" s="20" t="s">
        <v>25</v>
      </c>
      <c r="E11" s="20" t="s">
        <v>29</v>
      </c>
      <c r="F11" s="35" t="str">
        <f>+IFERROR(VLOOKUP(BD_Detalles[[#This Row],[Clase]],'Resumen Capas'!$A$4:$C$1048576,2,0),"COMPLETAR")</f>
        <v>Área Evacuación Tsunami: Nombre</v>
      </c>
      <c r="G11" s="17"/>
      <c r="H11" s="2" t="str">
        <f>+LEFT(BD_Detalles[[#This Row],[Clase]],2)</f>
        <v>01</v>
      </c>
      <c r="I11" s="15" t="str">
        <f>+VLOOKUP(BD_Detalles[[#This Row],[idcapa]],Capas[[idcapa]:[Tipo]],3,0)</f>
        <v>Polígono</v>
      </c>
    </row>
    <row r="12" spans="1:9" hidden="1" x14ac:dyDescent="0.3">
      <c r="A12" s="2" t="s">
        <v>169</v>
      </c>
      <c r="B12" s="36" t="str">
        <f>+IFERROR(VLOOKUP(BD_Detalles[[#This Row],[Clase]],'Resumen Capas'!$A$4:$B$1048576,2,0),"COMPLETAR")</f>
        <v>Cota 30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27</v>
      </c>
      <c r="E12" s="67" t="s">
        <v>269</v>
      </c>
      <c r="F12" s="35" t="str">
        <f>+IFERROR(VLOOKUP(BD_Detalles[[#This Row],[Clase]],'Resumen Capas'!$A$4:$C$1048576,2,0),"COMPLETAR")</f>
        <v>Cota 30</v>
      </c>
      <c r="G12" s="17"/>
      <c r="H12" s="2" t="str">
        <f>+LEFT(BD_Detalles[[#This Row],[Clase]],2)</f>
        <v>02</v>
      </c>
      <c r="I12" s="15" t="str">
        <f>+VLOOKUP(BD_Detalles[[#This Row],[idcapa]],Capas[[idcapa]:[Tipo]],3,0)</f>
        <v>Polígono</v>
      </c>
    </row>
    <row r="13" spans="1:9" hidden="1" x14ac:dyDescent="0.3">
      <c r="A13" s="2" t="s">
        <v>170</v>
      </c>
      <c r="B13" s="36" t="str">
        <f>+IFERROR(VLOOKUP(BD_Detalles[[#This Row],[Clase]],'Resumen Capas'!$A$4:$B$1048576,2,0),"COMPLETAR")</f>
        <v>Cota 30: Tipo de Cota</v>
      </c>
      <c r="C13" s="36" t="str">
        <f>+IFERROR(IF(RIGHT(BD_Detalles[[#This Row],[Clase]],1)="0","",VLOOKUP(BD_Detalles[[#This Row],[Clase]],'Resumen Capas'!$A$4:$C$1048576,3,0)),"COMPLETAR")</f>
        <v>tipo</v>
      </c>
      <c r="D13" s="20" t="s">
        <v>25</v>
      </c>
      <c r="E13" s="20" t="s">
        <v>266</v>
      </c>
      <c r="F13" s="35" t="str">
        <f>+IFERROR(VLOOKUP(BD_Detalles[[#This Row],[Clase]],'Resumen Capas'!$A$4:$C$1048576,2,0),"COMPLETAR")</f>
        <v>Cota 30: Tipo de Cota</v>
      </c>
      <c r="G13" s="17"/>
      <c r="H13" s="2" t="str">
        <f>+LEFT(BD_Detalles[[#This Row],[Clase]],2)</f>
        <v>02</v>
      </c>
      <c r="I13" s="15" t="str">
        <f>+VLOOKUP(BD_Detalles[[#This Row],[idcapa]],Capas[[idcapa]:[Tipo]],3,0)</f>
        <v>Polígono</v>
      </c>
    </row>
    <row r="14" spans="1:9" hidden="1" x14ac:dyDescent="0.3">
      <c r="A14" s="2" t="s">
        <v>171</v>
      </c>
      <c r="B14" s="36" t="str">
        <f>+IFERROR(VLOOKUP(BD_Detalles[[#This Row],[Clase]],'Resumen Capas'!$A$4:$B$1048576,2,0),"COMPLETAR")</f>
        <v>Mediciones Eólicas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27</v>
      </c>
      <c r="E14" s="19"/>
      <c r="F14" s="35" t="str">
        <f>+IFERROR(VLOOKUP(BD_Detalles[[#This Row],[Clase]],'Resumen Capas'!$A$4:$C$1048576,2,0),"COMPLETAR")</f>
        <v>Mediciones Eólicas</v>
      </c>
      <c r="G14" s="17" t="s">
        <v>273</v>
      </c>
      <c r="H14" s="2" t="str">
        <f>+LEFT(BD_Detalles[[#This Row],[Clase]],2)</f>
        <v>03</v>
      </c>
      <c r="I14" s="15" t="str">
        <f>+VLOOKUP(BD_Detalles[[#This Row],[idcapa]],Capas[[idcapa]:[Tipo]],3,0)</f>
        <v>Punto</v>
      </c>
    </row>
    <row r="15" spans="1:9" hidden="1" x14ac:dyDescent="0.3">
      <c r="A15" s="2" t="s">
        <v>172</v>
      </c>
      <c r="B15" s="36" t="str">
        <f>+IFERROR(VLOOKUP(BD_Detalles[[#This Row],[Clase]],'Resumen Capas'!$A$4:$B$1048576,2,0),"COMPLETAR")</f>
        <v>Mediciones Radiación Solar</v>
      </c>
      <c r="C15" s="36" t="str">
        <f>+IFERROR(IF(RIGHT(BD_Detalles[[#This Row],[Clase]],1)="0","",VLOOKUP(BD_Detalles[[#This Row],[Clase]],'Resumen Capas'!$A$4:$C$1048576,3,0)),"COMPLETAR")</f>
        <v/>
      </c>
      <c r="D15" s="19" t="s">
        <v>27</v>
      </c>
      <c r="E15" s="19"/>
      <c r="F15" s="35" t="str">
        <f>+IFERROR(VLOOKUP(BD_Detalles[[#This Row],[Clase]],'Resumen Capas'!$A$4:$C$1048576,2,0),"COMPLETAR")</f>
        <v>Mediciones Radiación Solar</v>
      </c>
      <c r="G15" s="17" t="s">
        <v>274</v>
      </c>
      <c r="H15" s="2" t="str">
        <f>+LEFT(BD_Detalles[[#This Row],[Clase]],2)</f>
        <v>04</v>
      </c>
      <c r="I15" s="15" t="str">
        <f>+VLOOKUP(BD_Detalles[[#This Row],[idcapa]],Capas[[idcapa]:[Tipo]],3,0)</f>
        <v>Punto</v>
      </c>
    </row>
    <row r="16" spans="1:9" hidden="1" x14ac:dyDescent="0.3">
      <c r="A16" s="2" t="s">
        <v>173</v>
      </c>
      <c r="B16" s="36" t="str">
        <f>+IFERROR(VLOOKUP(BD_Detalles[[#This Row],[Clase]],'Resumen Capas'!$A$4:$B$1048576,2,0),"COMPLETAR")</f>
        <v>Volcanes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27</v>
      </c>
      <c r="E16" s="19"/>
      <c r="F16" s="35" t="str">
        <f>+IFERROR(VLOOKUP(BD_Detalles[[#This Row],[Clase]],'Resumen Capas'!$A$4:$C$1048576,2,0),"COMPLETAR")</f>
        <v>Volcanes</v>
      </c>
      <c r="G16" s="17" t="s">
        <v>275</v>
      </c>
      <c r="H16" s="2" t="str">
        <f>+LEFT(BD_Detalles[[#This Row],[Clase]],2)</f>
        <v>05</v>
      </c>
      <c r="I16" s="15" t="str">
        <f>+VLOOKUP(BD_Detalles[[#This Row],[idcapa]],Capas[[idcapa]:[Tipo]],3,0)</f>
        <v>Punto</v>
      </c>
    </row>
    <row r="17" spans="1:9" hidden="1" x14ac:dyDescent="0.3">
      <c r="A17" s="2" t="s">
        <v>174</v>
      </c>
      <c r="B17" s="36" t="str">
        <f>+IFERROR(VLOOKUP(BD_Detalles[[#This Row],[Clase]],'Resumen Capas'!$A$4:$B$1048576,2,0),"COMPLETAR")</f>
        <v>Volcanes: Nombre</v>
      </c>
      <c r="C17" s="36" t="str">
        <f>+IFERROR(IF(RIGHT(BD_Detalles[[#This Row],[Clase]],1)="0","",VLOOKUP(BD_Detalles[[#This Row],[Clase]],'Resumen Capas'!$A$4:$C$1048576,3,0)),"COMPLETAR")</f>
        <v>volcan</v>
      </c>
      <c r="D17" s="20" t="s">
        <v>25</v>
      </c>
      <c r="E17" s="20" t="s">
        <v>276</v>
      </c>
      <c r="F17" s="35" t="str">
        <f>+IFERROR(VLOOKUP(BD_Detalles[[#This Row],[Clase]],'Resumen Capas'!$A$4:$C$1048576,2,0),"COMPLETAR")</f>
        <v>Volcanes: Nombre</v>
      </c>
      <c r="G17" s="17"/>
      <c r="H17" s="2" t="str">
        <f>+LEFT(BD_Detalles[[#This Row],[Clase]],2)</f>
        <v>05</v>
      </c>
      <c r="I17" s="15" t="str">
        <f>+VLOOKUP(BD_Detalles[[#This Row],[idcapa]],Capas[[idcapa]:[Tipo]],3,0)</f>
        <v>Punto</v>
      </c>
    </row>
    <row r="18" spans="1:9" hidden="1" x14ac:dyDescent="0.3">
      <c r="A18" s="2" t="s">
        <v>175</v>
      </c>
      <c r="B18" s="36" t="str">
        <f>+IFERROR(VLOOKUP(BD_Detalles[[#This Row],[Clase]],'Resumen Capas'!$A$4:$B$1048576,2,0),"COMPLETAR")</f>
        <v>Volcanes: Tipo</v>
      </c>
      <c r="C18" s="36" t="str">
        <f>+IFERROR(IF(RIGHT(BD_Detalles[[#This Row],[Clase]],1)="0","",VLOOKUP(BD_Detalles[[#This Row],[Clase]],'Resumen Capas'!$A$4:$C$1048576,3,0)),"COMPLETAR")</f>
        <v>tipo</v>
      </c>
      <c r="D18" s="72" t="s">
        <v>194</v>
      </c>
      <c r="F18" s="35" t="str">
        <f>+IFERROR(VLOOKUP(BD_Detalles[[#This Row],[Clase]],'Resumen Capas'!$A$4:$C$1048576,2,0),"COMPLETAR")</f>
        <v>Volcanes: Tipo</v>
      </c>
      <c r="G18" s="71" t="s">
        <v>282</v>
      </c>
      <c r="H18" s="2" t="str">
        <f>+LEFT(BD_Detalles[[#This Row],[Clase]],2)</f>
        <v>05</v>
      </c>
      <c r="I18" s="15" t="str">
        <f>+VLOOKUP(BD_Detalles[[#This Row],[idcapa]],Capas[[idcapa]:[Tipo]],3,0)</f>
        <v>Punto</v>
      </c>
    </row>
    <row r="19" spans="1:9" hidden="1" x14ac:dyDescent="0.3">
      <c r="A19" s="2" t="str">
        <f t="shared" ref="A19:A20" si="0">+A18</f>
        <v>05-2</v>
      </c>
      <c r="B19" s="36" t="str">
        <f>+IFERROR(VLOOKUP(BD_Detalles[[#This Row],[Clase]],'Resumen Capas'!$A$4:$B$1048576,2,0),"COMPLETAR")</f>
        <v>Volcanes: Tipo</v>
      </c>
      <c r="C19" s="36" t="str">
        <f>+IFERROR(IF(RIGHT(BD_Detalles[[#This Row],[Clase]],1)="0","",VLOOKUP(BD_Detalles[[#This Row],[Clase]],'Resumen Capas'!$A$4:$C$1048576,3,0)),"COMPLETAR")</f>
        <v>tipo</v>
      </c>
      <c r="D19" s="72" t="s">
        <v>195</v>
      </c>
      <c r="F19" s="35" t="str">
        <f>+IFERROR(VLOOKUP(BD_Detalles[[#This Row],[Clase]],'Resumen Capas'!$A$4:$C$1048576,2,0),"COMPLETAR")</f>
        <v>Volcanes: Tipo</v>
      </c>
      <c r="G19" s="71" t="s">
        <v>283</v>
      </c>
      <c r="H19" s="2" t="str">
        <f>+LEFT(BD_Detalles[[#This Row],[Clase]],2)</f>
        <v>05</v>
      </c>
      <c r="I19" s="15" t="str">
        <f>+VLOOKUP(BD_Detalles[[#This Row],[idcapa]],Capas[[idcapa]:[Tipo]],3,0)</f>
        <v>Punto</v>
      </c>
    </row>
    <row r="20" spans="1:9" hidden="1" x14ac:dyDescent="0.3">
      <c r="A20" s="2" t="str">
        <f t="shared" si="0"/>
        <v>05-2</v>
      </c>
      <c r="B20" s="36" t="str">
        <f>+IFERROR(VLOOKUP(BD_Detalles[[#This Row],[Clase]],'Resumen Capas'!$A$4:$B$1048576,2,0),"COMPLETAR")</f>
        <v>Volcanes: Tipo</v>
      </c>
      <c r="C20" s="36" t="str">
        <f>+IFERROR(IF(RIGHT(BD_Detalles[[#This Row],[Clase]],1)="0","",VLOOKUP(BD_Detalles[[#This Row],[Clase]],'Resumen Capas'!$A$4:$C$1048576,3,0)),"COMPLETAR")</f>
        <v>tipo</v>
      </c>
      <c r="D20" s="72" t="s">
        <v>196</v>
      </c>
      <c r="F20" s="35" t="str">
        <f>+IFERROR(VLOOKUP(BD_Detalles[[#This Row],[Clase]],'Resumen Capas'!$A$4:$C$1048576,2,0),"COMPLETAR")</f>
        <v>Volcanes: Tipo</v>
      </c>
      <c r="G20" s="71" t="s">
        <v>284</v>
      </c>
      <c r="H20" s="2" t="str">
        <f>+LEFT(BD_Detalles[[#This Row],[Clase]],2)</f>
        <v>05</v>
      </c>
      <c r="I20" s="15" t="str">
        <f>+VLOOKUP(BD_Detalles[[#This Row],[idcapa]],Capas[[idcapa]:[Tipo]],3,0)</f>
        <v>Punto</v>
      </c>
    </row>
    <row r="21" spans="1:9" hidden="1" x14ac:dyDescent="0.3">
      <c r="A21" s="2" t="s">
        <v>176</v>
      </c>
      <c r="B21" s="36" t="str">
        <f>+IFERROR(VLOOKUP(BD_Detalles[[#This Row],[Clase]],'Resumen Capas'!$A$4:$B$1048576,2,0),"COMPLETAR")</f>
        <v>Puntos Críticos Precipitación Estival</v>
      </c>
      <c r="C21" s="36" t="str">
        <f>+IFERROR(IF(RIGHT(BD_Detalles[[#This Row],[Clase]],1)="0","",VLOOKUP(BD_Detalles[[#This Row],[Clase]],'Resumen Capas'!$A$4:$C$1048576,3,0)),"COMPLETAR")</f>
        <v/>
      </c>
      <c r="D21" s="19" t="s">
        <v>27</v>
      </c>
      <c r="E21" s="19"/>
      <c r="F21" s="35" t="str">
        <f>+IFERROR(VLOOKUP(BD_Detalles[[#This Row],[Clase]],'Resumen Capas'!$A$4:$C$1048576,2,0),"COMPLETAR")</f>
        <v>Puntos Críticos Precipitación Estival</v>
      </c>
      <c r="G21" s="17" t="s">
        <v>274</v>
      </c>
      <c r="H21" s="2" t="str">
        <f>+LEFT(BD_Detalles[[#This Row],[Clase]],2)</f>
        <v>06</v>
      </c>
      <c r="I21" s="15" t="str">
        <f>+VLOOKUP(BD_Detalles[[#This Row],[idcapa]],Capas[[idcapa]:[Tipo]],3,0)</f>
        <v>Punto</v>
      </c>
    </row>
    <row r="22" spans="1:9" hidden="1" x14ac:dyDescent="0.3">
      <c r="A22" s="2" t="s">
        <v>177</v>
      </c>
      <c r="B22" s="36" t="str">
        <f>+IFERROR(VLOOKUP(BD_Detalles[[#This Row],[Clase]],'Resumen Capas'!$A$4:$B$1048576,2,0),"COMPLETAR")</f>
        <v>Puntos Críticos Precipitación Estival: Sector</v>
      </c>
      <c r="C22" s="36" t="str">
        <f>+IFERROR(IF(RIGHT(BD_Detalles[[#This Row],[Clase]],1)="0","",VLOOKUP(BD_Detalles[[#This Row],[Clase]],'Resumen Capas'!$A$4:$C$1048576,3,0)),"COMPLETAR")</f>
        <v>Sector</v>
      </c>
      <c r="D22" s="20" t="s">
        <v>25</v>
      </c>
      <c r="E22" s="20" t="s">
        <v>277</v>
      </c>
      <c r="F22" s="35" t="str">
        <f>+IFERROR(VLOOKUP(BD_Detalles[[#This Row],[Clase]],'Resumen Capas'!$A$4:$C$1048576,2,0),"COMPLETAR")</f>
        <v>Puntos Críticos Precipitación Estival: Sector</v>
      </c>
      <c r="G22" s="17"/>
      <c r="H22" s="2" t="str">
        <f>+LEFT(BD_Detalles[[#This Row],[Clase]],2)</f>
        <v>06</v>
      </c>
      <c r="I22" s="15" t="str">
        <f>+VLOOKUP(BD_Detalles[[#This Row],[idcapa]],Capas[[idcapa]:[Tipo]],3,0)</f>
        <v>Punto</v>
      </c>
    </row>
    <row r="23" spans="1:9" hidden="1" x14ac:dyDescent="0.3">
      <c r="A23" s="2" t="s">
        <v>178</v>
      </c>
      <c r="B23" s="36" t="str">
        <f>+IFERROR(VLOOKUP(BD_Detalles[[#This Row],[Clase]],'Resumen Capas'!$A$4:$B$1048576,2,0),"COMPLETAR")</f>
        <v>Puntos Críticos Precipitación Estival: Causa</v>
      </c>
      <c r="C23" s="66" t="str">
        <f>+IFERROR(IF(RIGHT(BD_Detalles[[#This Row],[Clase]],1)="0","",VLOOKUP(BD_Detalles[[#This Row],[Clase]],'Resumen Capas'!$A$4:$C$1048576,3,0)),"COMPLETAR")</f>
        <v>Causa_Punt</v>
      </c>
      <c r="D23" s="51" t="s">
        <v>205</v>
      </c>
      <c r="F23" s="35" t="str">
        <f>+IFERROR(VLOOKUP(BD_Detalles[[#This Row],[Clase]],'Resumen Capas'!$A$4:$C$1048576,2,0),"COMPLETAR")</f>
        <v>Puntos Críticos Precipitación Estival: Causa</v>
      </c>
      <c r="G23" s="17" t="s">
        <v>285</v>
      </c>
      <c r="H23" s="2" t="str">
        <f>+LEFT(BD_Detalles[[#This Row],[Clase]],2)</f>
        <v>06</v>
      </c>
      <c r="I23" s="15" t="str">
        <f>+VLOOKUP(BD_Detalles[[#This Row],[idcapa]],Capas[[idcapa]:[Tipo]],3,0)</f>
        <v>Punto</v>
      </c>
    </row>
    <row r="24" spans="1:9" hidden="1" x14ac:dyDescent="0.3">
      <c r="A24" s="2" t="str">
        <f t="shared" ref="A24:A32" si="1">+A23</f>
        <v>06-2</v>
      </c>
      <c r="B24" s="36" t="str">
        <f>+IFERROR(VLOOKUP(BD_Detalles[[#This Row],[Clase]],'Resumen Capas'!$A$4:$B$1048576,2,0),"COMPLETAR")</f>
        <v>Puntos Críticos Precipitación Estival: Causa</v>
      </c>
      <c r="C24" s="66" t="str">
        <f>+IFERROR(IF(RIGHT(BD_Detalles[[#This Row],[Clase]],1)="0","",VLOOKUP(BD_Detalles[[#This Row],[Clase]],'Resumen Capas'!$A$4:$C$1048576,3,0)),"COMPLETAR")</f>
        <v>Causa_Punt</v>
      </c>
      <c r="D24" s="51" t="s">
        <v>206</v>
      </c>
      <c r="F24" s="35" t="str">
        <f>+IFERROR(VLOOKUP(BD_Detalles[[#This Row],[Clase]],'Resumen Capas'!$A$4:$C$1048576,2,0),"COMPLETAR")</f>
        <v>Puntos Críticos Precipitación Estival: Causa</v>
      </c>
      <c r="G24" s="17" t="s">
        <v>286</v>
      </c>
      <c r="H24" s="2" t="str">
        <f>+LEFT(BD_Detalles[[#This Row],[Clase]],2)</f>
        <v>06</v>
      </c>
      <c r="I24" s="15" t="str">
        <f>+VLOOKUP(BD_Detalles[[#This Row],[idcapa]],Capas[[idcapa]:[Tipo]],3,0)</f>
        <v>Punto</v>
      </c>
    </row>
    <row r="25" spans="1:9" hidden="1" x14ac:dyDescent="0.3">
      <c r="A25" s="2" t="str">
        <f t="shared" si="1"/>
        <v>06-2</v>
      </c>
      <c r="B25" s="36" t="str">
        <f>+IFERROR(VLOOKUP(BD_Detalles[[#This Row],[Clase]],'Resumen Capas'!$A$4:$B$1048576,2,0),"COMPLETAR")</f>
        <v>Puntos Críticos Precipitación Estival: Causa</v>
      </c>
      <c r="C25" s="66" t="str">
        <f>+IFERROR(IF(RIGHT(BD_Detalles[[#This Row],[Clase]],1)="0","",VLOOKUP(BD_Detalles[[#This Row],[Clase]],'Resumen Capas'!$A$4:$C$1048576,3,0)),"COMPLETAR")</f>
        <v>Causa_Punt</v>
      </c>
      <c r="D25" s="51" t="s">
        <v>207</v>
      </c>
      <c r="F25" s="35" t="str">
        <f>+IFERROR(VLOOKUP(BD_Detalles[[#This Row],[Clase]],'Resumen Capas'!$A$4:$C$1048576,2,0),"COMPLETAR")</f>
        <v>Puntos Críticos Precipitación Estival: Causa</v>
      </c>
      <c r="G25" s="17" t="s">
        <v>287</v>
      </c>
      <c r="H25" s="2" t="str">
        <f>+LEFT(BD_Detalles[[#This Row],[Clase]],2)</f>
        <v>06</v>
      </c>
      <c r="I25" s="15" t="str">
        <f>+VLOOKUP(BD_Detalles[[#This Row],[idcapa]],Capas[[idcapa]:[Tipo]],3,0)</f>
        <v>Punto</v>
      </c>
    </row>
    <row r="26" spans="1:9" hidden="1" x14ac:dyDescent="0.3">
      <c r="A26" s="2" t="str">
        <f t="shared" si="1"/>
        <v>06-2</v>
      </c>
      <c r="B26" s="36" t="str">
        <f>+IFERROR(VLOOKUP(BD_Detalles[[#This Row],[Clase]],'Resumen Capas'!$A$4:$B$1048576,2,0),"COMPLETAR")</f>
        <v>Puntos Críticos Precipitación Estival: Causa</v>
      </c>
      <c r="C26" s="66" t="str">
        <f>+IFERROR(IF(RIGHT(BD_Detalles[[#This Row],[Clase]],1)="0","",VLOOKUP(BD_Detalles[[#This Row],[Clase]],'Resumen Capas'!$A$4:$C$1048576,3,0)),"COMPLETAR")</f>
        <v>Causa_Punt</v>
      </c>
      <c r="D26" s="51" t="s">
        <v>208</v>
      </c>
      <c r="F26" s="35" t="str">
        <f>+IFERROR(VLOOKUP(BD_Detalles[[#This Row],[Clase]],'Resumen Capas'!$A$4:$C$1048576,2,0),"COMPLETAR")</f>
        <v>Puntos Críticos Precipitación Estival: Causa</v>
      </c>
      <c r="G26" s="17" t="s">
        <v>288</v>
      </c>
      <c r="H26" s="2" t="str">
        <f>+LEFT(BD_Detalles[[#This Row],[Clase]],2)</f>
        <v>06</v>
      </c>
      <c r="I26" s="15" t="str">
        <f>+VLOOKUP(BD_Detalles[[#This Row],[idcapa]],Capas[[idcapa]:[Tipo]],3,0)</f>
        <v>Punto</v>
      </c>
    </row>
    <row r="27" spans="1:9" hidden="1" x14ac:dyDescent="0.3">
      <c r="A27" s="2" t="str">
        <f t="shared" si="1"/>
        <v>06-2</v>
      </c>
      <c r="B27" s="36" t="str">
        <f>+IFERROR(VLOOKUP(BD_Detalles[[#This Row],[Clase]],'Resumen Capas'!$A$4:$B$1048576,2,0),"COMPLETAR")</f>
        <v>Puntos Críticos Precipitación Estival: Causa</v>
      </c>
      <c r="C27" s="66" t="str">
        <f>+IFERROR(IF(RIGHT(BD_Detalles[[#This Row],[Clase]],1)="0","",VLOOKUP(BD_Detalles[[#This Row],[Clase]],'Resumen Capas'!$A$4:$C$1048576,3,0)),"COMPLETAR")</f>
        <v>Causa_Punt</v>
      </c>
      <c r="D27" s="51" t="s">
        <v>209</v>
      </c>
      <c r="F27" s="35" t="str">
        <f>+IFERROR(VLOOKUP(BD_Detalles[[#This Row],[Clase]],'Resumen Capas'!$A$4:$C$1048576,2,0),"COMPLETAR")</f>
        <v>Puntos Críticos Precipitación Estival: Causa</v>
      </c>
      <c r="G27" s="17" t="s">
        <v>289</v>
      </c>
      <c r="H27" s="2" t="str">
        <f>+LEFT(BD_Detalles[[#This Row],[Clase]],2)</f>
        <v>06</v>
      </c>
      <c r="I27" s="15" t="str">
        <f>+VLOOKUP(BD_Detalles[[#This Row],[idcapa]],Capas[[idcapa]:[Tipo]],3,0)</f>
        <v>Punto</v>
      </c>
    </row>
    <row r="28" spans="1:9" hidden="1" x14ac:dyDescent="0.3">
      <c r="A28" s="2" t="str">
        <f t="shared" si="1"/>
        <v>06-2</v>
      </c>
      <c r="B28" s="36" t="str">
        <f>+IFERROR(VLOOKUP(BD_Detalles[[#This Row],[Clase]],'Resumen Capas'!$A$4:$B$1048576,2,0),"COMPLETAR")</f>
        <v>Puntos Críticos Precipitación Estival: Causa</v>
      </c>
      <c r="C28" s="66" t="str">
        <f>+IFERROR(IF(RIGHT(BD_Detalles[[#This Row],[Clase]],1)="0","",VLOOKUP(BD_Detalles[[#This Row],[Clase]],'Resumen Capas'!$A$4:$C$1048576,3,0)),"COMPLETAR")</f>
        <v>Causa_Punt</v>
      </c>
      <c r="D28" s="51" t="s">
        <v>210</v>
      </c>
      <c r="F28" s="35" t="str">
        <f>+IFERROR(VLOOKUP(BD_Detalles[[#This Row],[Clase]],'Resumen Capas'!$A$4:$C$1048576,2,0),"COMPLETAR")</f>
        <v>Puntos Críticos Precipitación Estival: Causa</v>
      </c>
      <c r="G28" s="17" t="s">
        <v>290</v>
      </c>
      <c r="H28" s="2" t="str">
        <f>+LEFT(BD_Detalles[[#This Row],[Clase]],2)</f>
        <v>06</v>
      </c>
      <c r="I28" s="15" t="str">
        <f>+VLOOKUP(BD_Detalles[[#This Row],[idcapa]],Capas[[idcapa]:[Tipo]],3,0)</f>
        <v>Punto</v>
      </c>
    </row>
    <row r="29" spans="1:9" hidden="1" x14ac:dyDescent="0.3">
      <c r="A29" s="2" t="str">
        <f t="shared" si="1"/>
        <v>06-2</v>
      </c>
      <c r="B29" s="36" t="str">
        <f>+IFERROR(VLOOKUP(BD_Detalles[[#This Row],[Clase]],'Resumen Capas'!$A$4:$B$1048576,2,0),"COMPLETAR")</f>
        <v>Puntos Críticos Precipitación Estival: Causa</v>
      </c>
      <c r="C29" s="66" t="str">
        <f>+IFERROR(IF(RIGHT(BD_Detalles[[#This Row],[Clase]],1)="0","",VLOOKUP(BD_Detalles[[#This Row],[Clase]],'Resumen Capas'!$A$4:$C$1048576,3,0)),"COMPLETAR")</f>
        <v>Causa_Punt</v>
      </c>
      <c r="D29" s="51" t="s">
        <v>211</v>
      </c>
      <c r="F29" s="35" t="str">
        <f>+IFERROR(VLOOKUP(BD_Detalles[[#This Row],[Clase]],'Resumen Capas'!$A$4:$C$1048576,2,0),"COMPLETAR")</f>
        <v>Puntos Críticos Precipitación Estival: Causa</v>
      </c>
      <c r="G29" s="17" t="s">
        <v>291</v>
      </c>
      <c r="H29" s="2" t="str">
        <f>+LEFT(BD_Detalles[[#This Row],[Clase]],2)</f>
        <v>06</v>
      </c>
      <c r="I29" s="15" t="str">
        <f>+VLOOKUP(BD_Detalles[[#This Row],[idcapa]],Capas[[idcapa]:[Tipo]],3,0)</f>
        <v>Punto</v>
      </c>
    </row>
    <row r="30" spans="1:9" hidden="1" x14ac:dyDescent="0.3">
      <c r="A30" s="2" t="str">
        <f t="shared" si="1"/>
        <v>06-2</v>
      </c>
      <c r="B30" s="36" t="str">
        <f>+IFERROR(VLOOKUP(BD_Detalles[[#This Row],[Clase]],'Resumen Capas'!$A$4:$B$1048576,2,0),"COMPLETAR")</f>
        <v>Puntos Críticos Precipitación Estival: Causa</v>
      </c>
      <c r="C30" s="66" t="str">
        <f>+IFERROR(IF(RIGHT(BD_Detalles[[#This Row],[Clase]],1)="0","",VLOOKUP(BD_Detalles[[#This Row],[Clase]],'Resumen Capas'!$A$4:$C$1048576,3,0)),"COMPLETAR")</f>
        <v>Causa_Punt</v>
      </c>
      <c r="D30" s="51" t="s">
        <v>212</v>
      </c>
      <c r="F30" s="35" t="str">
        <f>+IFERROR(VLOOKUP(BD_Detalles[[#This Row],[Clase]],'Resumen Capas'!$A$4:$C$1048576,2,0),"COMPLETAR")</f>
        <v>Puntos Críticos Precipitación Estival: Causa</v>
      </c>
      <c r="G30" s="17" t="s">
        <v>292</v>
      </c>
      <c r="H30" s="2" t="str">
        <f>+LEFT(BD_Detalles[[#This Row],[Clase]],2)</f>
        <v>06</v>
      </c>
      <c r="I30" s="15" t="str">
        <f>+VLOOKUP(BD_Detalles[[#This Row],[idcapa]],Capas[[idcapa]:[Tipo]],3,0)</f>
        <v>Punto</v>
      </c>
    </row>
    <row r="31" spans="1:9" hidden="1" x14ac:dyDescent="0.3">
      <c r="A31" s="2" t="str">
        <f t="shared" si="1"/>
        <v>06-2</v>
      </c>
      <c r="B31" s="36" t="str">
        <f>+IFERROR(VLOOKUP(BD_Detalles[[#This Row],[Clase]],'Resumen Capas'!$A$4:$B$1048576,2,0),"COMPLETAR")</f>
        <v>Puntos Críticos Precipitación Estival: Causa</v>
      </c>
      <c r="C31" s="66" t="str">
        <f>+IFERROR(IF(RIGHT(BD_Detalles[[#This Row],[Clase]],1)="0","",VLOOKUP(BD_Detalles[[#This Row],[Clase]],'Resumen Capas'!$A$4:$C$1048576,3,0)),"COMPLETAR")</f>
        <v>Causa_Punt</v>
      </c>
      <c r="D31" s="51" t="s">
        <v>213</v>
      </c>
      <c r="F31" s="35" t="str">
        <f>+IFERROR(VLOOKUP(BD_Detalles[[#This Row],[Clase]],'Resumen Capas'!$A$4:$C$1048576,2,0),"COMPLETAR")</f>
        <v>Puntos Críticos Precipitación Estival: Causa</v>
      </c>
      <c r="G31" s="17" t="s">
        <v>293</v>
      </c>
      <c r="H31" s="2" t="str">
        <f>+LEFT(BD_Detalles[[#This Row],[Clase]],2)</f>
        <v>06</v>
      </c>
      <c r="I31" s="15" t="str">
        <f>+VLOOKUP(BD_Detalles[[#This Row],[idcapa]],Capas[[idcapa]:[Tipo]],3,0)</f>
        <v>Punto</v>
      </c>
    </row>
    <row r="32" spans="1:9" hidden="1" x14ac:dyDescent="0.3">
      <c r="A32" s="2" t="str">
        <f t="shared" si="1"/>
        <v>06-2</v>
      </c>
      <c r="B32" s="36" t="str">
        <f>+IFERROR(VLOOKUP(BD_Detalles[[#This Row],[Clase]],'Resumen Capas'!$A$4:$B$1048576,2,0),"COMPLETAR")</f>
        <v>Puntos Críticos Precipitación Estival: Causa</v>
      </c>
      <c r="C32" s="66" t="str">
        <f>+IFERROR(IF(RIGHT(BD_Detalles[[#This Row],[Clase]],1)="0","",VLOOKUP(BD_Detalles[[#This Row],[Clase]],'Resumen Capas'!$A$4:$C$1048576,3,0)),"COMPLETAR")</f>
        <v>Causa_Punt</v>
      </c>
      <c r="D32" s="51" t="s">
        <v>214</v>
      </c>
      <c r="F32" s="35" t="str">
        <f>+IFERROR(VLOOKUP(BD_Detalles[[#This Row],[Clase]],'Resumen Capas'!$A$4:$C$1048576,2,0),"COMPLETAR")</f>
        <v>Puntos Críticos Precipitación Estival: Causa</v>
      </c>
      <c r="G32" s="17" t="s">
        <v>294</v>
      </c>
      <c r="H32" s="2" t="str">
        <f>+LEFT(BD_Detalles[[#This Row],[Clase]],2)</f>
        <v>06</v>
      </c>
      <c r="I32" s="15" t="str">
        <f>+VLOOKUP(BD_Detalles[[#This Row],[idcapa]],Capas[[idcapa]:[Tipo]],3,0)</f>
        <v>Punto</v>
      </c>
    </row>
    <row r="33" spans="1:9" hidden="1" x14ac:dyDescent="0.3">
      <c r="A33" s="2" t="s">
        <v>179</v>
      </c>
      <c r="B33" s="36" t="str">
        <f>+IFERROR(VLOOKUP(BD_Detalles[[#This Row],[Clase]],'Resumen Capas'!$A$4:$B$1048576,2,0),"COMPLETAR")</f>
        <v>Puntos Críticos Precipitación Estival: Riesgo</v>
      </c>
      <c r="C33" s="65" t="str">
        <f>+IFERROR(IF(RIGHT(BD_Detalles[[#This Row],[Clase]],1)="0","",VLOOKUP(BD_Detalles[[#This Row],[Clase]],'Resumen Capas'!$A$4:$C$1048576,3,0)),"COMPLETAR")</f>
        <v>Nivel_de_R</v>
      </c>
      <c r="D33" s="52" t="s">
        <v>217</v>
      </c>
      <c r="F33" s="35" t="str">
        <f>+IFERROR(VLOOKUP(BD_Detalles[[#This Row],[Clase]],'Resumen Capas'!$A$4:$C$1048576,2,0),"COMPLETAR")</f>
        <v>Puntos Críticos Precipitación Estival: Riesgo</v>
      </c>
      <c r="G33" s="17" t="s">
        <v>296</v>
      </c>
      <c r="H33" s="2" t="str">
        <f>+LEFT(BD_Detalles[[#This Row],[Clase]],2)</f>
        <v>06</v>
      </c>
      <c r="I33" s="15" t="str">
        <f>+VLOOKUP(BD_Detalles[[#This Row],[idcapa]],Capas[[idcapa]:[Tipo]],3,0)</f>
        <v>Punto</v>
      </c>
    </row>
    <row r="34" spans="1:9" hidden="1" x14ac:dyDescent="0.3">
      <c r="A34" s="2" t="str">
        <f t="shared" ref="A34:A37" si="2">+A33</f>
        <v>06-3</v>
      </c>
      <c r="B34" s="36" t="str">
        <f>+IFERROR(VLOOKUP(BD_Detalles[[#This Row],[Clase]],'Resumen Capas'!$A$4:$B$1048576,2,0),"COMPLETAR")</f>
        <v>Puntos Críticos Precipitación Estival: Riesgo</v>
      </c>
      <c r="C34" s="65" t="str">
        <f>+IFERROR(IF(RIGHT(BD_Detalles[[#This Row],[Clase]],1)="0","",VLOOKUP(BD_Detalles[[#This Row],[Clase]],'Resumen Capas'!$A$4:$C$1048576,3,0)),"COMPLETAR")</f>
        <v>Nivel_de_R</v>
      </c>
      <c r="D34" s="52" t="s">
        <v>218</v>
      </c>
      <c r="F34" s="35" t="str">
        <f>+IFERROR(VLOOKUP(BD_Detalles[[#This Row],[Clase]],'Resumen Capas'!$A$4:$C$1048576,2,0),"COMPLETAR")</f>
        <v>Puntos Críticos Precipitación Estival: Riesgo</v>
      </c>
      <c r="G34" s="17" t="s">
        <v>274</v>
      </c>
      <c r="H34" s="2" t="str">
        <f>+LEFT(BD_Detalles[[#This Row],[Clase]],2)</f>
        <v>06</v>
      </c>
      <c r="I34" s="15" t="str">
        <f>+VLOOKUP(BD_Detalles[[#This Row],[idcapa]],Capas[[idcapa]:[Tipo]],3,0)</f>
        <v>Punto</v>
      </c>
    </row>
    <row r="35" spans="1:9" hidden="1" x14ac:dyDescent="0.3">
      <c r="A35" s="2" t="str">
        <f t="shared" si="2"/>
        <v>06-3</v>
      </c>
      <c r="B35" s="36" t="str">
        <f>+IFERROR(VLOOKUP(BD_Detalles[[#This Row],[Clase]],'Resumen Capas'!$A$4:$B$1048576,2,0),"COMPLETAR")</f>
        <v>Puntos Críticos Precipitación Estival: Riesgo</v>
      </c>
      <c r="C35" s="65" t="str">
        <f>+IFERROR(IF(RIGHT(BD_Detalles[[#This Row],[Clase]],1)="0","",VLOOKUP(BD_Detalles[[#This Row],[Clase]],'Resumen Capas'!$A$4:$C$1048576,3,0)),"COMPLETAR")</f>
        <v>Nivel_de_R</v>
      </c>
      <c r="D35" s="52" t="s">
        <v>219</v>
      </c>
      <c r="F35" s="35" t="str">
        <f>+IFERROR(VLOOKUP(BD_Detalles[[#This Row],[Clase]],'Resumen Capas'!$A$4:$C$1048576,2,0),"COMPLETAR")</f>
        <v>Puntos Críticos Precipitación Estival: Riesgo</v>
      </c>
      <c r="G35" s="17" t="s">
        <v>297</v>
      </c>
      <c r="H35" s="2" t="str">
        <f>+LEFT(BD_Detalles[[#This Row],[Clase]],2)</f>
        <v>06</v>
      </c>
      <c r="I35" s="15" t="str">
        <f>+VLOOKUP(BD_Detalles[[#This Row],[idcapa]],Capas[[idcapa]:[Tipo]],3,0)</f>
        <v>Punto</v>
      </c>
    </row>
    <row r="36" spans="1:9" hidden="1" x14ac:dyDescent="0.3">
      <c r="A36" s="2" t="str">
        <f t="shared" si="2"/>
        <v>06-3</v>
      </c>
      <c r="B36" s="36" t="str">
        <f>+IFERROR(VLOOKUP(BD_Detalles[[#This Row],[Clase]],'Resumen Capas'!$A$4:$B$1048576,2,0),"COMPLETAR")</f>
        <v>Puntos Críticos Precipitación Estival: Riesgo</v>
      </c>
      <c r="C36" s="65" t="str">
        <f>+IFERROR(IF(RIGHT(BD_Detalles[[#This Row],[Clase]],1)="0","",VLOOKUP(BD_Detalles[[#This Row],[Clase]],'Resumen Capas'!$A$4:$C$1048576,3,0)),"COMPLETAR")</f>
        <v>Nivel_de_R</v>
      </c>
      <c r="D36" s="52" t="s">
        <v>220</v>
      </c>
      <c r="F36" s="35" t="str">
        <f>+IFERROR(VLOOKUP(BD_Detalles[[#This Row],[Clase]],'Resumen Capas'!$A$4:$C$1048576,2,0),"COMPLETAR")</f>
        <v>Puntos Críticos Precipitación Estival: Riesgo</v>
      </c>
      <c r="G36" s="17" t="s">
        <v>298</v>
      </c>
      <c r="H36" s="2" t="str">
        <f>+LEFT(BD_Detalles[[#This Row],[Clase]],2)</f>
        <v>06</v>
      </c>
      <c r="I36" s="15" t="str">
        <f>+VLOOKUP(BD_Detalles[[#This Row],[idcapa]],Capas[[idcapa]:[Tipo]],3,0)</f>
        <v>Punto</v>
      </c>
    </row>
    <row r="37" spans="1:9" hidden="1" x14ac:dyDescent="0.3">
      <c r="A37" s="2" t="str">
        <f t="shared" si="2"/>
        <v>06-3</v>
      </c>
      <c r="B37" s="36" t="str">
        <f>+IFERROR(VLOOKUP(BD_Detalles[[#This Row],[Clase]],'Resumen Capas'!$A$4:$B$1048576,2,0),"COMPLETAR")</f>
        <v>Puntos Críticos Precipitación Estival: Riesgo</v>
      </c>
      <c r="C37" s="65" t="str">
        <f>+IFERROR(IF(RIGHT(BD_Detalles[[#This Row],[Clase]],1)="0","",VLOOKUP(BD_Detalles[[#This Row],[Clase]],'Resumen Capas'!$A$4:$C$1048576,3,0)),"COMPLETAR")</f>
        <v>Nivel_de_R</v>
      </c>
      <c r="D37" s="52" t="s">
        <v>221</v>
      </c>
      <c r="F37" s="35" t="str">
        <f>+IFERROR(VLOOKUP(BD_Detalles[[#This Row],[Clase]],'Resumen Capas'!$A$4:$C$1048576,2,0),"COMPLETAR")</f>
        <v>Puntos Críticos Precipitación Estival: Riesgo</v>
      </c>
      <c r="G37" s="17" t="s">
        <v>295</v>
      </c>
      <c r="H37" s="2" t="str">
        <f>+LEFT(BD_Detalles[[#This Row],[Clase]],2)</f>
        <v>06</v>
      </c>
      <c r="I37" s="15" t="str">
        <f>+VLOOKUP(BD_Detalles[[#This Row],[idcapa]],Capas[[idcapa]:[Tipo]],3,0)</f>
        <v>Punto</v>
      </c>
    </row>
    <row r="38" spans="1:9" hidden="1" x14ac:dyDescent="0.3">
      <c r="A38" s="2" t="s">
        <v>180</v>
      </c>
      <c r="B38" s="36" t="str">
        <f>+IFERROR(VLOOKUP(BD_Detalles[[#This Row],[Clase]],'Resumen Capas'!$A$4:$B$1048576,2,0),"COMPLETAR")</f>
        <v>Puntos Críticos Precipitación Estival: Riesgo 1</v>
      </c>
      <c r="C38" s="64" t="str">
        <f>+IFERROR(IF(RIGHT(BD_Detalles[[#This Row],[Clase]],1)="0","",VLOOKUP(BD_Detalles[[#This Row],[Clase]],'Resumen Capas'!$A$4:$C$1048576,3,0)),"COMPLETAR")</f>
        <v>Nivel_de_1</v>
      </c>
      <c r="D38" s="53" t="s">
        <v>217</v>
      </c>
      <c r="F38" s="35" t="str">
        <f>+IFERROR(VLOOKUP(BD_Detalles[[#This Row],[Clase]],'Resumen Capas'!$A$4:$C$1048576,2,0),"COMPLETAR")</f>
        <v>Puntos Críticos Precipitación Estival: Riesgo 1</v>
      </c>
      <c r="G38" s="17" t="s">
        <v>296</v>
      </c>
      <c r="H38" s="2" t="str">
        <f>+LEFT(BD_Detalles[[#This Row],[Clase]],2)</f>
        <v>06</v>
      </c>
      <c r="I38" s="15" t="str">
        <f>+VLOOKUP(BD_Detalles[[#This Row],[idcapa]],Capas[[idcapa]:[Tipo]],3,0)</f>
        <v>Punto</v>
      </c>
    </row>
    <row r="39" spans="1:9" hidden="1" x14ac:dyDescent="0.3">
      <c r="A39" s="2" t="str">
        <f t="shared" ref="A39:A43" si="3">+A38</f>
        <v>06-4</v>
      </c>
      <c r="B39" s="36" t="str">
        <f>+IFERROR(VLOOKUP(BD_Detalles[[#This Row],[Clase]],'Resumen Capas'!$A$4:$B$1048576,2,0),"COMPLETAR")</f>
        <v>Puntos Críticos Precipitación Estival: Riesgo 1</v>
      </c>
      <c r="C39" s="64" t="str">
        <f>+IFERROR(IF(RIGHT(BD_Detalles[[#This Row],[Clase]],1)="0","",VLOOKUP(BD_Detalles[[#This Row],[Clase]],'Resumen Capas'!$A$4:$C$1048576,3,0)),"COMPLETAR")</f>
        <v>Nivel_de_1</v>
      </c>
      <c r="D39" s="53" t="s">
        <v>218</v>
      </c>
      <c r="F39" s="35" t="str">
        <f>+IFERROR(VLOOKUP(BD_Detalles[[#This Row],[Clase]],'Resumen Capas'!$A$4:$C$1048576,2,0),"COMPLETAR")</f>
        <v>Puntos Críticos Precipitación Estival: Riesgo 1</v>
      </c>
      <c r="G39" s="17" t="s">
        <v>274</v>
      </c>
      <c r="H39" s="2" t="str">
        <f>+LEFT(BD_Detalles[[#This Row],[Clase]],2)</f>
        <v>06</v>
      </c>
      <c r="I39" s="15" t="str">
        <f>+VLOOKUP(BD_Detalles[[#This Row],[idcapa]],Capas[[idcapa]:[Tipo]],3,0)</f>
        <v>Punto</v>
      </c>
    </row>
    <row r="40" spans="1:9" hidden="1" x14ac:dyDescent="0.3">
      <c r="A40" s="2" t="str">
        <f t="shared" si="3"/>
        <v>06-4</v>
      </c>
      <c r="B40" s="36" t="str">
        <f>+IFERROR(VLOOKUP(BD_Detalles[[#This Row],[Clase]],'Resumen Capas'!$A$4:$B$1048576,2,0),"COMPLETAR")</f>
        <v>Puntos Críticos Precipitación Estival: Riesgo 1</v>
      </c>
      <c r="C40" s="64" t="str">
        <f>+IFERROR(IF(RIGHT(BD_Detalles[[#This Row],[Clase]],1)="0","",VLOOKUP(BD_Detalles[[#This Row],[Clase]],'Resumen Capas'!$A$4:$C$1048576,3,0)),"COMPLETAR")</f>
        <v>Nivel_de_1</v>
      </c>
      <c r="D40" s="53" t="s">
        <v>219</v>
      </c>
      <c r="F40" s="35" t="str">
        <f>+IFERROR(VLOOKUP(BD_Detalles[[#This Row],[Clase]],'Resumen Capas'!$A$4:$C$1048576,2,0),"COMPLETAR")</f>
        <v>Puntos Críticos Precipitación Estival: Riesgo 1</v>
      </c>
      <c r="G40" s="17" t="s">
        <v>297</v>
      </c>
      <c r="H40" s="2" t="str">
        <f>+LEFT(BD_Detalles[[#This Row],[Clase]],2)</f>
        <v>06</v>
      </c>
      <c r="I40" s="15" t="str">
        <f>+VLOOKUP(BD_Detalles[[#This Row],[idcapa]],Capas[[idcapa]:[Tipo]],3,0)</f>
        <v>Punto</v>
      </c>
    </row>
    <row r="41" spans="1:9" hidden="1" x14ac:dyDescent="0.3">
      <c r="A41" s="2" t="str">
        <f t="shared" si="3"/>
        <v>06-4</v>
      </c>
      <c r="B41" s="36" t="str">
        <f>+IFERROR(VLOOKUP(BD_Detalles[[#This Row],[Clase]],'Resumen Capas'!$A$4:$B$1048576,2,0),"COMPLETAR")</f>
        <v>Puntos Críticos Precipitación Estival: Riesgo 1</v>
      </c>
      <c r="C41" s="64" t="str">
        <f>+IFERROR(IF(RIGHT(BD_Detalles[[#This Row],[Clase]],1)="0","",VLOOKUP(BD_Detalles[[#This Row],[Clase]],'Resumen Capas'!$A$4:$C$1048576,3,0)),"COMPLETAR")</f>
        <v>Nivel_de_1</v>
      </c>
      <c r="D41" s="53" t="s">
        <v>220</v>
      </c>
      <c r="F41" s="35" t="str">
        <f>+IFERROR(VLOOKUP(BD_Detalles[[#This Row],[Clase]],'Resumen Capas'!$A$4:$C$1048576,2,0),"COMPLETAR")</f>
        <v>Puntos Críticos Precipitación Estival: Riesgo 1</v>
      </c>
      <c r="G41" s="17" t="s">
        <v>298</v>
      </c>
      <c r="H41" s="2" t="str">
        <f>+LEFT(BD_Detalles[[#This Row],[Clase]],2)</f>
        <v>06</v>
      </c>
      <c r="I41" s="15" t="str">
        <f>+VLOOKUP(BD_Detalles[[#This Row],[idcapa]],Capas[[idcapa]:[Tipo]],3,0)</f>
        <v>Punto</v>
      </c>
    </row>
    <row r="42" spans="1:9" hidden="1" x14ac:dyDescent="0.3">
      <c r="A42" s="2" t="str">
        <f t="shared" si="3"/>
        <v>06-4</v>
      </c>
      <c r="B42" s="36" t="str">
        <f>+IFERROR(VLOOKUP(BD_Detalles[[#This Row],[Clase]],'Resumen Capas'!$A$4:$B$1048576,2,0),"COMPLETAR")</f>
        <v>Puntos Críticos Precipitación Estival: Riesgo 1</v>
      </c>
      <c r="C42" s="64" t="str">
        <f>+IFERROR(IF(RIGHT(BD_Detalles[[#This Row],[Clase]],1)="0","",VLOOKUP(BD_Detalles[[#This Row],[Clase]],'Resumen Capas'!$A$4:$C$1048576,3,0)),"COMPLETAR")</f>
        <v>Nivel_de_1</v>
      </c>
      <c r="D42" s="53" t="s">
        <v>221</v>
      </c>
      <c r="F42" s="35" t="str">
        <f>+IFERROR(VLOOKUP(BD_Detalles[[#This Row],[Clase]],'Resumen Capas'!$A$4:$C$1048576,2,0),"COMPLETAR")</f>
        <v>Puntos Críticos Precipitación Estival: Riesgo 1</v>
      </c>
      <c r="G42" s="17" t="s">
        <v>295</v>
      </c>
      <c r="H42" s="2" t="str">
        <f>+LEFT(BD_Detalles[[#This Row],[Clase]],2)</f>
        <v>06</v>
      </c>
      <c r="I42" s="15" t="str">
        <f>+VLOOKUP(BD_Detalles[[#This Row],[idcapa]],Capas[[idcapa]:[Tipo]],3,0)</f>
        <v>Punto</v>
      </c>
    </row>
    <row r="43" spans="1:9" hidden="1" x14ac:dyDescent="0.3">
      <c r="A43" s="2" t="str">
        <f t="shared" si="3"/>
        <v>06-4</v>
      </c>
      <c r="B43" s="36" t="str">
        <f>+IFERROR(VLOOKUP(BD_Detalles[[#This Row],[Clase]],'Resumen Capas'!$A$4:$B$1048576,2,0),"COMPLETAR")</f>
        <v>Puntos Críticos Precipitación Estival: Riesgo 1</v>
      </c>
      <c r="C43" s="64" t="str">
        <f>+IFERROR(IF(RIGHT(BD_Detalles[[#This Row],[Clase]],1)="0","",VLOOKUP(BD_Detalles[[#This Row],[Clase]],'Resumen Capas'!$A$4:$C$1048576,3,0)),"COMPLETAR")</f>
        <v>Nivel_de_1</v>
      </c>
      <c r="D43" s="53" t="s">
        <v>222</v>
      </c>
      <c r="F43" s="35" t="str">
        <f>+IFERROR(VLOOKUP(BD_Detalles[[#This Row],[Clase]],'Resumen Capas'!$A$4:$C$1048576,2,0),"COMPLETAR")</f>
        <v>Puntos Críticos Precipitación Estival: Riesgo 1</v>
      </c>
      <c r="G43" s="17" t="s">
        <v>289</v>
      </c>
      <c r="H43" s="2" t="str">
        <f>+LEFT(BD_Detalles[[#This Row],[Clase]],2)</f>
        <v>06</v>
      </c>
      <c r="I43" s="15" t="str">
        <f>+VLOOKUP(BD_Detalles[[#This Row],[idcapa]],Capas[[idcapa]:[Tipo]],3,0)</f>
        <v>Punto</v>
      </c>
    </row>
    <row r="44" spans="1:9" hidden="1" x14ac:dyDescent="0.3">
      <c r="A44" s="2" t="s">
        <v>181</v>
      </c>
      <c r="B44" s="36" t="str">
        <f>+IFERROR(VLOOKUP(BD_Detalles[[#This Row],[Clase]],'Resumen Capas'!$A$4:$B$1048576,2,0),"COMPLETAR")</f>
        <v>Puntos Críticos Precipitación Estival: Riesgo 2</v>
      </c>
      <c r="C44" s="63" t="str">
        <f>+IFERROR(IF(RIGHT(BD_Detalles[[#This Row],[Clase]],1)="0","",VLOOKUP(BD_Detalles[[#This Row],[Clase]],'Resumen Capas'!$A$4:$C$1048576,3,0)),"COMPLETAR")</f>
        <v>Nivel_de_2</v>
      </c>
      <c r="D44" s="54" t="s">
        <v>217</v>
      </c>
      <c r="F44" s="35" t="str">
        <f>+IFERROR(VLOOKUP(BD_Detalles[[#This Row],[Clase]],'Resumen Capas'!$A$4:$C$1048576,2,0),"COMPLETAR")</f>
        <v>Puntos Críticos Precipitación Estival: Riesgo 2</v>
      </c>
      <c r="G44" s="17" t="s">
        <v>296</v>
      </c>
      <c r="H44" s="2" t="str">
        <f>+LEFT(BD_Detalles[[#This Row],[Clase]],2)</f>
        <v>06</v>
      </c>
      <c r="I44" s="15" t="str">
        <f>+VLOOKUP(BD_Detalles[[#This Row],[idcapa]],Capas[[idcapa]:[Tipo]],3,0)</f>
        <v>Punto</v>
      </c>
    </row>
    <row r="45" spans="1:9" hidden="1" x14ac:dyDescent="0.3">
      <c r="A45" s="2" t="str">
        <f t="shared" ref="A45:A49" si="4">+A44</f>
        <v>06-5</v>
      </c>
      <c r="B45" s="36" t="str">
        <f>+IFERROR(VLOOKUP(BD_Detalles[[#This Row],[Clase]],'Resumen Capas'!$A$4:$B$1048576,2,0),"COMPLETAR")</f>
        <v>Puntos Críticos Precipitación Estival: Riesgo 2</v>
      </c>
      <c r="C45" s="63" t="str">
        <f>+IFERROR(IF(RIGHT(BD_Detalles[[#This Row],[Clase]],1)="0","",VLOOKUP(BD_Detalles[[#This Row],[Clase]],'Resumen Capas'!$A$4:$C$1048576,3,0)),"COMPLETAR")</f>
        <v>Nivel_de_2</v>
      </c>
      <c r="D45" s="54" t="s">
        <v>218</v>
      </c>
      <c r="F45" s="35" t="str">
        <f>+IFERROR(VLOOKUP(BD_Detalles[[#This Row],[Clase]],'Resumen Capas'!$A$4:$C$1048576,2,0),"COMPLETAR")</f>
        <v>Puntos Críticos Precipitación Estival: Riesgo 2</v>
      </c>
      <c r="G45" s="17" t="s">
        <v>274</v>
      </c>
      <c r="H45" s="2" t="str">
        <f>+LEFT(BD_Detalles[[#This Row],[Clase]],2)</f>
        <v>06</v>
      </c>
      <c r="I45" s="15" t="str">
        <f>+VLOOKUP(BD_Detalles[[#This Row],[idcapa]],Capas[[idcapa]:[Tipo]],3,0)</f>
        <v>Punto</v>
      </c>
    </row>
    <row r="46" spans="1:9" hidden="1" x14ac:dyDescent="0.3">
      <c r="A46" s="2" t="str">
        <f t="shared" si="4"/>
        <v>06-5</v>
      </c>
      <c r="B46" s="36" t="str">
        <f>+IFERROR(VLOOKUP(BD_Detalles[[#This Row],[Clase]],'Resumen Capas'!$A$4:$B$1048576,2,0),"COMPLETAR")</f>
        <v>Puntos Críticos Precipitación Estival: Riesgo 2</v>
      </c>
      <c r="C46" s="63" t="str">
        <f>+IFERROR(IF(RIGHT(BD_Detalles[[#This Row],[Clase]],1)="0","",VLOOKUP(BD_Detalles[[#This Row],[Clase]],'Resumen Capas'!$A$4:$C$1048576,3,0)),"COMPLETAR")</f>
        <v>Nivel_de_2</v>
      </c>
      <c r="D46" s="54" t="s">
        <v>219</v>
      </c>
      <c r="F46" s="35" t="str">
        <f>+IFERROR(VLOOKUP(BD_Detalles[[#This Row],[Clase]],'Resumen Capas'!$A$4:$C$1048576,2,0),"COMPLETAR")</f>
        <v>Puntos Críticos Precipitación Estival: Riesgo 2</v>
      </c>
      <c r="G46" s="17" t="s">
        <v>297</v>
      </c>
      <c r="H46" s="2" t="str">
        <f>+LEFT(BD_Detalles[[#This Row],[Clase]],2)</f>
        <v>06</v>
      </c>
      <c r="I46" s="15" t="str">
        <f>+VLOOKUP(BD_Detalles[[#This Row],[idcapa]],Capas[[idcapa]:[Tipo]],3,0)</f>
        <v>Punto</v>
      </c>
    </row>
    <row r="47" spans="1:9" hidden="1" x14ac:dyDescent="0.3">
      <c r="A47" s="2" t="str">
        <f t="shared" si="4"/>
        <v>06-5</v>
      </c>
      <c r="B47" s="36" t="str">
        <f>+IFERROR(VLOOKUP(BD_Detalles[[#This Row],[Clase]],'Resumen Capas'!$A$4:$B$1048576,2,0),"COMPLETAR")</f>
        <v>Puntos Críticos Precipitación Estival: Riesgo 2</v>
      </c>
      <c r="C47" s="63" t="str">
        <f>+IFERROR(IF(RIGHT(BD_Detalles[[#This Row],[Clase]],1)="0","",VLOOKUP(BD_Detalles[[#This Row],[Clase]],'Resumen Capas'!$A$4:$C$1048576,3,0)),"COMPLETAR")</f>
        <v>Nivel_de_2</v>
      </c>
      <c r="D47" s="54" t="s">
        <v>220</v>
      </c>
      <c r="F47" s="35" t="str">
        <f>+IFERROR(VLOOKUP(BD_Detalles[[#This Row],[Clase]],'Resumen Capas'!$A$4:$C$1048576,2,0),"COMPLETAR")</f>
        <v>Puntos Críticos Precipitación Estival: Riesgo 2</v>
      </c>
      <c r="G47" s="17" t="s">
        <v>298</v>
      </c>
      <c r="H47" s="2" t="str">
        <f>+LEFT(BD_Detalles[[#This Row],[Clase]],2)</f>
        <v>06</v>
      </c>
      <c r="I47" s="15" t="str">
        <f>+VLOOKUP(BD_Detalles[[#This Row],[idcapa]],Capas[[idcapa]:[Tipo]],3,0)</f>
        <v>Punto</v>
      </c>
    </row>
    <row r="48" spans="1:9" hidden="1" x14ac:dyDescent="0.3">
      <c r="A48" s="2" t="str">
        <f t="shared" si="4"/>
        <v>06-5</v>
      </c>
      <c r="B48" s="36" t="str">
        <f>+IFERROR(VLOOKUP(BD_Detalles[[#This Row],[Clase]],'Resumen Capas'!$A$4:$B$1048576,2,0),"COMPLETAR")</f>
        <v>Puntos Críticos Precipitación Estival: Riesgo 2</v>
      </c>
      <c r="C48" s="63" t="str">
        <f>+IFERROR(IF(RIGHT(BD_Detalles[[#This Row],[Clase]],1)="0","",VLOOKUP(BD_Detalles[[#This Row],[Clase]],'Resumen Capas'!$A$4:$C$1048576,3,0)),"COMPLETAR")</f>
        <v>Nivel_de_2</v>
      </c>
      <c r="D48" s="54" t="s">
        <v>222</v>
      </c>
      <c r="F48" s="35" t="str">
        <f>+IFERROR(VLOOKUP(BD_Detalles[[#This Row],[Clase]],'Resumen Capas'!$A$4:$C$1048576,2,0),"COMPLETAR")</f>
        <v>Puntos Críticos Precipitación Estival: Riesgo 2</v>
      </c>
      <c r="G48" s="17" t="s">
        <v>289</v>
      </c>
      <c r="H48" s="2" t="str">
        <f>+LEFT(BD_Detalles[[#This Row],[Clase]],2)</f>
        <v>06</v>
      </c>
      <c r="I48" s="15" t="str">
        <f>+VLOOKUP(BD_Detalles[[#This Row],[idcapa]],Capas[[idcapa]:[Tipo]],3,0)</f>
        <v>Punto</v>
      </c>
    </row>
    <row r="49" spans="1:9" hidden="1" x14ac:dyDescent="0.3">
      <c r="A49" s="2" t="str">
        <f t="shared" si="4"/>
        <v>06-5</v>
      </c>
      <c r="B49" s="36" t="str">
        <f>+IFERROR(VLOOKUP(BD_Detalles[[#This Row],[Clase]],'Resumen Capas'!$A$4:$B$1048576,2,0),"COMPLETAR")</f>
        <v>Puntos Críticos Precipitación Estival: Riesgo 2</v>
      </c>
      <c r="C49" s="63" t="str">
        <f>+IFERROR(IF(RIGHT(BD_Detalles[[#This Row],[Clase]],1)="0","",VLOOKUP(BD_Detalles[[#This Row],[Clase]],'Resumen Capas'!$A$4:$C$1048576,3,0)),"COMPLETAR")</f>
        <v>Nivel_de_2</v>
      </c>
      <c r="D49" s="54" t="s">
        <v>223</v>
      </c>
      <c r="F49" s="35" t="str">
        <f>+IFERROR(VLOOKUP(BD_Detalles[[#This Row],[Clase]],'Resumen Capas'!$A$4:$C$1048576,2,0),"COMPLETAR")</f>
        <v>Puntos Críticos Precipitación Estival: Riesgo 2</v>
      </c>
      <c r="G49" s="17" t="s">
        <v>299</v>
      </c>
      <c r="H49" s="2" t="str">
        <f>+LEFT(BD_Detalles[[#This Row],[Clase]],2)</f>
        <v>06</v>
      </c>
      <c r="I49" s="15" t="str">
        <f>+VLOOKUP(BD_Detalles[[#This Row],[idcapa]],Capas[[idcapa]:[Tipo]],3,0)</f>
        <v>Punto</v>
      </c>
    </row>
    <row r="50" spans="1:9" hidden="1" x14ac:dyDescent="0.3">
      <c r="A50" s="2" t="s">
        <v>182</v>
      </c>
      <c r="B50" s="36" t="str">
        <f>+IFERROR(VLOOKUP(BD_Detalles[[#This Row],[Clase]],'Resumen Capas'!$A$4:$B$1048576,2,0),"COMPLETAR")</f>
        <v>Puntos Críticos Precipitación Estival: Acciones 1</v>
      </c>
      <c r="C50" s="59" t="str">
        <f>+IFERROR(IF(RIGHT(BD_Detalles[[#This Row],[Clase]],1)="0","",VLOOKUP(BD_Detalles[[#This Row],[Clase]],'Resumen Capas'!$A$4:$C$1048576,3,0)),"COMPLETAR")</f>
        <v>Acciones_1</v>
      </c>
      <c r="D50" s="55"/>
      <c r="F50" s="35" t="str">
        <f>+IFERROR(VLOOKUP(BD_Detalles[[#This Row],[Clase]],'Resumen Capas'!$A$4:$C$1048576,2,0),"COMPLETAR")</f>
        <v>Puntos Críticos Precipitación Estival: Acciones 1</v>
      </c>
      <c r="G50" s="17" t="s">
        <v>295</v>
      </c>
      <c r="H50" s="2" t="str">
        <f>+LEFT(BD_Detalles[[#This Row],[Clase]],2)</f>
        <v>06</v>
      </c>
      <c r="I50" s="15" t="str">
        <f>+VLOOKUP(BD_Detalles[[#This Row],[idcapa]],Capas[[idcapa]:[Tipo]],3,0)</f>
        <v>Punto</v>
      </c>
    </row>
    <row r="51" spans="1:9" hidden="1" x14ac:dyDescent="0.3">
      <c r="A51" s="2" t="str">
        <f t="shared" ref="A51:A57" si="5">+A50</f>
        <v>06-6</v>
      </c>
      <c r="B51" s="36" t="str">
        <f>+IFERROR(VLOOKUP(BD_Detalles[[#This Row],[Clase]],'Resumen Capas'!$A$4:$B$1048576,2,0),"COMPLETAR")</f>
        <v>Puntos Críticos Precipitación Estival: Acciones 1</v>
      </c>
      <c r="C51" s="59" t="str">
        <f>+IFERROR(IF(RIGHT(BD_Detalles[[#This Row],[Clase]],1)="0","",VLOOKUP(BD_Detalles[[#This Row],[Clase]],'Resumen Capas'!$A$4:$C$1048576,3,0)),"COMPLETAR")</f>
        <v>Acciones_1</v>
      </c>
      <c r="D51" s="55" t="s">
        <v>224</v>
      </c>
      <c r="F51" s="35" t="str">
        <f>+IFERROR(VLOOKUP(BD_Detalles[[#This Row],[Clase]],'Resumen Capas'!$A$4:$C$1048576,2,0),"COMPLETAR")</f>
        <v>Puntos Críticos Precipitación Estival: Acciones 1</v>
      </c>
      <c r="G51" s="17" t="s">
        <v>300</v>
      </c>
      <c r="H51" s="2" t="str">
        <f>+LEFT(BD_Detalles[[#This Row],[Clase]],2)</f>
        <v>06</v>
      </c>
      <c r="I51" s="15" t="str">
        <f>+VLOOKUP(BD_Detalles[[#This Row],[idcapa]],Capas[[idcapa]:[Tipo]],3,0)</f>
        <v>Punto</v>
      </c>
    </row>
    <row r="52" spans="1:9" hidden="1" x14ac:dyDescent="0.3">
      <c r="A52" s="2" t="str">
        <f t="shared" si="5"/>
        <v>06-6</v>
      </c>
      <c r="B52" s="36" t="str">
        <f>+IFERROR(VLOOKUP(BD_Detalles[[#This Row],[Clase]],'Resumen Capas'!$A$4:$B$1048576,2,0),"COMPLETAR")</f>
        <v>Puntos Críticos Precipitación Estival: Acciones 1</v>
      </c>
      <c r="C52" s="59" t="str">
        <f>+IFERROR(IF(RIGHT(BD_Detalles[[#This Row],[Clase]],1)="0","",VLOOKUP(BD_Detalles[[#This Row],[Clase]],'Resumen Capas'!$A$4:$C$1048576,3,0)),"COMPLETAR")</f>
        <v>Acciones_1</v>
      </c>
      <c r="D52" s="55" t="s">
        <v>225</v>
      </c>
      <c r="F52" s="35" t="str">
        <f>+IFERROR(VLOOKUP(BD_Detalles[[#This Row],[Clase]],'Resumen Capas'!$A$4:$C$1048576,2,0),"COMPLETAR")</f>
        <v>Puntos Críticos Precipitación Estival: Acciones 1</v>
      </c>
      <c r="G52" s="17" t="s">
        <v>301</v>
      </c>
      <c r="H52" s="2" t="str">
        <f>+LEFT(BD_Detalles[[#This Row],[Clase]],2)</f>
        <v>06</v>
      </c>
      <c r="I52" s="15" t="str">
        <f>+VLOOKUP(BD_Detalles[[#This Row],[idcapa]],Capas[[idcapa]:[Tipo]],3,0)</f>
        <v>Punto</v>
      </c>
    </row>
    <row r="53" spans="1:9" hidden="1" x14ac:dyDescent="0.3">
      <c r="A53" s="2" t="str">
        <f t="shared" si="5"/>
        <v>06-6</v>
      </c>
      <c r="B53" s="36" t="str">
        <f>+IFERROR(VLOOKUP(BD_Detalles[[#This Row],[Clase]],'Resumen Capas'!$A$4:$B$1048576,2,0),"COMPLETAR")</f>
        <v>Puntos Críticos Precipitación Estival: Acciones 1</v>
      </c>
      <c r="C53" s="59" t="str">
        <f>+IFERROR(IF(RIGHT(BD_Detalles[[#This Row],[Clase]],1)="0","",VLOOKUP(BD_Detalles[[#This Row],[Clase]],'Resumen Capas'!$A$4:$C$1048576,3,0)),"COMPLETAR")</f>
        <v>Acciones_1</v>
      </c>
      <c r="D53" s="55" t="s">
        <v>226</v>
      </c>
      <c r="F53" s="35" t="str">
        <f>+IFERROR(VLOOKUP(BD_Detalles[[#This Row],[Clase]],'Resumen Capas'!$A$4:$C$1048576,2,0),"COMPLETAR")</f>
        <v>Puntos Críticos Precipitación Estival: Acciones 1</v>
      </c>
      <c r="G53" s="17" t="s">
        <v>302</v>
      </c>
      <c r="H53" s="2" t="str">
        <f>+LEFT(BD_Detalles[[#This Row],[Clase]],2)</f>
        <v>06</v>
      </c>
      <c r="I53" s="15" t="str">
        <f>+VLOOKUP(BD_Detalles[[#This Row],[idcapa]],Capas[[idcapa]:[Tipo]],3,0)</f>
        <v>Punto</v>
      </c>
    </row>
    <row r="54" spans="1:9" hidden="1" x14ac:dyDescent="0.3">
      <c r="A54" s="2" t="str">
        <f t="shared" si="5"/>
        <v>06-6</v>
      </c>
      <c r="B54" s="36" t="str">
        <f>+IFERROR(VLOOKUP(BD_Detalles[[#This Row],[Clase]],'Resumen Capas'!$A$4:$B$1048576,2,0),"COMPLETAR")</f>
        <v>Puntos Críticos Precipitación Estival: Acciones 1</v>
      </c>
      <c r="C54" s="59" t="str">
        <f>+IFERROR(IF(RIGHT(BD_Detalles[[#This Row],[Clase]],1)="0","",VLOOKUP(BD_Detalles[[#This Row],[Clase]],'Resumen Capas'!$A$4:$C$1048576,3,0)),"COMPLETAR")</f>
        <v>Acciones_1</v>
      </c>
      <c r="D54" s="55" t="s">
        <v>227</v>
      </c>
      <c r="F54" s="35" t="str">
        <f>+IFERROR(VLOOKUP(BD_Detalles[[#This Row],[Clase]],'Resumen Capas'!$A$4:$C$1048576,2,0),"COMPLETAR")</f>
        <v>Puntos Críticos Precipitación Estival: Acciones 1</v>
      </c>
      <c r="G54" s="17" t="s">
        <v>303</v>
      </c>
      <c r="H54" s="2" t="str">
        <f>+LEFT(BD_Detalles[[#This Row],[Clase]],2)</f>
        <v>06</v>
      </c>
      <c r="I54" s="15" t="str">
        <f>+VLOOKUP(BD_Detalles[[#This Row],[idcapa]],Capas[[idcapa]:[Tipo]],3,0)</f>
        <v>Punto</v>
      </c>
    </row>
    <row r="55" spans="1:9" hidden="1" x14ac:dyDescent="0.3">
      <c r="A55" s="2" t="str">
        <f t="shared" si="5"/>
        <v>06-6</v>
      </c>
      <c r="B55" s="36" t="str">
        <f>+IFERROR(VLOOKUP(BD_Detalles[[#This Row],[Clase]],'Resumen Capas'!$A$4:$B$1048576,2,0),"COMPLETAR")</f>
        <v>Puntos Críticos Precipitación Estival: Acciones 1</v>
      </c>
      <c r="C55" s="59" t="str">
        <f>+IFERROR(IF(RIGHT(BD_Detalles[[#This Row],[Clase]],1)="0","",VLOOKUP(BD_Detalles[[#This Row],[Clase]],'Resumen Capas'!$A$4:$C$1048576,3,0)),"COMPLETAR")</f>
        <v>Acciones_1</v>
      </c>
      <c r="D55" s="55" t="s">
        <v>228</v>
      </c>
      <c r="F55" s="35" t="str">
        <f>+IFERROR(VLOOKUP(BD_Detalles[[#This Row],[Clase]],'Resumen Capas'!$A$4:$C$1048576,2,0),"COMPLETAR")</f>
        <v>Puntos Críticos Precipitación Estival: Acciones 1</v>
      </c>
      <c r="G55" s="17" t="s">
        <v>295</v>
      </c>
      <c r="H55" s="2" t="str">
        <f>+LEFT(BD_Detalles[[#This Row],[Clase]],2)</f>
        <v>06</v>
      </c>
      <c r="I55" s="15" t="str">
        <f>+VLOOKUP(BD_Detalles[[#This Row],[idcapa]],Capas[[idcapa]:[Tipo]],3,0)</f>
        <v>Punto</v>
      </c>
    </row>
    <row r="56" spans="1:9" hidden="1" x14ac:dyDescent="0.3">
      <c r="A56" s="2" t="str">
        <f t="shared" si="5"/>
        <v>06-6</v>
      </c>
      <c r="B56" s="36" t="str">
        <f>+IFERROR(VLOOKUP(BD_Detalles[[#This Row],[Clase]],'Resumen Capas'!$A$4:$B$1048576,2,0),"COMPLETAR")</f>
        <v>Puntos Críticos Precipitación Estival: Acciones 1</v>
      </c>
      <c r="C56" s="59" t="str">
        <f>+IFERROR(IF(RIGHT(BD_Detalles[[#This Row],[Clase]],1)="0","",VLOOKUP(BD_Detalles[[#This Row],[Clase]],'Resumen Capas'!$A$4:$C$1048576,3,0)),"COMPLETAR")</f>
        <v>Acciones_1</v>
      </c>
      <c r="D56" s="55" t="s">
        <v>221</v>
      </c>
      <c r="F56" s="35" t="str">
        <f>+IFERROR(VLOOKUP(BD_Detalles[[#This Row],[Clase]],'Resumen Capas'!$A$4:$C$1048576,2,0),"COMPLETAR")</f>
        <v>Puntos Críticos Precipitación Estival: Acciones 1</v>
      </c>
      <c r="G56" s="17" t="s">
        <v>295</v>
      </c>
      <c r="H56" s="2" t="str">
        <f>+LEFT(BD_Detalles[[#This Row],[Clase]],2)</f>
        <v>06</v>
      </c>
      <c r="I56" s="15" t="str">
        <f>+VLOOKUP(BD_Detalles[[#This Row],[idcapa]],Capas[[idcapa]:[Tipo]],3,0)</f>
        <v>Punto</v>
      </c>
    </row>
    <row r="57" spans="1:9" hidden="1" x14ac:dyDescent="0.3">
      <c r="A57" s="2" t="str">
        <f t="shared" si="5"/>
        <v>06-6</v>
      </c>
      <c r="B57" s="36" t="str">
        <f>+IFERROR(VLOOKUP(BD_Detalles[[#This Row],[Clase]],'Resumen Capas'!$A$4:$B$1048576,2,0),"COMPLETAR")</f>
        <v>Puntos Críticos Precipitación Estival: Acciones 1</v>
      </c>
      <c r="C57" s="59" t="str">
        <f>+IFERROR(IF(RIGHT(BD_Detalles[[#This Row],[Clase]],1)="0","",VLOOKUP(BD_Detalles[[#This Row],[Clase]],'Resumen Capas'!$A$4:$C$1048576,3,0)),"COMPLETAR")</f>
        <v>Acciones_1</v>
      </c>
      <c r="D57" s="55" t="s">
        <v>229</v>
      </c>
      <c r="F57" s="35" t="str">
        <f>+IFERROR(VLOOKUP(BD_Detalles[[#This Row],[Clase]],'Resumen Capas'!$A$4:$C$1048576,2,0),"COMPLETAR")</f>
        <v>Puntos Críticos Precipitación Estival: Acciones 1</v>
      </c>
      <c r="G57" s="17" t="s">
        <v>293</v>
      </c>
      <c r="H57" s="2" t="str">
        <f>+LEFT(BD_Detalles[[#This Row],[Clase]],2)</f>
        <v>06</v>
      </c>
      <c r="I57" s="15" t="str">
        <f>+VLOOKUP(BD_Detalles[[#This Row],[idcapa]],Capas[[idcapa]:[Tipo]],3,0)</f>
        <v>Punto</v>
      </c>
    </row>
    <row r="58" spans="1:9" hidden="1" x14ac:dyDescent="0.3">
      <c r="A58" s="1" t="s">
        <v>216</v>
      </c>
      <c r="B58" s="36" t="str">
        <f>+IFERROR(VLOOKUP(BD_Detalles[[#This Row],[Clase]],'Resumen Capas'!$A$4:$B$1048576,2,0),"COMPLETAR")</f>
        <v>Puntos Críticos Precipitación Estival: Acciones 2</v>
      </c>
      <c r="C58" s="60" t="str">
        <f>+IFERROR(IF(RIGHT(BD_Detalles[[#This Row],[Clase]],1)="0","",VLOOKUP(BD_Detalles[[#This Row],[Clase]],'Resumen Capas'!$A$4:$C$1048576,3,0)),"COMPLETAR")</f>
        <v>Acciones_2</v>
      </c>
      <c r="D58" s="50"/>
      <c r="F58" s="35" t="str">
        <f>+IFERROR(VLOOKUP(BD_Detalles[[#This Row],[Clase]],'Resumen Capas'!$A$4:$C$1048576,2,0),"COMPLETAR")</f>
        <v>Puntos Críticos Precipitación Estival: Acciones 2</v>
      </c>
      <c r="G58" s="17" t="s">
        <v>295</v>
      </c>
      <c r="H58" s="2" t="str">
        <f>+LEFT(BD_Detalles[[#This Row],[Clase]],2)</f>
        <v>06</v>
      </c>
      <c r="I58" s="15" t="str">
        <f>+VLOOKUP(BD_Detalles[[#This Row],[idcapa]],Capas[[idcapa]:[Tipo]],3,0)</f>
        <v>Punto</v>
      </c>
    </row>
    <row r="59" spans="1:9" hidden="1" x14ac:dyDescent="0.3">
      <c r="A59" s="2" t="str">
        <f t="shared" ref="A59:A65" si="6">+A58</f>
        <v>06-7</v>
      </c>
      <c r="B59" s="36" t="str">
        <f>+IFERROR(VLOOKUP(BD_Detalles[[#This Row],[Clase]],'Resumen Capas'!$A$4:$B$1048576,2,0),"COMPLETAR")</f>
        <v>Puntos Críticos Precipitación Estival: Acciones 2</v>
      </c>
      <c r="C59" s="60" t="str">
        <f>+IFERROR(IF(RIGHT(BD_Detalles[[#This Row],[Clase]],1)="0","",VLOOKUP(BD_Detalles[[#This Row],[Clase]],'Resumen Capas'!$A$4:$C$1048576,3,0)),"COMPLETAR")</f>
        <v>Acciones_2</v>
      </c>
      <c r="D59" s="50" t="s">
        <v>224</v>
      </c>
      <c r="F59" s="35" t="str">
        <f>+IFERROR(VLOOKUP(BD_Detalles[[#This Row],[Clase]],'Resumen Capas'!$A$4:$C$1048576,2,0),"COMPLETAR")</f>
        <v>Puntos Críticos Precipitación Estival: Acciones 2</v>
      </c>
      <c r="G59" s="17" t="s">
        <v>300</v>
      </c>
      <c r="H59" s="2" t="str">
        <f>+LEFT(BD_Detalles[[#This Row],[Clase]],2)</f>
        <v>06</v>
      </c>
      <c r="I59" s="15" t="str">
        <f>+VLOOKUP(BD_Detalles[[#This Row],[idcapa]],Capas[[idcapa]:[Tipo]],3,0)</f>
        <v>Punto</v>
      </c>
    </row>
    <row r="60" spans="1:9" hidden="1" x14ac:dyDescent="0.3">
      <c r="A60" s="2" t="str">
        <f t="shared" si="6"/>
        <v>06-7</v>
      </c>
      <c r="B60" s="36" t="str">
        <f>+IFERROR(VLOOKUP(BD_Detalles[[#This Row],[Clase]],'Resumen Capas'!$A$4:$B$1048576,2,0),"COMPLETAR")</f>
        <v>Puntos Críticos Precipitación Estival: Acciones 2</v>
      </c>
      <c r="C60" s="60" t="str">
        <f>+IFERROR(IF(RIGHT(BD_Detalles[[#This Row],[Clase]],1)="0","",VLOOKUP(BD_Detalles[[#This Row],[Clase]],'Resumen Capas'!$A$4:$C$1048576,3,0)),"COMPLETAR")</f>
        <v>Acciones_2</v>
      </c>
      <c r="D60" s="50" t="s">
        <v>225</v>
      </c>
      <c r="F60" s="35" t="str">
        <f>+IFERROR(VLOOKUP(BD_Detalles[[#This Row],[Clase]],'Resumen Capas'!$A$4:$C$1048576,2,0),"COMPLETAR")</f>
        <v>Puntos Críticos Precipitación Estival: Acciones 2</v>
      </c>
      <c r="G60" s="17" t="s">
        <v>301</v>
      </c>
      <c r="H60" s="2" t="str">
        <f>+LEFT(BD_Detalles[[#This Row],[Clase]],2)</f>
        <v>06</v>
      </c>
      <c r="I60" s="15" t="str">
        <f>+VLOOKUP(BD_Detalles[[#This Row],[idcapa]],Capas[[idcapa]:[Tipo]],3,0)</f>
        <v>Punto</v>
      </c>
    </row>
    <row r="61" spans="1:9" hidden="1" x14ac:dyDescent="0.3">
      <c r="A61" s="2" t="str">
        <f t="shared" si="6"/>
        <v>06-7</v>
      </c>
      <c r="B61" s="36" t="str">
        <f>+IFERROR(VLOOKUP(BD_Detalles[[#This Row],[Clase]],'Resumen Capas'!$A$4:$B$1048576,2,0),"COMPLETAR")</f>
        <v>Puntos Críticos Precipitación Estival: Acciones 2</v>
      </c>
      <c r="C61" s="60" t="str">
        <f>+IFERROR(IF(RIGHT(BD_Detalles[[#This Row],[Clase]],1)="0","",VLOOKUP(BD_Detalles[[#This Row],[Clase]],'Resumen Capas'!$A$4:$C$1048576,3,0)),"COMPLETAR")</f>
        <v>Acciones_2</v>
      </c>
      <c r="D61" s="50" t="s">
        <v>226</v>
      </c>
      <c r="F61" s="35" t="str">
        <f>+IFERROR(VLOOKUP(BD_Detalles[[#This Row],[Clase]],'Resumen Capas'!$A$4:$C$1048576,2,0),"COMPLETAR")</f>
        <v>Puntos Críticos Precipitación Estival: Acciones 2</v>
      </c>
      <c r="G61" s="17" t="s">
        <v>302</v>
      </c>
      <c r="H61" s="2" t="str">
        <f>+LEFT(BD_Detalles[[#This Row],[Clase]],2)</f>
        <v>06</v>
      </c>
      <c r="I61" s="15" t="str">
        <f>+VLOOKUP(BD_Detalles[[#This Row],[idcapa]],Capas[[idcapa]:[Tipo]],3,0)</f>
        <v>Punto</v>
      </c>
    </row>
    <row r="62" spans="1:9" hidden="1" x14ac:dyDescent="0.3">
      <c r="A62" s="2" t="str">
        <f t="shared" si="6"/>
        <v>06-7</v>
      </c>
      <c r="B62" s="36" t="str">
        <f>+IFERROR(VLOOKUP(BD_Detalles[[#This Row],[Clase]],'Resumen Capas'!$A$4:$B$1048576,2,0),"COMPLETAR")</f>
        <v>Puntos Críticos Precipitación Estival: Acciones 2</v>
      </c>
      <c r="C62" s="60" t="str">
        <f>+IFERROR(IF(RIGHT(BD_Detalles[[#This Row],[Clase]],1)="0","",VLOOKUP(BD_Detalles[[#This Row],[Clase]],'Resumen Capas'!$A$4:$C$1048576,3,0)),"COMPLETAR")</f>
        <v>Acciones_2</v>
      </c>
      <c r="D62" s="50" t="s">
        <v>227</v>
      </c>
      <c r="F62" s="35" t="str">
        <f>+IFERROR(VLOOKUP(BD_Detalles[[#This Row],[Clase]],'Resumen Capas'!$A$4:$C$1048576,2,0),"COMPLETAR")</f>
        <v>Puntos Críticos Precipitación Estival: Acciones 2</v>
      </c>
      <c r="G62" s="17" t="s">
        <v>303</v>
      </c>
      <c r="H62" s="2" t="str">
        <f>+LEFT(BD_Detalles[[#This Row],[Clase]],2)</f>
        <v>06</v>
      </c>
      <c r="I62" s="15" t="str">
        <f>+VLOOKUP(BD_Detalles[[#This Row],[idcapa]],Capas[[idcapa]:[Tipo]],3,0)</f>
        <v>Punto</v>
      </c>
    </row>
    <row r="63" spans="1:9" hidden="1" x14ac:dyDescent="0.3">
      <c r="A63" s="2" t="str">
        <f t="shared" si="6"/>
        <v>06-7</v>
      </c>
      <c r="B63" s="36" t="str">
        <f>+IFERROR(VLOOKUP(BD_Detalles[[#This Row],[Clase]],'Resumen Capas'!$A$4:$B$1048576,2,0),"COMPLETAR")</f>
        <v>Puntos Críticos Precipitación Estival: Acciones 2</v>
      </c>
      <c r="C63" s="60" t="str">
        <f>+IFERROR(IF(RIGHT(BD_Detalles[[#This Row],[Clase]],1)="0","",VLOOKUP(BD_Detalles[[#This Row],[Clase]],'Resumen Capas'!$A$4:$C$1048576,3,0)),"COMPLETAR")</f>
        <v>Acciones_2</v>
      </c>
      <c r="D63" s="50" t="s">
        <v>228</v>
      </c>
      <c r="F63" s="35" t="str">
        <f>+IFERROR(VLOOKUP(BD_Detalles[[#This Row],[Clase]],'Resumen Capas'!$A$4:$C$1048576,2,0),"COMPLETAR")</f>
        <v>Puntos Críticos Precipitación Estival: Acciones 2</v>
      </c>
      <c r="G63" s="17" t="s">
        <v>295</v>
      </c>
      <c r="H63" s="2" t="str">
        <f>+LEFT(BD_Detalles[[#This Row],[Clase]],2)</f>
        <v>06</v>
      </c>
      <c r="I63" s="15" t="str">
        <f>+VLOOKUP(BD_Detalles[[#This Row],[idcapa]],Capas[[idcapa]:[Tipo]],3,0)</f>
        <v>Punto</v>
      </c>
    </row>
    <row r="64" spans="1:9" hidden="1" x14ac:dyDescent="0.3">
      <c r="A64" s="2" t="str">
        <f t="shared" si="6"/>
        <v>06-7</v>
      </c>
      <c r="B64" s="36" t="str">
        <f>+IFERROR(VLOOKUP(BD_Detalles[[#This Row],[Clase]],'Resumen Capas'!$A$4:$B$1048576,2,0),"COMPLETAR")</f>
        <v>Puntos Críticos Precipitación Estival: Acciones 2</v>
      </c>
      <c r="C64" s="60" t="str">
        <f>+IFERROR(IF(RIGHT(BD_Detalles[[#This Row],[Clase]],1)="0","",VLOOKUP(BD_Detalles[[#This Row],[Clase]],'Resumen Capas'!$A$4:$C$1048576,3,0)),"COMPLETAR")</f>
        <v>Acciones_2</v>
      </c>
      <c r="D64" s="50" t="s">
        <v>221</v>
      </c>
      <c r="F64" s="35" t="str">
        <f>+IFERROR(VLOOKUP(BD_Detalles[[#This Row],[Clase]],'Resumen Capas'!$A$4:$C$1048576,2,0),"COMPLETAR")</f>
        <v>Puntos Críticos Precipitación Estival: Acciones 2</v>
      </c>
      <c r="G64" s="17" t="s">
        <v>295</v>
      </c>
      <c r="H64" s="2" t="str">
        <f>+LEFT(BD_Detalles[[#This Row],[Clase]],2)</f>
        <v>06</v>
      </c>
      <c r="I64" s="15" t="str">
        <f>+VLOOKUP(BD_Detalles[[#This Row],[idcapa]],Capas[[idcapa]:[Tipo]],3,0)</f>
        <v>Punto</v>
      </c>
    </row>
    <row r="65" spans="1:9" hidden="1" x14ac:dyDescent="0.3">
      <c r="A65" s="2" t="str">
        <f t="shared" si="6"/>
        <v>06-7</v>
      </c>
      <c r="B65" s="36" t="str">
        <f>+IFERROR(VLOOKUP(BD_Detalles[[#This Row],[Clase]],'Resumen Capas'!$A$4:$B$1048576,2,0),"COMPLETAR")</f>
        <v>Puntos Críticos Precipitación Estival: Acciones 2</v>
      </c>
      <c r="C65" s="60" t="str">
        <f>+IFERROR(IF(RIGHT(BD_Detalles[[#This Row],[Clase]],1)="0","",VLOOKUP(BD_Detalles[[#This Row],[Clase]],'Resumen Capas'!$A$4:$C$1048576,3,0)),"COMPLETAR")</f>
        <v>Acciones_2</v>
      </c>
      <c r="D65" s="50" t="s">
        <v>229</v>
      </c>
      <c r="F65" s="35" t="str">
        <f>+IFERROR(VLOOKUP(BD_Detalles[[#This Row],[Clase]],'Resumen Capas'!$A$4:$C$1048576,2,0),"COMPLETAR")</f>
        <v>Puntos Críticos Precipitación Estival: Acciones 2</v>
      </c>
      <c r="G65" s="17" t="s">
        <v>293</v>
      </c>
      <c r="H65" s="2" t="str">
        <f>+LEFT(BD_Detalles[[#This Row],[Clase]],2)</f>
        <v>06</v>
      </c>
      <c r="I65" s="15" t="str">
        <f>+VLOOKUP(BD_Detalles[[#This Row],[idcapa]],Capas[[idcapa]:[Tipo]],3,0)</f>
        <v>Punto</v>
      </c>
    </row>
    <row r="66" spans="1:9" hidden="1" x14ac:dyDescent="0.3">
      <c r="A66" s="1" t="s">
        <v>237</v>
      </c>
      <c r="B66" s="36" t="str">
        <f>+IFERROR(VLOOKUP(BD_Detalles[[#This Row],[Clase]],'Resumen Capas'!$A$4:$B$1048576,2,0),"COMPLETAR")</f>
        <v>Puntos Críticos Precipitación Estival: Solicitud</v>
      </c>
      <c r="C66" s="61" t="str">
        <f>+IFERROR(IF(RIGHT(BD_Detalles[[#This Row],[Clase]],1)="0","",VLOOKUP(BD_Detalles[[#This Row],[Clase]],'Resumen Capas'!$A$4:$C$1048576,3,0)),"COMPLETAR")</f>
        <v>La_soluci</v>
      </c>
      <c r="D66" s="58"/>
      <c r="F66" s="35" t="str">
        <f>+IFERROR(VLOOKUP(BD_Detalles[[#This Row],[Clase]],'Resumen Capas'!$A$4:$C$1048576,2,0),"COMPLETAR")</f>
        <v>Puntos Críticos Precipitación Estival: Solicitud</v>
      </c>
      <c r="G66" s="17" t="s">
        <v>295</v>
      </c>
      <c r="H66" s="2" t="str">
        <f>+LEFT(BD_Detalles[[#This Row],[Clase]],2)</f>
        <v>06</v>
      </c>
      <c r="I66" s="15" t="str">
        <f>+VLOOKUP(BD_Detalles[[#This Row],[idcapa]],Capas[[idcapa]:[Tipo]],3,0)</f>
        <v>Punto</v>
      </c>
    </row>
    <row r="67" spans="1:9" hidden="1" x14ac:dyDescent="0.3">
      <c r="A67" s="1" t="s">
        <v>237</v>
      </c>
      <c r="B67" s="36" t="str">
        <f>+IFERROR(VLOOKUP(BD_Detalles[[#This Row],[Clase]],'Resumen Capas'!$A$4:$B$1048576,2,0),"COMPLETAR")</f>
        <v>Puntos Críticos Precipitación Estival: Solicitud</v>
      </c>
      <c r="C67" s="61" t="str">
        <f>+IFERROR(IF(RIGHT(BD_Detalles[[#This Row],[Clase]],1)="0","",VLOOKUP(BD_Detalles[[#This Row],[Clase]],'Resumen Capas'!$A$4:$C$1048576,3,0)),"COMPLETAR")</f>
        <v>La_soluci</v>
      </c>
      <c r="D67" s="58" t="s">
        <v>230</v>
      </c>
      <c r="F67" s="35" t="str">
        <f>+IFERROR(VLOOKUP(BD_Detalles[[#This Row],[Clase]],'Resumen Capas'!$A$4:$C$1048576,2,0),"COMPLETAR")</f>
        <v>Puntos Críticos Precipitación Estival: Solicitud</v>
      </c>
      <c r="G67" s="17" t="s">
        <v>302</v>
      </c>
      <c r="H67" s="2" t="str">
        <f>+LEFT(BD_Detalles[[#This Row],[Clase]],2)</f>
        <v>06</v>
      </c>
      <c r="I67" s="15" t="str">
        <f>+VLOOKUP(BD_Detalles[[#This Row],[idcapa]],Capas[[idcapa]:[Tipo]],3,0)</f>
        <v>Punto</v>
      </c>
    </row>
    <row r="68" spans="1:9" hidden="1" x14ac:dyDescent="0.3">
      <c r="A68" s="2" t="str">
        <f t="shared" ref="A68:A69" si="7">+A67</f>
        <v>06-8</v>
      </c>
      <c r="B68" s="36" t="str">
        <f>+IFERROR(VLOOKUP(BD_Detalles[[#This Row],[Clase]],'Resumen Capas'!$A$4:$B$1048576,2,0),"COMPLETAR")</f>
        <v>Puntos Críticos Precipitación Estival: Solicitud</v>
      </c>
      <c r="C68" s="61" t="str">
        <f>+IFERROR(IF(RIGHT(BD_Detalles[[#This Row],[Clase]],1)="0","",VLOOKUP(BD_Detalles[[#This Row],[Clase]],'Resumen Capas'!$A$4:$C$1048576,3,0)),"COMPLETAR")</f>
        <v>La_soluci</v>
      </c>
      <c r="D68" s="58" t="s">
        <v>221</v>
      </c>
      <c r="F68" s="35" t="str">
        <f>+IFERROR(VLOOKUP(BD_Detalles[[#This Row],[Clase]],'Resumen Capas'!$A$4:$C$1048576,2,0),"COMPLETAR")</f>
        <v>Puntos Críticos Precipitación Estival: Solicitud</v>
      </c>
      <c r="G68" s="17" t="s">
        <v>295</v>
      </c>
      <c r="H68" s="2" t="str">
        <f>+LEFT(BD_Detalles[[#This Row],[Clase]],2)</f>
        <v>06</v>
      </c>
      <c r="I68" s="15" t="str">
        <f>+VLOOKUP(BD_Detalles[[#This Row],[idcapa]],Capas[[idcapa]:[Tipo]],3,0)</f>
        <v>Punto</v>
      </c>
    </row>
    <row r="69" spans="1:9" hidden="1" x14ac:dyDescent="0.3">
      <c r="A69" s="2" t="str">
        <f t="shared" si="7"/>
        <v>06-8</v>
      </c>
      <c r="B69" s="36" t="str">
        <f>+IFERROR(VLOOKUP(BD_Detalles[[#This Row],[Clase]],'Resumen Capas'!$A$4:$B$1048576,2,0),"COMPLETAR")</f>
        <v>Puntos Críticos Precipitación Estival: Solicitud</v>
      </c>
      <c r="C69" s="61" t="str">
        <f>+IFERROR(IF(RIGHT(BD_Detalles[[#This Row],[Clase]],1)="0","",VLOOKUP(BD_Detalles[[#This Row],[Clase]],'Resumen Capas'!$A$4:$C$1048576,3,0)),"COMPLETAR")</f>
        <v>La_soluci</v>
      </c>
      <c r="D69" s="58" t="s">
        <v>231</v>
      </c>
      <c r="F69" s="35" t="str">
        <f>+IFERROR(VLOOKUP(BD_Detalles[[#This Row],[Clase]],'Resumen Capas'!$A$4:$C$1048576,2,0),"COMPLETAR")</f>
        <v>Puntos Críticos Precipitación Estival: Solicitud</v>
      </c>
      <c r="G69" s="17" t="s">
        <v>290</v>
      </c>
      <c r="H69" s="2" t="str">
        <f>+LEFT(BD_Detalles[[#This Row],[Clase]],2)</f>
        <v>06</v>
      </c>
      <c r="I69" s="15" t="str">
        <f>+VLOOKUP(BD_Detalles[[#This Row],[idcapa]],Capas[[idcapa]:[Tipo]],3,0)</f>
        <v>Punto</v>
      </c>
    </row>
    <row r="70" spans="1:9" hidden="1" x14ac:dyDescent="0.3">
      <c r="A70" s="1" t="s">
        <v>238</v>
      </c>
      <c r="B70" s="36" t="str">
        <f>+IFERROR(VLOOKUP(BD_Detalles[[#This Row],[Clase]],'Resumen Capas'!$A$4:$B$1048576,2,0),"COMPLETAR")</f>
        <v>Puntos Críticos Precipitación Estival: Servicio</v>
      </c>
      <c r="C70" s="62" t="str">
        <f>+IFERROR(IF(RIGHT(BD_Detalles[[#This Row],[Clase]],1)="0","",VLOOKUP(BD_Detalles[[#This Row],[Clase]],'Resumen Capas'!$A$4:$C$1048576,3,0)),"COMPLETAR")</f>
        <v>Si_la_resp</v>
      </c>
      <c r="D70" s="57"/>
      <c r="F70" s="35" t="str">
        <f>+IFERROR(VLOOKUP(BD_Detalles[[#This Row],[Clase]],'Resumen Capas'!$A$4:$C$1048576,2,0),"COMPLETAR")</f>
        <v>Puntos Críticos Precipitación Estival: Servicio</v>
      </c>
      <c r="G70" s="17" t="s">
        <v>295</v>
      </c>
      <c r="H70" s="2" t="str">
        <f>+LEFT(BD_Detalles[[#This Row],[Clase]],2)</f>
        <v>06</v>
      </c>
      <c r="I70" s="15" t="str">
        <f>+VLOOKUP(BD_Detalles[[#This Row],[idcapa]],Capas[[idcapa]:[Tipo]],3,0)</f>
        <v>Punto</v>
      </c>
    </row>
    <row r="71" spans="1:9" hidden="1" x14ac:dyDescent="0.3">
      <c r="A71" s="2" t="str">
        <f t="shared" ref="A71:A76" si="8">+A70</f>
        <v>06-9</v>
      </c>
      <c r="B71" s="36" t="str">
        <f>+IFERROR(VLOOKUP(BD_Detalles[[#This Row],[Clase]],'Resumen Capas'!$A$4:$B$1048576,2,0),"COMPLETAR")</f>
        <v>Puntos Críticos Precipitación Estival: Servicio</v>
      </c>
      <c r="C71" s="62" t="str">
        <f>+IFERROR(IF(RIGHT(BD_Detalles[[#This Row],[Clase]],1)="0","",VLOOKUP(BD_Detalles[[#This Row],[Clase]],'Resumen Capas'!$A$4:$C$1048576,3,0)),"COMPLETAR")</f>
        <v>Si_la_resp</v>
      </c>
      <c r="D71" s="57" t="s">
        <v>232</v>
      </c>
      <c r="F71" s="35" t="str">
        <f>+IFERROR(VLOOKUP(BD_Detalles[[#This Row],[Clase]],'Resumen Capas'!$A$4:$C$1048576,2,0),"COMPLETAR")</f>
        <v>Puntos Críticos Precipitación Estival: Servicio</v>
      </c>
      <c r="G71" s="17" t="s">
        <v>304</v>
      </c>
      <c r="H71" s="2" t="str">
        <f>+LEFT(BD_Detalles[[#This Row],[Clase]],2)</f>
        <v>06</v>
      </c>
      <c r="I71" s="15" t="str">
        <f>+VLOOKUP(BD_Detalles[[#This Row],[idcapa]],Capas[[idcapa]:[Tipo]],3,0)</f>
        <v>Punto</v>
      </c>
    </row>
    <row r="72" spans="1:9" hidden="1" x14ac:dyDescent="0.3">
      <c r="A72" s="2" t="str">
        <f t="shared" si="8"/>
        <v>06-9</v>
      </c>
      <c r="B72" s="36" t="str">
        <f>+IFERROR(VLOOKUP(BD_Detalles[[#This Row],[Clase]],'Resumen Capas'!$A$4:$B$1048576,2,0),"COMPLETAR")</f>
        <v>Puntos Críticos Precipitación Estival: Servicio</v>
      </c>
      <c r="C72" s="62" t="str">
        <f>+IFERROR(IF(RIGHT(BD_Detalles[[#This Row],[Clase]],1)="0","",VLOOKUP(BD_Detalles[[#This Row],[Clase]],'Resumen Capas'!$A$4:$C$1048576,3,0)),"COMPLETAR")</f>
        <v>Si_la_resp</v>
      </c>
      <c r="D72" s="57" t="s">
        <v>233</v>
      </c>
      <c r="F72" s="35" t="str">
        <f>+IFERROR(VLOOKUP(BD_Detalles[[#This Row],[Clase]],'Resumen Capas'!$A$4:$C$1048576,2,0),"COMPLETAR")</f>
        <v>Puntos Críticos Precipitación Estival: Servicio</v>
      </c>
      <c r="G72" s="17" t="s">
        <v>305</v>
      </c>
      <c r="H72" s="2" t="str">
        <f>+LEFT(BD_Detalles[[#This Row],[Clase]],2)</f>
        <v>06</v>
      </c>
      <c r="I72" s="15" t="str">
        <f>+VLOOKUP(BD_Detalles[[#This Row],[idcapa]],Capas[[idcapa]:[Tipo]],3,0)</f>
        <v>Punto</v>
      </c>
    </row>
    <row r="73" spans="1:9" hidden="1" x14ac:dyDescent="0.3">
      <c r="A73" s="2" t="str">
        <f t="shared" si="8"/>
        <v>06-9</v>
      </c>
      <c r="B73" s="36" t="str">
        <f>+IFERROR(VLOOKUP(BD_Detalles[[#This Row],[Clase]],'Resumen Capas'!$A$4:$B$1048576,2,0),"COMPLETAR")</f>
        <v>Puntos Críticos Precipitación Estival: Servicio</v>
      </c>
      <c r="C73" s="62" t="str">
        <f>+IFERROR(IF(RIGHT(BD_Detalles[[#This Row],[Clase]],1)="0","",VLOOKUP(BD_Detalles[[#This Row],[Clase]],'Resumen Capas'!$A$4:$C$1048576,3,0)),"COMPLETAR")</f>
        <v>Si_la_resp</v>
      </c>
      <c r="D73" s="57" t="s">
        <v>234</v>
      </c>
      <c r="F73" s="35" t="str">
        <f>+IFERROR(VLOOKUP(BD_Detalles[[#This Row],[Clase]],'Resumen Capas'!$A$4:$C$1048576,2,0),"COMPLETAR")</f>
        <v>Puntos Críticos Precipitación Estival: Servicio</v>
      </c>
      <c r="G73" s="17" t="s">
        <v>299</v>
      </c>
      <c r="H73" s="2" t="str">
        <f>+LEFT(BD_Detalles[[#This Row],[Clase]],2)</f>
        <v>06</v>
      </c>
      <c r="I73" s="15" t="str">
        <f>+VLOOKUP(BD_Detalles[[#This Row],[idcapa]],Capas[[idcapa]:[Tipo]],3,0)</f>
        <v>Punto</v>
      </c>
    </row>
    <row r="74" spans="1:9" hidden="1" x14ac:dyDescent="0.3">
      <c r="A74" s="2" t="str">
        <f t="shared" si="8"/>
        <v>06-9</v>
      </c>
      <c r="B74" s="36" t="str">
        <f>+IFERROR(VLOOKUP(BD_Detalles[[#This Row],[Clase]],'Resumen Capas'!$A$4:$B$1048576,2,0),"COMPLETAR")</f>
        <v>Puntos Críticos Precipitación Estival: Servicio</v>
      </c>
      <c r="C74" s="62" t="str">
        <f>+IFERROR(IF(RIGHT(BD_Detalles[[#This Row],[Clase]],1)="0","",VLOOKUP(BD_Detalles[[#This Row],[Clase]],'Resumen Capas'!$A$4:$C$1048576,3,0)),"COMPLETAR")</f>
        <v>Si_la_resp</v>
      </c>
      <c r="D74" s="57" t="s">
        <v>221</v>
      </c>
      <c r="F74" s="35" t="str">
        <f>+IFERROR(VLOOKUP(BD_Detalles[[#This Row],[Clase]],'Resumen Capas'!$A$4:$C$1048576,2,0),"COMPLETAR")</f>
        <v>Puntos Críticos Precipitación Estival: Servicio</v>
      </c>
      <c r="G74" s="17" t="s">
        <v>295</v>
      </c>
      <c r="H74" s="2" t="str">
        <f>+LEFT(BD_Detalles[[#This Row],[Clase]],2)</f>
        <v>06</v>
      </c>
      <c r="I74" s="15" t="str">
        <f>+VLOOKUP(BD_Detalles[[#This Row],[idcapa]],Capas[[idcapa]:[Tipo]],3,0)</f>
        <v>Punto</v>
      </c>
    </row>
    <row r="75" spans="1:9" hidden="1" x14ac:dyDescent="0.3">
      <c r="A75" s="2" t="str">
        <f t="shared" si="8"/>
        <v>06-9</v>
      </c>
      <c r="B75" s="36" t="str">
        <f>+IFERROR(VLOOKUP(BD_Detalles[[#This Row],[Clase]],'Resumen Capas'!$A$4:$B$1048576,2,0),"COMPLETAR")</f>
        <v>Puntos Críticos Precipitación Estival: Servicio</v>
      </c>
      <c r="C75" s="62" t="str">
        <f>+IFERROR(IF(RIGHT(BD_Detalles[[#This Row],[Clase]],1)="0","",VLOOKUP(BD_Detalles[[#This Row],[Clase]],'Resumen Capas'!$A$4:$C$1048576,3,0)),"COMPLETAR")</f>
        <v>Si_la_resp</v>
      </c>
      <c r="D75" s="57" t="s">
        <v>235</v>
      </c>
      <c r="F75" s="35" t="str">
        <f>+IFERROR(VLOOKUP(BD_Detalles[[#This Row],[Clase]],'Resumen Capas'!$A$4:$C$1048576,2,0),"COMPLETAR")</f>
        <v>Puntos Críticos Precipitación Estival: Servicio</v>
      </c>
      <c r="G75" s="17" t="s">
        <v>286</v>
      </c>
      <c r="H75" s="2" t="str">
        <f>+LEFT(BD_Detalles[[#This Row],[Clase]],2)</f>
        <v>06</v>
      </c>
      <c r="I75" s="15" t="str">
        <f>+VLOOKUP(BD_Detalles[[#This Row],[idcapa]],Capas[[idcapa]:[Tipo]],3,0)</f>
        <v>Punto</v>
      </c>
    </row>
    <row r="76" spans="1:9" hidden="1" x14ac:dyDescent="0.3">
      <c r="A76" s="2" t="str">
        <f t="shared" si="8"/>
        <v>06-9</v>
      </c>
      <c r="B76" s="36" t="str">
        <f>+IFERROR(VLOOKUP(BD_Detalles[[#This Row],[Clase]],'Resumen Capas'!$A$4:$B$1048576,2,0),"COMPLETAR")</f>
        <v>Puntos Críticos Precipitación Estival: Servicio</v>
      </c>
      <c r="C76" s="62" t="str">
        <f>+IFERROR(IF(RIGHT(BD_Detalles[[#This Row],[Clase]],1)="0","",VLOOKUP(BD_Detalles[[#This Row],[Clase]],'Resumen Capas'!$A$4:$C$1048576,3,0)),"COMPLETAR")</f>
        <v>Si_la_resp</v>
      </c>
      <c r="D76" s="57" t="s">
        <v>236</v>
      </c>
      <c r="F76" s="35" t="str">
        <f>+IFERROR(VLOOKUP(BD_Detalles[[#This Row],[Clase]],'Resumen Capas'!$A$4:$C$1048576,2,0),"COMPLETAR")</f>
        <v>Puntos Críticos Precipitación Estival: Servicio</v>
      </c>
      <c r="G76" s="17" t="s">
        <v>294</v>
      </c>
      <c r="H76" s="2" t="str">
        <f>+LEFT(BD_Detalles[[#This Row],[Clase]],2)</f>
        <v>06</v>
      </c>
      <c r="I76" s="15" t="str">
        <f>+VLOOKUP(BD_Detalles[[#This Row],[idcapa]],Capas[[idcapa]:[Tipo]],3,0)</f>
        <v>Punto</v>
      </c>
    </row>
    <row r="77" spans="1:9" hidden="1" x14ac:dyDescent="0.3">
      <c r="A77" s="2" t="s">
        <v>183</v>
      </c>
      <c r="B77" s="36" t="str">
        <f>+IFERROR(VLOOKUP(BD_Detalles[[#This Row],[Clase]],'Resumen Capas'!$A$4:$B$1048576,2,0),"COMPLETAR")</f>
        <v>Puntos de Encuentro Tsunami</v>
      </c>
      <c r="C77" s="35" t="str">
        <f>+IFERROR(IF(RIGHT(BD_Detalles[[#This Row],[Clase]],1)="0","",VLOOKUP(BD_Detalles[[#This Row],[Clase]],'Resumen Capas'!$A$4:$C$1048576,3,0)),"COMPLETAR")</f>
        <v/>
      </c>
      <c r="D77" s="19" t="s">
        <v>27</v>
      </c>
      <c r="E77" s="19"/>
      <c r="F77" s="35" t="str">
        <f>+IFERROR(VLOOKUP(BD_Detalles[[#This Row],[Clase]],'Resumen Capas'!$A$4:$C$1048576,2,0),"COMPLETAR")</f>
        <v>Puntos de Encuentro Tsunami</v>
      </c>
      <c r="G77" s="17" t="s">
        <v>278</v>
      </c>
      <c r="H77" s="2" t="str">
        <f>+LEFT(BD_Detalles[[#This Row],[Clase]],2)</f>
        <v>07</v>
      </c>
      <c r="I77" s="15" t="str">
        <f>+VLOOKUP(BD_Detalles[[#This Row],[idcapa]],Capas[[idcapa]:[Tipo]],3,0)</f>
        <v>Punto</v>
      </c>
    </row>
    <row r="78" spans="1:9" hidden="1" x14ac:dyDescent="0.3">
      <c r="A78" s="2" t="s">
        <v>184</v>
      </c>
      <c r="B78" s="36" t="str">
        <f>+IFERROR(VLOOKUP(BD_Detalles[[#This Row],[Clase]],'Resumen Capas'!$A$4:$B$1048576,2,0),"COMPLETAR")</f>
        <v>Puntos de Encuentro Tsunami: Nombre</v>
      </c>
      <c r="C78" s="35" t="str">
        <f>+IFERROR(IF(RIGHT(BD_Detalles[[#This Row],[Clase]],1)="0","",VLOOKUP(BD_Detalles[[#This Row],[Clase]],'Resumen Capas'!$A$4:$C$1048576,3,0)),"COMPLETAR")</f>
        <v>Pt_encu_Ts</v>
      </c>
      <c r="D78" s="20" t="s">
        <v>25</v>
      </c>
      <c r="E78" s="20" t="s">
        <v>279</v>
      </c>
      <c r="F78" s="35" t="str">
        <f>+IFERROR(VLOOKUP(BD_Detalles[[#This Row],[Clase]],'Resumen Capas'!$A$4:$C$1048576,2,0),"COMPLETAR")</f>
        <v>Puntos de Encuentro Tsunami: Nombre</v>
      </c>
      <c r="G78" s="17"/>
      <c r="H78" s="2" t="str">
        <f>+LEFT(BD_Detalles[[#This Row],[Clase]],2)</f>
        <v>07</v>
      </c>
      <c r="I78" s="15" t="str">
        <f>+VLOOKUP(BD_Detalles[[#This Row],[idcapa]],Capas[[idcapa]:[Tipo]],3,0)</f>
        <v>Punto</v>
      </c>
    </row>
    <row r="79" spans="1:9" hidden="1" x14ac:dyDescent="0.3">
      <c r="A79" s="2" t="s">
        <v>185</v>
      </c>
      <c r="B79" s="36" t="str">
        <f>+IFERROR(VLOOKUP(BD_Detalles[[#This Row],[Clase]],'Resumen Capas'!$A$4:$B$1048576,2,0),"COMPLETAR")</f>
        <v>Vías de Evacuación</v>
      </c>
      <c r="C79" s="35" t="str">
        <f>+IFERROR(IF(RIGHT(BD_Detalles[[#This Row],[Clase]],1)="0","",VLOOKUP(BD_Detalles[[#This Row],[Clase]],'Resumen Capas'!$A$4:$C$1048576,3,0)),"COMPLETAR")</f>
        <v/>
      </c>
      <c r="D79" s="19" t="s">
        <v>27</v>
      </c>
      <c r="E79" s="69" t="s">
        <v>271</v>
      </c>
      <c r="F79" s="35" t="str">
        <f>+IFERROR(VLOOKUP(BD_Detalles[[#This Row],[Clase]],'Resumen Capas'!$A$4:$C$1048576,2,0),"COMPLETAR")</f>
        <v>Vías de Evacuación</v>
      </c>
      <c r="G79" s="17"/>
      <c r="H79" s="2" t="str">
        <f>+LEFT(BD_Detalles[[#This Row],[Clase]],2)</f>
        <v>08</v>
      </c>
      <c r="I79" s="15" t="str">
        <f>+VLOOKUP(BD_Detalles[[#This Row],[idcapa]],Capas[[idcapa]:[Tipo]],3,0)</f>
        <v>Polígono</v>
      </c>
    </row>
    <row r="80" spans="1:9" hidden="1" x14ac:dyDescent="0.3">
      <c r="A80" s="2" t="s">
        <v>186</v>
      </c>
      <c r="B80" s="36" t="str">
        <f>+IFERROR(VLOOKUP(BD_Detalles[[#This Row],[Clase]],'Resumen Capas'!$A$4:$B$1048576,2,0),"COMPLETAR")</f>
        <v>Vías de Evacuación: Nombre</v>
      </c>
      <c r="C80" s="35" t="str">
        <f>+IFERROR(IF(RIGHT(BD_Detalles[[#This Row],[Clase]],1)="0","",VLOOKUP(BD_Detalles[[#This Row],[Clase]],'Resumen Capas'!$A$4:$C$1048576,3,0)),"COMPLETAR")</f>
        <v>name</v>
      </c>
      <c r="D80" s="20" t="s">
        <v>25</v>
      </c>
      <c r="E80" s="20" t="s">
        <v>267</v>
      </c>
      <c r="F80" s="35" t="str">
        <f>+IFERROR(VLOOKUP(BD_Detalles[[#This Row],[Clase]],'Resumen Capas'!$A$4:$C$1048576,2,0),"COMPLETAR")</f>
        <v>Vías de Evacuación: Nombre</v>
      </c>
      <c r="G80" s="17"/>
      <c r="H80" s="2" t="str">
        <f>+LEFT(BD_Detalles[[#This Row],[Clase]],2)</f>
        <v>08</v>
      </c>
      <c r="I80" s="15" t="str">
        <f>+VLOOKUP(BD_Detalles[[#This Row],[idcapa]],Capas[[idcapa]:[Tipo]],3,0)</f>
        <v>Polígono</v>
      </c>
    </row>
    <row r="81" spans="1:9" hidden="1" x14ac:dyDescent="0.3">
      <c r="A81" s="2" t="s">
        <v>187</v>
      </c>
      <c r="B81" s="36" t="str">
        <f>+IFERROR(VLOOKUP(BD_Detalles[[#This Row],[Clase]],'Resumen Capas'!$A$4:$B$1048576,2,0),"COMPLETAR")</f>
        <v>Vías de Evacuación Volcanes</v>
      </c>
      <c r="C81" s="35" t="str">
        <f>+IFERROR(IF(RIGHT(BD_Detalles[[#This Row],[Clase]],1)="0","",VLOOKUP(BD_Detalles[[#This Row],[Clase]],'Resumen Capas'!$A$4:$C$1048576,3,0)),"COMPLETAR")</f>
        <v/>
      </c>
      <c r="D81" s="19" t="s">
        <v>27</v>
      </c>
      <c r="E81" s="70" t="s">
        <v>272</v>
      </c>
      <c r="F81" s="35" t="str">
        <f>+IFERROR(VLOOKUP(BD_Detalles[[#This Row],[Clase]],'Resumen Capas'!$A$4:$C$1048576,2,0),"COMPLETAR")</f>
        <v>Vías de Evacuación Volcanes</v>
      </c>
      <c r="G81" s="17"/>
      <c r="H81" s="2" t="str">
        <f>+LEFT(BD_Detalles[[#This Row],[Clase]],2)</f>
        <v>09</v>
      </c>
      <c r="I81" s="15" t="str">
        <f>+VLOOKUP(BD_Detalles[[#This Row],[idcapa]],Capas[[idcapa]:[Tipo]],3,0)</f>
        <v>Polígono</v>
      </c>
    </row>
    <row r="82" spans="1:9" hidden="1" x14ac:dyDescent="0.3">
      <c r="A82" s="2" t="s">
        <v>188</v>
      </c>
      <c r="B82" s="36" t="str">
        <f>+IFERROR(VLOOKUP(BD_Detalles[[#This Row],[Clase]],'Resumen Capas'!$A$4:$B$1048576,2,0),"COMPLETAR")</f>
        <v>Vías de Evacuación Volcanes: Volcán</v>
      </c>
      <c r="C82" s="35" t="str">
        <f>+IFERROR(IF(RIGHT(BD_Detalles[[#This Row],[Clase]],1)="0","",VLOOKUP(BD_Detalles[[#This Row],[Clase]],'Resumen Capas'!$A$4:$C$1048576,3,0)),"COMPLETAR")</f>
        <v>volcan</v>
      </c>
      <c r="D82" s="20" t="s">
        <v>25</v>
      </c>
      <c r="E82" s="20" t="s">
        <v>268</v>
      </c>
      <c r="F82" s="35" t="str">
        <f>+IFERROR(VLOOKUP(BD_Detalles[[#This Row],[Clase]],'Resumen Capas'!$A$4:$C$1048576,2,0),"COMPLETAR")</f>
        <v>Vías de Evacuación Volcanes: Volcán</v>
      </c>
      <c r="G82" s="17"/>
      <c r="H82" s="2" t="str">
        <f>+LEFT(BD_Detalles[[#This Row],[Clase]],2)</f>
        <v>09</v>
      </c>
      <c r="I82" s="15" t="str">
        <f>+VLOOKUP(BD_Detalles[[#This Row],[idcapa]],Capas[[idcapa]:[Tipo]],3,0)</f>
        <v>Polígono</v>
      </c>
    </row>
    <row r="83" spans="1:9" x14ac:dyDescent="0.3">
      <c r="A83" s="2" t="s">
        <v>189</v>
      </c>
      <c r="B83" s="36" t="str">
        <f>+IFERROR(VLOOKUP(BD_Detalles[[#This Row],[Clase]],'Resumen Capas'!$A$4:$B$1048576,2,0),"COMPLETAR")</f>
        <v>Obras MINVU-MOP Municipio</v>
      </c>
      <c r="C83" s="35" t="str">
        <f>+IFERROR(IF(RIGHT(BD_Detalles[[#This Row],[Clase]],1)="0","",VLOOKUP(BD_Detalles[[#This Row],[Clase]],'Resumen Capas'!$A$4:$C$1048576,3,0)),"COMPLETAR")</f>
        <v/>
      </c>
      <c r="D83" s="19" t="s">
        <v>27</v>
      </c>
      <c r="E83" s="19"/>
      <c r="F83" s="35" t="str">
        <f>+IFERROR(VLOOKUP(BD_Detalles[[#This Row],[Clase]],'Resumen Capas'!$A$4:$C$1048576,2,0),"COMPLETAR")</f>
        <v>Obras MINVU-MOP Municipio</v>
      </c>
      <c r="G83" s="17" t="s">
        <v>280</v>
      </c>
      <c r="H83" s="2" t="str">
        <f>+LEFT(BD_Detalles[[#This Row],[Clase]],2)</f>
        <v>11</v>
      </c>
      <c r="I83" s="15" t="str">
        <f>+VLOOKUP(BD_Detalles[[#This Row],[idcapa]],Capas[[idcapa]:[Tipo]],3,0)</f>
        <v>Punto</v>
      </c>
    </row>
    <row r="84" spans="1:9" x14ac:dyDescent="0.3">
      <c r="A84" s="2" t="s">
        <v>190</v>
      </c>
      <c r="B84" s="36" t="str">
        <f>+IFERROR(VLOOKUP(BD_Detalles[[#This Row],[Clase]],'Resumen Capas'!$A$4:$B$1048576,2,0),"COMPLETAR")</f>
        <v>Obras MINVU-MOP Municipio: Sector</v>
      </c>
      <c r="C84" s="35" t="str">
        <f>+IFERROR(IF(RIGHT(BD_Detalles[[#This Row],[Clase]],1)="0","",VLOOKUP(BD_Detalles[[#This Row],[Clase]],'Resumen Capas'!$A$4:$C$1048576,3,0)),"COMPLETAR")</f>
        <v>Sector</v>
      </c>
      <c r="D84" s="20" t="s">
        <v>25</v>
      </c>
      <c r="E84" s="20" t="s">
        <v>281</v>
      </c>
      <c r="F84" s="35" t="str">
        <f>+IFERROR(VLOOKUP(BD_Detalles[[#This Row],[Clase]],'Resumen Capas'!$A$4:$C$1048576,2,0),"COMPLETAR")</f>
        <v>Obras MINVU-MOP Municipio: Sector</v>
      </c>
      <c r="G84" s="17"/>
      <c r="H84" s="2" t="str">
        <f>+LEFT(BD_Detalles[[#This Row],[Clase]],2)</f>
        <v>11</v>
      </c>
      <c r="I84" s="15" t="str">
        <f>+VLOOKUP(BD_Detalles[[#This Row],[idcapa]],Capas[[idcapa]:[Tipo]],3,0)</f>
        <v>Punto</v>
      </c>
    </row>
    <row r="85" spans="1:9" x14ac:dyDescent="0.3">
      <c r="A85" s="1" t="s">
        <v>191</v>
      </c>
      <c r="B85" s="36" t="str">
        <f>+IFERROR(VLOOKUP(BD_Detalles[[#This Row],[Clase]],'Resumen Capas'!$A$4:$B$1048576,2,0),"COMPLETAR")</f>
        <v>Obras MINVU-MOP Municipio: Tipo Obra</v>
      </c>
      <c r="C85" s="35" t="str">
        <f>+IFERROR(IF(RIGHT(BD_Detalles[[#This Row],[Clase]],1)="0","",VLOOKUP(BD_Detalles[[#This Row],[Clase]],'Resumen Capas'!$A$4:$C$1048576,3,0)),"COMPLETAR")</f>
        <v>Tipo_de_Ob</v>
      </c>
      <c r="D85" s="50" t="s">
        <v>243</v>
      </c>
      <c r="F85" s="35" t="str">
        <f>+IFERROR(VLOOKUP(BD_Detalles[[#This Row],[Clase]],'Resumen Capas'!$A$4:$C$1048576,2,0),"COMPLETAR")</f>
        <v>Obras MINVU-MOP Municipio: Tipo Obra</v>
      </c>
      <c r="G85" s="17" t="s">
        <v>306</v>
      </c>
      <c r="H85" s="2" t="str">
        <f>+LEFT(BD_Detalles[[#This Row],[Clase]],2)</f>
        <v>11</v>
      </c>
      <c r="I85" s="15" t="str">
        <f>+VLOOKUP(BD_Detalles[[#This Row],[idcapa]],Capas[[idcapa]:[Tipo]],3,0)</f>
        <v>Punto</v>
      </c>
    </row>
    <row r="86" spans="1:9" x14ac:dyDescent="0.3">
      <c r="A86" s="2" t="str">
        <f t="shared" ref="A86:A92" si="9">+A85</f>
        <v>11-2</v>
      </c>
      <c r="B86" s="36" t="str">
        <f>+IFERROR(VLOOKUP(BD_Detalles[[#This Row],[Clase]],'Resumen Capas'!$A$4:$B$1048576,2,0),"COMPLETAR")</f>
        <v>Obras MINVU-MOP Municipio: Tipo Obra</v>
      </c>
      <c r="C86" s="35" t="str">
        <f>+IFERROR(IF(RIGHT(BD_Detalles[[#This Row],[Clase]],1)="0","",VLOOKUP(BD_Detalles[[#This Row],[Clase]],'Resumen Capas'!$A$4:$C$1048576,3,0)),"COMPLETAR")</f>
        <v>Tipo_de_Ob</v>
      </c>
      <c r="D86" s="50" t="s">
        <v>244</v>
      </c>
      <c r="F86" s="35" t="str">
        <f>+IFERROR(VLOOKUP(BD_Detalles[[#This Row],[Clase]],'Resumen Capas'!$A$4:$C$1048576,2,0),"COMPLETAR")</f>
        <v>Obras MINVU-MOP Municipio: Tipo Obra</v>
      </c>
      <c r="G86" s="17" t="s">
        <v>307</v>
      </c>
      <c r="H86" s="2" t="str">
        <f>+LEFT(BD_Detalles[[#This Row],[Clase]],2)</f>
        <v>11</v>
      </c>
      <c r="I86" s="15" t="str">
        <f>+VLOOKUP(BD_Detalles[[#This Row],[idcapa]],Capas[[idcapa]:[Tipo]],3,0)</f>
        <v>Punto</v>
      </c>
    </row>
    <row r="87" spans="1:9" x14ac:dyDescent="0.3">
      <c r="A87" s="2" t="str">
        <f t="shared" si="9"/>
        <v>11-2</v>
      </c>
      <c r="B87" s="36" t="str">
        <f>+IFERROR(VLOOKUP(BD_Detalles[[#This Row],[Clase]],'Resumen Capas'!$A$4:$B$1048576,2,0),"COMPLETAR")</f>
        <v>Obras MINVU-MOP Municipio: Tipo Obra</v>
      </c>
      <c r="C87" s="35" t="str">
        <f>+IFERROR(IF(RIGHT(BD_Detalles[[#This Row],[Clase]],1)="0","",VLOOKUP(BD_Detalles[[#This Row],[Clase]],'Resumen Capas'!$A$4:$C$1048576,3,0)),"COMPLETAR")</f>
        <v>Tipo_de_Ob</v>
      </c>
      <c r="D87" s="50" t="s">
        <v>245</v>
      </c>
      <c r="F87" s="35" t="str">
        <f>+IFERROR(VLOOKUP(BD_Detalles[[#This Row],[Clase]],'Resumen Capas'!$A$4:$C$1048576,2,0),"COMPLETAR")</f>
        <v>Obras MINVU-MOP Municipio: Tipo Obra</v>
      </c>
      <c r="G87" s="17" t="s">
        <v>308</v>
      </c>
      <c r="H87" s="2" t="str">
        <f>+LEFT(BD_Detalles[[#This Row],[Clase]],2)</f>
        <v>11</v>
      </c>
      <c r="I87" s="15" t="str">
        <f>+VLOOKUP(BD_Detalles[[#This Row],[idcapa]],Capas[[idcapa]:[Tipo]],3,0)</f>
        <v>Punto</v>
      </c>
    </row>
    <row r="88" spans="1:9" x14ac:dyDescent="0.3">
      <c r="A88" s="2" t="str">
        <f t="shared" si="9"/>
        <v>11-2</v>
      </c>
      <c r="B88" s="36" t="str">
        <f>+IFERROR(VLOOKUP(BD_Detalles[[#This Row],[Clase]],'Resumen Capas'!$A$4:$B$1048576,2,0),"COMPLETAR")</f>
        <v>Obras MINVU-MOP Municipio: Tipo Obra</v>
      </c>
      <c r="C88" s="35" t="str">
        <f>+IFERROR(IF(RIGHT(BD_Detalles[[#This Row],[Clase]],1)="0","",VLOOKUP(BD_Detalles[[#This Row],[Clase]],'Resumen Capas'!$A$4:$C$1048576,3,0)),"COMPLETAR")</f>
        <v>Tipo_de_Ob</v>
      </c>
      <c r="D88" s="50" t="s">
        <v>246</v>
      </c>
      <c r="F88" s="35" t="str">
        <f>+IFERROR(VLOOKUP(BD_Detalles[[#This Row],[Clase]],'Resumen Capas'!$A$4:$C$1048576,2,0),"COMPLETAR")</f>
        <v>Obras MINVU-MOP Municipio: Tipo Obra</v>
      </c>
      <c r="G88" s="17" t="s">
        <v>309</v>
      </c>
      <c r="H88" s="2" t="str">
        <f>+LEFT(BD_Detalles[[#This Row],[Clase]],2)</f>
        <v>11</v>
      </c>
      <c r="I88" s="15" t="str">
        <f>+VLOOKUP(BD_Detalles[[#This Row],[idcapa]],Capas[[idcapa]:[Tipo]],3,0)</f>
        <v>Punto</v>
      </c>
    </row>
    <row r="89" spans="1:9" x14ac:dyDescent="0.3">
      <c r="A89" s="2" t="str">
        <f t="shared" si="9"/>
        <v>11-2</v>
      </c>
      <c r="B89" s="36" t="str">
        <f>+IFERROR(VLOOKUP(BD_Detalles[[#This Row],[Clase]],'Resumen Capas'!$A$4:$B$1048576,2,0),"COMPLETAR")</f>
        <v>Obras MINVU-MOP Municipio: Tipo Obra</v>
      </c>
      <c r="C89" s="35" t="str">
        <f>+IFERROR(IF(RIGHT(BD_Detalles[[#This Row],[Clase]],1)="0","",VLOOKUP(BD_Detalles[[#This Row],[Clase]],'Resumen Capas'!$A$4:$C$1048576,3,0)),"COMPLETAR")</f>
        <v>Tipo_de_Ob</v>
      </c>
      <c r="D89" s="50" t="s">
        <v>247</v>
      </c>
      <c r="F89" s="35" t="str">
        <f>+IFERROR(VLOOKUP(BD_Detalles[[#This Row],[Clase]],'Resumen Capas'!$A$4:$C$1048576,2,0),"COMPLETAR")</f>
        <v>Obras MINVU-MOP Municipio: Tipo Obra</v>
      </c>
      <c r="G89" s="17" t="s">
        <v>310</v>
      </c>
      <c r="H89" s="2" t="str">
        <f>+LEFT(BD_Detalles[[#This Row],[Clase]],2)</f>
        <v>11</v>
      </c>
      <c r="I89" s="15" t="str">
        <f>+VLOOKUP(BD_Detalles[[#This Row],[idcapa]],Capas[[idcapa]:[Tipo]],3,0)</f>
        <v>Punto</v>
      </c>
    </row>
    <row r="90" spans="1:9" x14ac:dyDescent="0.3">
      <c r="A90" s="2" t="str">
        <f t="shared" si="9"/>
        <v>11-2</v>
      </c>
      <c r="B90" s="36" t="str">
        <f>+IFERROR(VLOOKUP(BD_Detalles[[#This Row],[Clase]],'Resumen Capas'!$A$4:$B$1048576,2,0),"COMPLETAR")</f>
        <v>Obras MINVU-MOP Municipio: Tipo Obra</v>
      </c>
      <c r="C90" s="35" t="str">
        <f>+IFERROR(IF(RIGHT(BD_Detalles[[#This Row],[Clase]],1)="0","",VLOOKUP(BD_Detalles[[#This Row],[Clase]],'Resumen Capas'!$A$4:$C$1048576,3,0)),"COMPLETAR")</f>
        <v>Tipo_de_Ob</v>
      </c>
      <c r="D90" s="50" t="s">
        <v>248</v>
      </c>
      <c r="F90" s="35" t="str">
        <f>+IFERROR(VLOOKUP(BD_Detalles[[#This Row],[Clase]],'Resumen Capas'!$A$4:$C$1048576,2,0),"COMPLETAR")</f>
        <v>Obras MINVU-MOP Municipio: Tipo Obra</v>
      </c>
      <c r="G90" s="17" t="s">
        <v>311</v>
      </c>
      <c r="H90" s="2" t="str">
        <f>+LEFT(BD_Detalles[[#This Row],[Clase]],2)</f>
        <v>11</v>
      </c>
      <c r="I90" s="15" t="str">
        <f>+VLOOKUP(BD_Detalles[[#This Row],[idcapa]],Capas[[idcapa]:[Tipo]],3,0)</f>
        <v>Punto</v>
      </c>
    </row>
    <row r="91" spans="1:9" x14ac:dyDescent="0.3">
      <c r="A91" s="2" t="str">
        <f t="shared" si="9"/>
        <v>11-2</v>
      </c>
      <c r="B91" s="36" t="str">
        <f>+IFERROR(VLOOKUP(BD_Detalles[[#This Row],[Clase]],'Resumen Capas'!$A$4:$B$1048576,2,0),"COMPLETAR")</f>
        <v>Obras MINVU-MOP Municipio: Tipo Obra</v>
      </c>
      <c r="C91" s="35" t="str">
        <f>+IFERROR(IF(RIGHT(BD_Detalles[[#This Row],[Clase]],1)="0","",VLOOKUP(BD_Detalles[[#This Row],[Clase]],'Resumen Capas'!$A$4:$C$1048576,3,0)),"COMPLETAR")</f>
        <v>Tipo_de_Ob</v>
      </c>
      <c r="D91" s="50" t="s">
        <v>221</v>
      </c>
      <c r="F91" s="35" t="str">
        <f>+IFERROR(VLOOKUP(BD_Detalles[[#This Row],[Clase]],'Resumen Capas'!$A$4:$C$1048576,2,0),"COMPLETAR")</f>
        <v>Obras MINVU-MOP Municipio: Tipo Obra</v>
      </c>
      <c r="G91" s="17" t="s">
        <v>312</v>
      </c>
      <c r="H91" s="2" t="str">
        <f>+LEFT(BD_Detalles[[#This Row],[Clase]],2)</f>
        <v>11</v>
      </c>
      <c r="I91" s="15" t="str">
        <f>+VLOOKUP(BD_Detalles[[#This Row],[idcapa]],Capas[[idcapa]:[Tipo]],3,0)</f>
        <v>Punto</v>
      </c>
    </row>
    <row r="92" spans="1:9" x14ac:dyDescent="0.3">
      <c r="A92" s="2" t="str">
        <f t="shared" si="9"/>
        <v>11-2</v>
      </c>
      <c r="B92" s="36" t="str">
        <f>+IFERROR(VLOOKUP(BD_Detalles[[#This Row],[Clase]],'Resumen Capas'!$A$4:$B$1048576,2,0),"COMPLETAR")</f>
        <v>Obras MINVU-MOP Municipio: Tipo Obra</v>
      </c>
      <c r="C92" s="35" t="str">
        <f>+IFERROR(IF(RIGHT(BD_Detalles[[#This Row],[Clase]],1)="0","",VLOOKUP(BD_Detalles[[#This Row],[Clase]],'Resumen Capas'!$A$4:$C$1048576,3,0)),"COMPLETAR")</f>
        <v>Tipo_de_Ob</v>
      </c>
      <c r="D92" s="50" t="s">
        <v>249</v>
      </c>
      <c r="F92" s="35" t="str">
        <f>+IFERROR(VLOOKUP(BD_Detalles[[#This Row],[Clase]],'Resumen Capas'!$A$4:$C$1048576,2,0),"COMPLETAR")</f>
        <v>Obras MINVU-MOP Municipio: Tipo Obra</v>
      </c>
      <c r="G92" s="17" t="s">
        <v>313</v>
      </c>
      <c r="H92" s="2" t="str">
        <f>+LEFT(BD_Detalles[[#This Row],[Clase]],2)</f>
        <v>11</v>
      </c>
      <c r="I92" s="15" t="str">
        <f>+VLOOKUP(BD_Detalles[[#This Row],[idcapa]],Capas[[idcapa]:[Tipo]],3,0)</f>
        <v>Punto</v>
      </c>
    </row>
    <row r="93" spans="1:9" x14ac:dyDescent="0.3">
      <c r="A93" s="1" t="s">
        <v>192</v>
      </c>
      <c r="B93" s="36" t="str">
        <f>+IFERROR(VLOOKUP(BD_Detalles[[#This Row],[Clase]],'Resumen Capas'!$A$4:$B$1048576,2,0),"COMPLETAR")</f>
        <v>Obras MINVU-MOP Municipio: Estado Ejecución</v>
      </c>
      <c r="C93" s="35" t="str">
        <f>+IFERROR(IF(RIGHT(BD_Detalles[[#This Row],[Clase]],1)="0","",VLOOKUP(BD_Detalles[[#This Row],[Clase]],'Resumen Capas'!$A$4:$C$1048576,3,0)),"COMPLETAR")</f>
        <v>Estado_de</v>
      </c>
      <c r="D93" s="56" t="s">
        <v>250</v>
      </c>
      <c r="F93" s="35" t="str">
        <f>+IFERROR(VLOOKUP(BD_Detalles[[#This Row],[Clase]],'Resumen Capas'!$A$4:$C$1048576,2,0),"COMPLETAR")</f>
        <v>Obras MINVU-MOP Municipio: Estado Ejecución</v>
      </c>
      <c r="G93" s="17" t="s">
        <v>314</v>
      </c>
      <c r="H93" s="2" t="str">
        <f>+LEFT(BD_Detalles[[#This Row],[Clase]],2)</f>
        <v>11</v>
      </c>
      <c r="I93" s="15" t="str">
        <f>+VLOOKUP(BD_Detalles[[#This Row],[idcapa]],Capas[[idcapa]:[Tipo]],3,0)</f>
        <v>Punto</v>
      </c>
    </row>
    <row r="94" spans="1:9" x14ac:dyDescent="0.3">
      <c r="A94" s="2" t="str">
        <f t="shared" ref="A94:A96" si="10">+A93</f>
        <v>11-3</v>
      </c>
      <c r="B94" s="36" t="str">
        <f>+IFERROR(VLOOKUP(BD_Detalles[[#This Row],[Clase]],'Resumen Capas'!$A$4:$B$1048576,2,0),"COMPLETAR")</f>
        <v>Obras MINVU-MOP Municipio: Estado Ejecución</v>
      </c>
      <c r="C94" s="35" t="str">
        <f>+IFERROR(IF(RIGHT(BD_Detalles[[#This Row],[Clase]],1)="0","",VLOOKUP(BD_Detalles[[#This Row],[Clase]],'Resumen Capas'!$A$4:$C$1048576,3,0)),"COMPLETAR")</f>
        <v>Estado_de</v>
      </c>
      <c r="D94" s="56" t="s">
        <v>221</v>
      </c>
      <c r="F94" s="35" t="str">
        <f>+IFERROR(VLOOKUP(BD_Detalles[[#This Row],[Clase]],'Resumen Capas'!$A$4:$C$1048576,2,0),"COMPLETAR")</f>
        <v>Obras MINVU-MOP Municipio: Estado Ejecución</v>
      </c>
      <c r="G94" s="17" t="s">
        <v>312</v>
      </c>
      <c r="H94" s="2" t="str">
        <f>+LEFT(BD_Detalles[[#This Row],[Clase]],2)</f>
        <v>11</v>
      </c>
      <c r="I94" s="15" t="str">
        <f>+VLOOKUP(BD_Detalles[[#This Row],[idcapa]],Capas[[idcapa]:[Tipo]],3,0)</f>
        <v>Punto</v>
      </c>
    </row>
    <row r="95" spans="1:9" x14ac:dyDescent="0.3">
      <c r="A95" s="2" t="str">
        <f t="shared" si="10"/>
        <v>11-3</v>
      </c>
      <c r="B95" s="36" t="str">
        <f>+IFERROR(VLOOKUP(BD_Detalles[[#This Row],[Clase]],'Resumen Capas'!$A$4:$B$1048576,2,0),"COMPLETAR")</f>
        <v>Obras MINVU-MOP Municipio: Estado Ejecución</v>
      </c>
      <c r="C95" s="35" t="str">
        <f>+IFERROR(IF(RIGHT(BD_Detalles[[#This Row],[Clase]],1)="0","",VLOOKUP(BD_Detalles[[#This Row],[Clase]],'Resumen Capas'!$A$4:$C$1048576,3,0)),"COMPLETAR")</f>
        <v>Estado_de</v>
      </c>
      <c r="D95" s="56" t="s">
        <v>251</v>
      </c>
      <c r="F95" s="35" t="str">
        <f>+IFERROR(VLOOKUP(BD_Detalles[[#This Row],[Clase]],'Resumen Capas'!$A$4:$C$1048576,2,0),"COMPLETAR")</f>
        <v>Obras MINVU-MOP Municipio: Estado Ejecución</v>
      </c>
      <c r="G95" s="17" t="s">
        <v>313</v>
      </c>
      <c r="H95" s="2" t="str">
        <f>+LEFT(BD_Detalles[[#This Row],[Clase]],2)</f>
        <v>11</v>
      </c>
      <c r="I95" s="15" t="str">
        <f>+VLOOKUP(BD_Detalles[[#This Row],[idcapa]],Capas[[idcapa]:[Tipo]],3,0)</f>
        <v>Punto</v>
      </c>
    </row>
    <row r="96" spans="1:9" x14ac:dyDescent="0.3">
      <c r="A96" s="2" t="str">
        <f t="shared" si="10"/>
        <v>11-3</v>
      </c>
      <c r="B96" s="36" t="str">
        <f>+IFERROR(VLOOKUP(BD_Detalles[[#This Row],[Clase]],'Resumen Capas'!$A$4:$B$1048576,2,0),"COMPLETAR")</f>
        <v>Obras MINVU-MOP Municipio: Estado Ejecución</v>
      </c>
      <c r="C96" s="35" t="str">
        <f>+IFERROR(IF(RIGHT(BD_Detalles[[#This Row],[Clase]],1)="0","",VLOOKUP(BD_Detalles[[#This Row],[Clase]],'Resumen Capas'!$A$4:$C$1048576,3,0)),"COMPLETAR")</f>
        <v>Estado_de</v>
      </c>
      <c r="D96" s="56" t="s">
        <v>252</v>
      </c>
      <c r="F96" s="35" t="str">
        <f>+IFERROR(VLOOKUP(BD_Detalles[[#This Row],[Clase]],'Resumen Capas'!$A$4:$C$1048576,2,0),"COMPLETAR")</f>
        <v>Obras MINVU-MOP Municipio: Estado Ejecución</v>
      </c>
      <c r="G96" s="17" t="s">
        <v>315</v>
      </c>
      <c r="H96" s="2" t="str">
        <f>+LEFT(BD_Detalles[[#This Row],[Clase]],2)</f>
        <v>11</v>
      </c>
      <c r="I96" s="15" t="str">
        <f>+VLOOKUP(BD_Detalles[[#This Row],[idcapa]],Capas[[idcapa]:[Tipo]],3,0)</f>
        <v>Punto</v>
      </c>
    </row>
    <row r="97" spans="1:9" x14ac:dyDescent="0.3">
      <c r="A97" s="1" t="s">
        <v>193</v>
      </c>
      <c r="B97" s="36" t="str">
        <f>+IFERROR(VLOOKUP(BD_Detalles[[#This Row],[Clase]],'Resumen Capas'!$A$4:$B$1048576,2,0),"COMPLETAR")</f>
        <v>Obras MINVU-MOP Municipio: Estado Ejecución 1</v>
      </c>
      <c r="C97" s="35" t="str">
        <f>+IFERROR(IF(RIGHT(BD_Detalles[[#This Row],[Clase]],1)="0","",VLOOKUP(BD_Detalles[[#This Row],[Clase]],'Resumen Capas'!$A$4:$C$1048576,3,0)),"COMPLETAR")</f>
        <v>Estado_d_1</v>
      </c>
      <c r="D97" s="54"/>
      <c r="F97" s="35" t="str">
        <f>+IFERROR(VLOOKUP(BD_Detalles[[#This Row],[Clase]],'Resumen Capas'!$A$4:$C$1048576,2,0),"COMPLETAR")</f>
        <v>Obras MINVU-MOP Municipio: Estado Ejecución 1</v>
      </c>
      <c r="G97" s="17" t="s">
        <v>312</v>
      </c>
      <c r="H97" s="2" t="str">
        <f>+LEFT(BD_Detalles[[#This Row],[Clase]],2)</f>
        <v>11</v>
      </c>
      <c r="I97" s="15" t="str">
        <f>+VLOOKUP(BD_Detalles[[#This Row],[idcapa]],Capas[[idcapa]:[Tipo]],3,0)</f>
        <v>Punto</v>
      </c>
    </row>
    <row r="98" spans="1:9" x14ac:dyDescent="0.3">
      <c r="A98" s="2" t="str">
        <f t="shared" ref="A98:A101" si="11">+A97</f>
        <v>11-4</v>
      </c>
      <c r="B98" s="36" t="str">
        <f>+IFERROR(VLOOKUP(BD_Detalles[[#This Row],[Clase]],'Resumen Capas'!$A$4:$B$1048576,2,0),"COMPLETAR")</f>
        <v>Obras MINVU-MOP Municipio: Estado Ejecución 1</v>
      </c>
      <c r="C98" s="35" t="str">
        <f>+IFERROR(IF(RIGHT(BD_Detalles[[#This Row],[Clase]],1)="0","",VLOOKUP(BD_Detalles[[#This Row],[Clase]],'Resumen Capas'!$A$4:$C$1048576,3,0)),"COMPLETAR")</f>
        <v>Estado_d_1</v>
      </c>
      <c r="D98" s="54" t="s">
        <v>250</v>
      </c>
      <c r="F98" s="35" t="str">
        <f>+IFERROR(VLOOKUP(BD_Detalles[[#This Row],[Clase]],'Resumen Capas'!$A$4:$C$1048576,2,0),"COMPLETAR")</f>
        <v>Obras MINVU-MOP Municipio: Estado Ejecución 1</v>
      </c>
      <c r="G98" s="17" t="s">
        <v>314</v>
      </c>
      <c r="H98" s="2" t="str">
        <f>+LEFT(BD_Detalles[[#This Row],[Clase]],2)</f>
        <v>11</v>
      </c>
      <c r="I98" s="15" t="str">
        <f>+VLOOKUP(BD_Detalles[[#This Row],[idcapa]],Capas[[idcapa]:[Tipo]],3,0)</f>
        <v>Punto</v>
      </c>
    </row>
    <row r="99" spans="1:9" x14ac:dyDescent="0.3">
      <c r="A99" s="2" t="str">
        <f t="shared" si="11"/>
        <v>11-4</v>
      </c>
      <c r="B99" s="36" t="str">
        <f>+IFERROR(VLOOKUP(BD_Detalles[[#This Row],[Clase]],'Resumen Capas'!$A$4:$B$1048576,2,0),"COMPLETAR")</f>
        <v>Obras MINVU-MOP Municipio: Estado Ejecución 1</v>
      </c>
      <c r="C99" s="35" t="str">
        <f>+IFERROR(IF(RIGHT(BD_Detalles[[#This Row],[Clase]],1)="0","",VLOOKUP(BD_Detalles[[#This Row],[Clase]],'Resumen Capas'!$A$4:$C$1048576,3,0)),"COMPLETAR")</f>
        <v>Estado_d_1</v>
      </c>
      <c r="D99" s="54" t="s">
        <v>251</v>
      </c>
      <c r="F99" s="35" t="str">
        <f>+IFERROR(VLOOKUP(BD_Detalles[[#This Row],[Clase]],'Resumen Capas'!$A$4:$C$1048576,2,0),"COMPLETAR")</f>
        <v>Obras MINVU-MOP Municipio: Estado Ejecución 1</v>
      </c>
      <c r="G99" s="17" t="s">
        <v>313</v>
      </c>
      <c r="H99" s="2" t="str">
        <f>+LEFT(BD_Detalles[[#This Row],[Clase]],2)</f>
        <v>11</v>
      </c>
      <c r="I99" s="15" t="str">
        <f>+VLOOKUP(BD_Detalles[[#This Row],[idcapa]],Capas[[idcapa]:[Tipo]],3,0)</f>
        <v>Punto</v>
      </c>
    </row>
    <row r="100" spans="1:9" x14ac:dyDescent="0.3">
      <c r="A100" s="2" t="str">
        <f t="shared" si="11"/>
        <v>11-4</v>
      </c>
      <c r="B100" s="36" t="str">
        <f>+IFERROR(VLOOKUP(BD_Detalles[[#This Row],[Clase]],'Resumen Capas'!$A$4:$B$1048576,2,0),"COMPLETAR")</f>
        <v>Obras MINVU-MOP Municipio: Estado Ejecución 1</v>
      </c>
      <c r="C100" s="35" t="str">
        <f>+IFERROR(IF(RIGHT(BD_Detalles[[#This Row],[Clase]],1)="0","",VLOOKUP(BD_Detalles[[#This Row],[Clase]],'Resumen Capas'!$A$4:$C$1048576,3,0)),"COMPLETAR")</f>
        <v>Estado_d_1</v>
      </c>
      <c r="D100" s="54" t="s">
        <v>253</v>
      </c>
      <c r="F100" s="35" t="str">
        <f>+IFERROR(VLOOKUP(BD_Detalles[[#This Row],[Clase]],'Resumen Capas'!$A$4:$C$1048576,2,0),"COMPLETAR")</f>
        <v>Obras MINVU-MOP Municipio: Estado Ejecución 1</v>
      </c>
      <c r="G100" s="17" t="s">
        <v>315</v>
      </c>
      <c r="H100" s="2" t="str">
        <f>+LEFT(BD_Detalles[[#This Row],[Clase]],2)</f>
        <v>11</v>
      </c>
      <c r="I100" s="15" t="str">
        <f>+VLOOKUP(BD_Detalles[[#This Row],[idcapa]],Capas[[idcapa]:[Tipo]],3,0)</f>
        <v>Punto</v>
      </c>
    </row>
    <row r="101" spans="1:9" x14ac:dyDescent="0.3">
      <c r="A101" s="2" t="str">
        <f t="shared" si="11"/>
        <v>11-4</v>
      </c>
      <c r="B101" s="36" t="str">
        <f>+IFERROR(VLOOKUP(BD_Detalles[[#This Row],[Clase]],'Resumen Capas'!$A$4:$B$1048576,2,0),"COMPLETAR")</f>
        <v>Obras MINVU-MOP Municipio: Estado Ejecución 1</v>
      </c>
      <c r="C101" s="35" t="str">
        <f>+IFERROR(IF(RIGHT(BD_Detalles[[#This Row],[Clase]],1)="0","",VLOOKUP(BD_Detalles[[#This Row],[Clase]],'Resumen Capas'!$A$4:$C$1048576,3,0)),"COMPLETAR")</f>
        <v>Estado_d_1</v>
      </c>
      <c r="D101" s="54" t="s">
        <v>254</v>
      </c>
      <c r="F101" s="35" t="str">
        <f>+IFERROR(VLOOKUP(BD_Detalles[[#This Row],[Clase]],'Resumen Capas'!$A$4:$C$1048576,2,0),"COMPLETAR")</f>
        <v>Obras MINVU-MOP Municipio: Estado Ejecución 1</v>
      </c>
      <c r="G101" s="17" t="s">
        <v>316</v>
      </c>
      <c r="H101" s="2" t="str">
        <f>+LEFT(BD_Detalles[[#This Row],[Clase]],2)</f>
        <v>11</v>
      </c>
      <c r="I101" s="15" t="str">
        <f>+VLOOKUP(BD_Detalles[[#This Row],[idcapa]],Capas[[idcapa]:[Tipo]],3,0)</f>
        <v>Punto</v>
      </c>
    </row>
    <row r="102" spans="1:9" x14ac:dyDescent="0.3">
      <c r="A102" s="1" t="s">
        <v>239</v>
      </c>
      <c r="B102" s="36" t="str">
        <f>+IFERROR(VLOOKUP(BD_Detalles[[#This Row],[Clase]],'Resumen Capas'!$A$4:$B$1048576,2,0),"COMPLETAR")</f>
        <v>Obras MINVU-MOP Municipio: Estado Ejecución 2</v>
      </c>
      <c r="C102" s="35" t="str">
        <f>+IFERROR(IF(RIGHT(BD_Detalles[[#This Row],[Clase]],1)="0","",VLOOKUP(BD_Detalles[[#This Row],[Clase]],'Resumen Capas'!$A$4:$C$1048576,3,0)),"COMPLETAR")</f>
        <v>Estado_d_2</v>
      </c>
      <c r="D102" s="50" t="s">
        <v>250</v>
      </c>
      <c r="F102" s="35" t="str">
        <f>+IFERROR(VLOOKUP(BD_Detalles[[#This Row],[Clase]],'Resumen Capas'!$A$4:$C$1048576,2,0),"COMPLETAR")</f>
        <v>Obras MINVU-MOP Municipio: Estado Ejecución 2</v>
      </c>
      <c r="G102" s="17" t="s">
        <v>314</v>
      </c>
      <c r="H102" s="2" t="str">
        <f>+LEFT(BD_Detalles[[#This Row],[Clase]],2)</f>
        <v>11</v>
      </c>
      <c r="I102" s="15" t="str">
        <f>+VLOOKUP(BD_Detalles[[#This Row],[idcapa]],Capas[[idcapa]:[Tipo]],3,0)</f>
        <v>Punto</v>
      </c>
    </row>
    <row r="103" spans="1:9" x14ac:dyDescent="0.3">
      <c r="A103" s="2" t="str">
        <f t="shared" ref="A103:A105" si="12">+A102</f>
        <v>11-5</v>
      </c>
      <c r="B103" s="36" t="str">
        <f>+IFERROR(VLOOKUP(BD_Detalles[[#This Row],[Clase]],'Resumen Capas'!$A$4:$B$1048576,2,0),"COMPLETAR")</f>
        <v>Obras MINVU-MOP Municipio: Estado Ejecución 2</v>
      </c>
      <c r="C103" s="35" t="str">
        <f>+IFERROR(IF(RIGHT(BD_Detalles[[#This Row],[Clase]],1)="0","",VLOOKUP(BD_Detalles[[#This Row],[Clase]],'Resumen Capas'!$A$4:$C$1048576,3,0)),"COMPLETAR")</f>
        <v>Estado_d_2</v>
      </c>
      <c r="D103" s="50" t="s">
        <v>251</v>
      </c>
      <c r="F103" s="35" t="str">
        <f>+IFERROR(VLOOKUP(BD_Detalles[[#This Row],[Clase]],'Resumen Capas'!$A$4:$C$1048576,2,0),"COMPLETAR")</f>
        <v>Obras MINVU-MOP Municipio: Estado Ejecución 2</v>
      </c>
      <c r="G103" s="17" t="s">
        <v>313</v>
      </c>
      <c r="H103" s="2" t="str">
        <f>+LEFT(BD_Detalles[[#This Row],[Clase]],2)</f>
        <v>11</v>
      </c>
      <c r="I103" s="15" t="str">
        <f>+VLOOKUP(BD_Detalles[[#This Row],[idcapa]],Capas[[idcapa]:[Tipo]],3,0)</f>
        <v>Punto</v>
      </c>
    </row>
    <row r="104" spans="1:9" x14ac:dyDescent="0.3">
      <c r="A104" s="2" t="str">
        <f t="shared" si="12"/>
        <v>11-5</v>
      </c>
      <c r="B104" s="36" t="str">
        <f>+IFERROR(VLOOKUP(BD_Detalles[[#This Row],[Clase]],'Resumen Capas'!$A$4:$B$1048576,2,0),"COMPLETAR")</f>
        <v>Obras MINVU-MOP Municipio: Estado Ejecución 2</v>
      </c>
      <c r="C104" s="35" t="str">
        <f>+IFERROR(IF(RIGHT(BD_Detalles[[#This Row],[Clase]],1)="0","",VLOOKUP(BD_Detalles[[#This Row],[Clase]],'Resumen Capas'!$A$4:$C$1048576,3,0)),"COMPLETAR")</f>
        <v>Estado_d_2</v>
      </c>
      <c r="D104" s="50" t="s">
        <v>253</v>
      </c>
      <c r="F104" s="35" t="str">
        <f>+IFERROR(VLOOKUP(BD_Detalles[[#This Row],[Clase]],'Resumen Capas'!$A$4:$C$1048576,2,0),"COMPLETAR")</f>
        <v>Obras MINVU-MOP Municipio: Estado Ejecución 2</v>
      </c>
      <c r="G104" s="17" t="s">
        <v>315</v>
      </c>
      <c r="H104" s="2" t="str">
        <f>+LEFT(BD_Detalles[[#This Row],[Clase]],2)</f>
        <v>11</v>
      </c>
      <c r="I104" s="15" t="str">
        <f>+VLOOKUP(BD_Detalles[[#This Row],[idcapa]],Capas[[idcapa]:[Tipo]],3,0)</f>
        <v>Punto</v>
      </c>
    </row>
    <row r="105" spans="1:9" x14ac:dyDescent="0.3">
      <c r="A105" s="2" t="str">
        <f t="shared" si="12"/>
        <v>11-5</v>
      </c>
      <c r="B105" s="36" t="str">
        <f>+IFERROR(VLOOKUP(BD_Detalles[[#This Row],[Clase]],'Resumen Capas'!$A$4:$B$1048576,2,0),"COMPLETAR")</f>
        <v>Obras MINVU-MOP Municipio: Estado Ejecución 2</v>
      </c>
      <c r="C105" s="35" t="str">
        <f>+IFERROR(IF(RIGHT(BD_Detalles[[#This Row],[Clase]],1)="0","",VLOOKUP(BD_Detalles[[#This Row],[Clase]],'Resumen Capas'!$A$4:$C$1048576,3,0)),"COMPLETAR")</f>
        <v>Estado_d_2</v>
      </c>
      <c r="D105" s="50" t="s">
        <v>254</v>
      </c>
      <c r="F105" s="35" t="str">
        <f>+IFERROR(VLOOKUP(BD_Detalles[[#This Row],[Clase]],'Resumen Capas'!$A$4:$C$1048576,2,0),"COMPLETAR")</f>
        <v>Obras MINVU-MOP Municipio: Estado Ejecución 2</v>
      </c>
      <c r="G105" s="17" t="s">
        <v>316</v>
      </c>
      <c r="H105" s="2" t="str">
        <f>+LEFT(BD_Detalles[[#This Row],[Clase]],2)</f>
        <v>11</v>
      </c>
      <c r="I105" s="15" t="str">
        <f>+VLOOKUP(BD_Detalles[[#This Row],[idcapa]],Capas[[idcapa]:[Tipo]],3,0)</f>
        <v>Punto</v>
      </c>
    </row>
    <row r="106" spans="1:9" x14ac:dyDescent="0.3">
      <c r="A106" s="1" t="s">
        <v>258</v>
      </c>
      <c r="B106" s="36" t="str">
        <f>+IFERROR(VLOOKUP(BD_Detalles[[#This Row],[Clase]],'Resumen Capas'!$A$4:$B$1048576,2,0),"COMPLETAR")</f>
        <v>Obras MINVU-MOP Municipio: Plazo</v>
      </c>
      <c r="C106" s="35" t="str">
        <f>+IFERROR(IF(RIGHT(BD_Detalles[[#This Row],[Clase]],1)="0","",VLOOKUP(BD_Detalles[[#This Row],[Clase]],'Resumen Capas'!$A$4:$C$1048576,3,0)),"COMPLETAR")</f>
        <v>Plazo_de_E</v>
      </c>
      <c r="D106" s="53" t="s">
        <v>255</v>
      </c>
      <c r="F106" s="35" t="str">
        <f>+IFERROR(VLOOKUP(BD_Detalles[[#This Row],[Clase]],'Resumen Capas'!$A$4:$C$1048576,2,0),"COMPLETAR")</f>
        <v>Obras MINVU-MOP Municipio: Plazo</v>
      </c>
      <c r="G106" s="17" t="s">
        <v>317</v>
      </c>
      <c r="H106" s="2" t="str">
        <f>+LEFT(BD_Detalles[[#This Row],[Clase]],2)</f>
        <v>11</v>
      </c>
      <c r="I106" s="15" t="str">
        <f>+VLOOKUP(BD_Detalles[[#This Row],[idcapa]],Capas[[idcapa]:[Tipo]],3,0)</f>
        <v>Punto</v>
      </c>
    </row>
    <row r="107" spans="1:9" x14ac:dyDescent="0.3">
      <c r="A107" s="2" t="str">
        <f t="shared" ref="A107:A109" si="13">+A106</f>
        <v>11-6</v>
      </c>
      <c r="B107" s="36" t="str">
        <f>+IFERROR(VLOOKUP(BD_Detalles[[#This Row],[Clase]],'Resumen Capas'!$A$4:$B$1048576,2,0),"COMPLETAR")</f>
        <v>Obras MINVU-MOP Municipio: Plazo</v>
      </c>
      <c r="C107" s="35" t="str">
        <f>+IFERROR(IF(RIGHT(BD_Detalles[[#This Row],[Clase]],1)="0","",VLOOKUP(BD_Detalles[[#This Row],[Clase]],'Resumen Capas'!$A$4:$C$1048576,3,0)),"COMPLETAR")</f>
        <v>Plazo_de_E</v>
      </c>
      <c r="D107" s="53" t="s">
        <v>256</v>
      </c>
      <c r="F107" s="35" t="str">
        <f>+IFERROR(VLOOKUP(BD_Detalles[[#This Row],[Clase]],'Resumen Capas'!$A$4:$C$1048576,2,0),"COMPLETAR")</f>
        <v>Obras MINVU-MOP Municipio: Plazo</v>
      </c>
      <c r="G107" s="17" t="s">
        <v>319</v>
      </c>
      <c r="H107" s="2" t="str">
        <f>+LEFT(BD_Detalles[[#This Row],[Clase]],2)</f>
        <v>11</v>
      </c>
      <c r="I107" s="15" t="str">
        <f>+VLOOKUP(BD_Detalles[[#This Row],[idcapa]],Capas[[idcapa]:[Tipo]],3,0)</f>
        <v>Punto</v>
      </c>
    </row>
    <row r="108" spans="1:9" x14ac:dyDescent="0.3">
      <c r="A108" s="2" t="str">
        <f t="shared" si="13"/>
        <v>11-6</v>
      </c>
      <c r="B108" s="36" t="str">
        <f>+IFERROR(VLOOKUP(BD_Detalles[[#This Row],[Clase]],'Resumen Capas'!$A$4:$B$1048576,2,0),"COMPLETAR")</f>
        <v>Obras MINVU-MOP Municipio: Plazo</v>
      </c>
      <c r="C108" s="35" t="str">
        <f>+IFERROR(IF(RIGHT(BD_Detalles[[#This Row],[Clase]],1)="0","",VLOOKUP(BD_Detalles[[#This Row],[Clase]],'Resumen Capas'!$A$4:$C$1048576,3,0)),"COMPLETAR")</f>
        <v>Plazo_de_E</v>
      </c>
      <c r="D108" s="53" t="s">
        <v>257</v>
      </c>
      <c r="F108" s="35" t="str">
        <f>+IFERROR(VLOOKUP(BD_Detalles[[#This Row],[Clase]],'Resumen Capas'!$A$4:$C$1048576,2,0),"COMPLETAR")</f>
        <v>Obras MINVU-MOP Municipio: Plazo</v>
      </c>
      <c r="G108" s="17" t="s">
        <v>318</v>
      </c>
      <c r="H108" s="2" t="str">
        <f>+LEFT(BD_Detalles[[#This Row],[Clase]],2)</f>
        <v>11</v>
      </c>
      <c r="I108" s="15" t="str">
        <f>+VLOOKUP(BD_Detalles[[#This Row],[idcapa]],Capas[[idcapa]:[Tipo]],3,0)</f>
        <v>Punto</v>
      </c>
    </row>
    <row r="109" spans="1:9" x14ac:dyDescent="0.3">
      <c r="A109" s="2" t="str">
        <f t="shared" si="13"/>
        <v>11-6</v>
      </c>
      <c r="B109" s="36" t="str">
        <f>+IFERROR(VLOOKUP(BD_Detalles[[#This Row],[Clase]],'Resumen Capas'!$A$4:$B$1048576,2,0),"COMPLETAR")</f>
        <v>Obras MINVU-MOP Municipio: Plazo</v>
      </c>
      <c r="C109" s="35" t="str">
        <f>+IFERROR(IF(RIGHT(BD_Detalles[[#This Row],[Clase]],1)="0","",VLOOKUP(BD_Detalles[[#This Row],[Clase]],'Resumen Capas'!$A$4:$C$1048576,3,0)),"COMPLETAR")</f>
        <v>Plazo_de_E</v>
      </c>
      <c r="D109" s="53" t="s">
        <v>221</v>
      </c>
      <c r="F109" s="35" t="str">
        <f>+IFERROR(VLOOKUP(BD_Detalles[[#This Row],[Clase]],'Resumen Capas'!$A$4:$C$1048576,2,0),"COMPLETAR")</f>
        <v>Obras MINVU-MOP Municipio: Plazo</v>
      </c>
      <c r="G109" s="17" t="s">
        <v>312</v>
      </c>
      <c r="H109" s="2" t="str">
        <f>+LEFT(BD_Detalles[[#This Row],[Clase]],2)</f>
        <v>11</v>
      </c>
      <c r="I109" s="15" t="str">
        <f>+VLOOKUP(BD_Detalles[[#This Row],[idcapa]],Capas[[idcapa]:[Tipo]],3,0)</f>
        <v>Punto</v>
      </c>
    </row>
    <row r="110" spans="1:9" x14ac:dyDescent="0.3">
      <c r="A110" s="1" t="s">
        <v>259</v>
      </c>
      <c r="B110" s="36" t="str">
        <f>+IFERROR(VLOOKUP(BD_Detalles[[#This Row],[Clase]],'Resumen Capas'!$A$4:$B$1048576,2,0),"COMPLETAR")</f>
        <v>Obras MINVU-MOP Municipio: Institución</v>
      </c>
      <c r="C110" s="35" t="str">
        <f>+IFERROR(IF(RIGHT(BD_Detalles[[#This Row],[Clase]],1)="0","",VLOOKUP(BD_Detalles[[#This Row],[Clase]],'Resumen Capas'!$A$4:$C$1048576,3,0)),"COMPLETAR")</f>
        <v>Instituci</v>
      </c>
      <c r="D110" s="51" t="s">
        <v>260</v>
      </c>
      <c r="F110" s="35" t="str">
        <f>+IFERROR(VLOOKUP(BD_Detalles[[#This Row],[Clase]],'Resumen Capas'!$A$4:$C$1048576,2,0),"COMPLETAR")</f>
        <v>Obras MINVU-MOP Municipio: Institución</v>
      </c>
      <c r="G110" s="17" t="s">
        <v>311</v>
      </c>
      <c r="H110" s="2" t="str">
        <f>+LEFT(BD_Detalles[[#This Row],[Clase]],2)</f>
        <v>11</v>
      </c>
      <c r="I110" s="15" t="str">
        <f>+VLOOKUP(BD_Detalles[[#This Row],[idcapa]],Capas[[idcapa]:[Tipo]],3,0)</f>
        <v>Punto</v>
      </c>
    </row>
    <row r="111" spans="1:9" x14ac:dyDescent="0.3">
      <c r="A111" s="2" t="str">
        <f t="shared" ref="A111:A114" si="14">+A110</f>
        <v>11-7</v>
      </c>
      <c r="B111" s="36" t="str">
        <f>+IFERROR(VLOOKUP(BD_Detalles[[#This Row],[Clase]],'Resumen Capas'!$A$4:$B$1048576,2,0),"COMPLETAR")</f>
        <v>Obras MINVU-MOP Municipio: Institución</v>
      </c>
      <c r="C111" s="35" t="str">
        <f>+IFERROR(IF(RIGHT(BD_Detalles[[#This Row],[Clase]],1)="0","",VLOOKUP(BD_Detalles[[#This Row],[Clase]],'Resumen Capas'!$A$4:$C$1048576,3,0)),"COMPLETAR")</f>
        <v>Instituci</v>
      </c>
      <c r="D111" s="51" t="s">
        <v>233</v>
      </c>
      <c r="F111" s="35" t="str">
        <f>+IFERROR(VLOOKUP(BD_Detalles[[#This Row],[Clase]],'Resumen Capas'!$A$4:$C$1048576,2,0),"COMPLETAR")</f>
        <v>Obras MINVU-MOP Municipio: Institución</v>
      </c>
      <c r="G111" s="17" t="s">
        <v>320</v>
      </c>
      <c r="H111" s="2" t="str">
        <f>+LEFT(BD_Detalles[[#This Row],[Clase]],2)</f>
        <v>11</v>
      </c>
      <c r="I111" s="15" t="str">
        <f>+VLOOKUP(BD_Detalles[[#This Row],[idcapa]],Capas[[idcapa]:[Tipo]],3,0)</f>
        <v>Punto</v>
      </c>
    </row>
    <row r="112" spans="1:9" x14ac:dyDescent="0.3">
      <c r="A112" s="2" t="str">
        <f t="shared" si="14"/>
        <v>11-7</v>
      </c>
      <c r="B112" s="36" t="str">
        <f>+IFERROR(VLOOKUP(BD_Detalles[[#This Row],[Clase]],'Resumen Capas'!$A$4:$B$1048576,2,0),"COMPLETAR")</f>
        <v>Obras MINVU-MOP Municipio: Institución</v>
      </c>
      <c r="C112" s="35" t="str">
        <f>+IFERROR(IF(RIGHT(BD_Detalles[[#This Row],[Clase]],1)="0","",VLOOKUP(BD_Detalles[[#This Row],[Clase]],'Resumen Capas'!$A$4:$C$1048576,3,0)),"COMPLETAR")</f>
        <v>Instituci</v>
      </c>
      <c r="D112" s="51" t="s">
        <v>234</v>
      </c>
      <c r="F112" s="35" t="str">
        <f>+IFERROR(VLOOKUP(BD_Detalles[[#This Row],[Clase]],'Resumen Capas'!$A$4:$C$1048576,2,0),"COMPLETAR")</f>
        <v>Obras MINVU-MOP Municipio: Institución</v>
      </c>
      <c r="G112" s="17" t="s">
        <v>321</v>
      </c>
      <c r="H112" s="2" t="str">
        <f>+LEFT(BD_Detalles[[#This Row],[Clase]],2)</f>
        <v>11</v>
      </c>
      <c r="I112" s="15" t="str">
        <f>+VLOOKUP(BD_Detalles[[#This Row],[idcapa]],Capas[[idcapa]:[Tipo]],3,0)</f>
        <v>Punto</v>
      </c>
    </row>
    <row r="113" spans="1:9" x14ac:dyDescent="0.3">
      <c r="A113" s="2" t="str">
        <f t="shared" si="14"/>
        <v>11-7</v>
      </c>
      <c r="B113" s="36" t="str">
        <f>+IFERROR(VLOOKUP(BD_Detalles[[#This Row],[Clase]],'Resumen Capas'!$A$4:$B$1048576,2,0),"COMPLETAR")</f>
        <v>Obras MINVU-MOP Municipio: Institución</v>
      </c>
      <c r="C113" s="35" t="str">
        <f>+IFERROR(IF(RIGHT(BD_Detalles[[#This Row],[Clase]],1)="0","",VLOOKUP(BD_Detalles[[#This Row],[Clase]],'Resumen Capas'!$A$4:$C$1048576,3,0)),"COMPLETAR")</f>
        <v>Instituci</v>
      </c>
      <c r="D113" s="51" t="s">
        <v>261</v>
      </c>
      <c r="F113" s="35" t="str">
        <f>+IFERROR(VLOOKUP(BD_Detalles[[#This Row],[Clase]],'Resumen Capas'!$A$4:$C$1048576,2,0),"COMPLETAR")</f>
        <v>Obras MINVU-MOP Municipio: Institución</v>
      </c>
      <c r="G113" s="17" t="s">
        <v>322</v>
      </c>
      <c r="H113" s="2" t="str">
        <f>+LEFT(BD_Detalles[[#This Row],[Clase]],2)</f>
        <v>11</v>
      </c>
      <c r="I113" s="15" t="str">
        <f>+VLOOKUP(BD_Detalles[[#This Row],[idcapa]],Capas[[idcapa]:[Tipo]],3,0)</f>
        <v>Punto</v>
      </c>
    </row>
    <row r="114" spans="1:9" x14ac:dyDescent="0.3">
      <c r="A114" s="2" t="str">
        <f t="shared" si="14"/>
        <v>11-7</v>
      </c>
      <c r="B114" s="36" t="str">
        <f>+IFERROR(VLOOKUP(BD_Detalles[[#This Row],[Clase]],'Resumen Capas'!$A$4:$B$1048576,2,0),"COMPLETAR")</f>
        <v>Obras MINVU-MOP Municipio: Institución</v>
      </c>
      <c r="C114" s="35" t="str">
        <f>+IFERROR(IF(RIGHT(BD_Detalles[[#This Row],[Clase]],1)="0","",VLOOKUP(BD_Detalles[[#This Row],[Clase]],'Resumen Capas'!$A$4:$C$1048576,3,0)),"COMPLETAR")</f>
        <v>Instituci</v>
      </c>
      <c r="D114" s="51" t="s">
        <v>236</v>
      </c>
      <c r="F114" s="35" t="str">
        <f>+IFERROR(VLOOKUP(BD_Detalles[[#This Row],[Clase]],'Resumen Capas'!$A$4:$C$1048576,2,0),"COMPLETAR")</f>
        <v>Obras MINVU-MOP Municipio: Institución</v>
      </c>
      <c r="G114" s="17" t="s">
        <v>323</v>
      </c>
      <c r="H114" s="2" t="str">
        <f>+LEFT(BD_Detalles[[#This Row],[Clase]],2)</f>
        <v>11</v>
      </c>
      <c r="I114" s="15" t="str">
        <f>+VLOOKUP(BD_Detalles[[#This Row],[idcapa]],Capas[[idcapa]:[Tipo]],3,0)</f>
        <v>Punto</v>
      </c>
    </row>
  </sheetData>
  <phoneticPr fontId="4" type="noConversion"/>
  <conditionalFormatting sqref="B11:B114">
    <cfRule type="cellIs" dxfId="31" priority="2" operator="equal">
      <formula>"COMPLETAR"</formula>
    </cfRule>
  </conditionalFormatting>
  <conditionalFormatting sqref="B10:C22 B66:C76 B23:B114">
    <cfRule type="cellIs" dxfId="30" priority="1" operator="equal">
      <formula>"COMPLETAR"</formula>
    </cfRule>
  </conditionalFormatting>
  <hyperlinks>
    <hyperlink ref="G18" r:id="rId1" xr:uid="{BF8FB60B-9476-48C4-AB48-2579129735A8}"/>
    <hyperlink ref="G19" r:id="rId2" xr:uid="{FF6FE116-A295-46B8-8960-BDD6AC43CDD0}"/>
    <hyperlink ref="G20" r:id="rId3" xr:uid="{5C15D101-4515-4219-8D34-9CD71EC6AA9A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92"/>
  <sheetViews>
    <sheetView tabSelected="1" topLeftCell="A28" workbookViewId="0">
      <selection activeCell="C15" sqref="C15"/>
    </sheetView>
  </sheetViews>
  <sheetFormatPr baseColWidth="10" defaultRowHeight="14.4" x14ac:dyDescent="0.3"/>
  <cols>
    <col min="1" max="1" width="8.77734375" bestFit="1" customWidth="1"/>
    <col min="2" max="2" width="38.109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2" bestFit="1" customWidth="1"/>
    <col min="7" max="7" width="16.77734375" bestFit="1" customWidth="1"/>
    <col min="8" max="8" width="42.218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64.33203125" bestFit="1" customWidth="1"/>
    <col min="15" max="15" width="10.33203125" bestFit="1" customWidth="1"/>
    <col min="16" max="16" width="42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14</v>
      </c>
      <c r="H1" t="s">
        <v>5</v>
      </c>
      <c r="I1" t="s">
        <v>7</v>
      </c>
      <c r="J1" t="s">
        <v>15</v>
      </c>
      <c r="K1" t="s">
        <v>20</v>
      </c>
      <c r="L1" t="s">
        <v>22</v>
      </c>
      <c r="M1" t="s">
        <v>23</v>
      </c>
      <c r="N1" t="s">
        <v>16</v>
      </c>
      <c r="O1" t="s">
        <v>17</v>
      </c>
      <c r="P1" t="s">
        <v>19</v>
      </c>
      <c r="Q1" t="s">
        <v>26</v>
      </c>
    </row>
    <row r="2" spans="1:17" x14ac:dyDescent="0.3">
      <c r="A2">
        <v>1</v>
      </c>
      <c r="B2" s="10" t="s">
        <v>325</v>
      </c>
      <c r="C2">
        <v>4</v>
      </c>
      <c r="D2" s="10" t="s">
        <v>2</v>
      </c>
      <c r="E2">
        <v>1</v>
      </c>
      <c r="F2" s="10" t="s">
        <v>11</v>
      </c>
      <c r="G2">
        <v>2</v>
      </c>
      <c r="H2" s="10"/>
      <c r="I2" s="10"/>
      <c r="K2" s="10" t="s">
        <v>21</v>
      </c>
      <c r="L2" t="s">
        <v>324</v>
      </c>
      <c r="M2" s="10"/>
      <c r="N2" s="10"/>
      <c r="O2" s="10"/>
      <c r="P2" s="10"/>
    </row>
    <row r="3" spans="1:17" x14ac:dyDescent="0.3">
      <c r="A3">
        <v>1</v>
      </c>
      <c r="B3" s="10" t="s">
        <v>325</v>
      </c>
      <c r="C3">
        <v>5</v>
      </c>
      <c r="D3" s="10" t="s">
        <v>3</v>
      </c>
      <c r="E3">
        <v>1</v>
      </c>
      <c r="F3" s="10" t="s">
        <v>12</v>
      </c>
      <c r="G3">
        <v>3</v>
      </c>
      <c r="H3" s="10"/>
      <c r="I3" s="10"/>
      <c r="K3" s="10" t="s">
        <v>21</v>
      </c>
      <c r="L3" t="s">
        <v>324</v>
      </c>
      <c r="M3" s="10"/>
      <c r="N3" s="10"/>
      <c r="O3" s="10"/>
      <c r="P3" s="10"/>
    </row>
    <row r="4" spans="1:17" x14ac:dyDescent="0.3">
      <c r="A4">
        <v>1</v>
      </c>
      <c r="B4" s="10" t="s">
        <v>325</v>
      </c>
      <c r="C4">
        <v>6</v>
      </c>
      <c r="D4" s="10" t="s">
        <v>4</v>
      </c>
      <c r="E4">
        <v>1</v>
      </c>
      <c r="F4" s="10" t="s">
        <v>13</v>
      </c>
      <c r="G4">
        <v>4</v>
      </c>
      <c r="H4" s="10"/>
      <c r="I4" s="10"/>
      <c r="K4" s="10" t="s">
        <v>21</v>
      </c>
      <c r="L4" t="s">
        <v>324</v>
      </c>
      <c r="M4" s="10"/>
      <c r="N4" s="10"/>
      <c r="O4" s="10"/>
      <c r="P4" s="10"/>
    </row>
    <row r="5" spans="1:17" x14ac:dyDescent="0.3">
      <c r="A5">
        <v>1</v>
      </c>
      <c r="B5" s="10" t="s">
        <v>325</v>
      </c>
      <c r="C5">
        <v>10</v>
      </c>
      <c r="D5" s="10" t="s">
        <v>50</v>
      </c>
      <c r="E5">
        <v>1</v>
      </c>
      <c r="F5" s="10" t="s">
        <v>127</v>
      </c>
      <c r="G5">
        <v>5</v>
      </c>
      <c r="H5" s="10"/>
      <c r="I5" s="10"/>
      <c r="K5" s="10" t="s">
        <v>21</v>
      </c>
      <c r="L5" t="s">
        <v>324</v>
      </c>
      <c r="M5" s="10"/>
      <c r="N5" s="10"/>
      <c r="O5" s="10"/>
      <c r="P5" s="10"/>
    </row>
    <row r="6" spans="1:17" x14ac:dyDescent="0.3">
      <c r="A6">
        <v>1</v>
      </c>
      <c r="B6" s="10" t="s">
        <v>325</v>
      </c>
      <c r="C6">
        <v>11</v>
      </c>
      <c r="D6" s="10" t="s">
        <v>51</v>
      </c>
      <c r="E6">
        <v>1</v>
      </c>
      <c r="F6" s="10" t="s">
        <v>129</v>
      </c>
      <c r="G6">
        <v>1</v>
      </c>
      <c r="H6" s="10" t="s">
        <v>53</v>
      </c>
      <c r="I6" s="10" t="s">
        <v>168</v>
      </c>
      <c r="J6">
        <v>1</v>
      </c>
      <c r="K6" s="10" t="s">
        <v>21</v>
      </c>
      <c r="L6" t="s">
        <v>324</v>
      </c>
      <c r="M6" s="10" t="s">
        <v>51</v>
      </c>
      <c r="N6" s="10" t="s">
        <v>25</v>
      </c>
      <c r="O6" s="10" t="s">
        <v>29</v>
      </c>
      <c r="P6" s="10" t="s">
        <v>53</v>
      </c>
    </row>
    <row r="7" spans="1:17" x14ac:dyDescent="0.3">
      <c r="A7">
        <v>2</v>
      </c>
      <c r="B7" s="10" t="s">
        <v>326</v>
      </c>
      <c r="C7">
        <v>5</v>
      </c>
      <c r="D7" s="10" t="s">
        <v>2</v>
      </c>
      <c r="E7">
        <v>1</v>
      </c>
      <c r="F7" s="10" t="s">
        <v>11</v>
      </c>
      <c r="G7">
        <v>3</v>
      </c>
      <c r="H7" s="10"/>
      <c r="I7" s="10"/>
      <c r="K7" s="10" t="s">
        <v>21</v>
      </c>
      <c r="L7" t="s">
        <v>324</v>
      </c>
      <c r="M7" s="10"/>
      <c r="N7" s="10"/>
      <c r="O7" s="10"/>
      <c r="P7" s="10"/>
    </row>
    <row r="8" spans="1:17" x14ac:dyDescent="0.3">
      <c r="A8">
        <v>2</v>
      </c>
      <c r="B8" s="10" t="s">
        <v>326</v>
      </c>
      <c r="C8">
        <v>6</v>
      </c>
      <c r="D8" s="10" t="s">
        <v>3</v>
      </c>
      <c r="E8">
        <v>1</v>
      </c>
      <c r="F8" s="10" t="s">
        <v>12</v>
      </c>
      <c r="G8">
        <v>4</v>
      </c>
      <c r="H8" s="10"/>
      <c r="I8" s="10"/>
      <c r="K8" s="10" t="s">
        <v>21</v>
      </c>
      <c r="L8" t="s">
        <v>324</v>
      </c>
      <c r="M8" s="10"/>
      <c r="N8" s="10"/>
      <c r="O8" s="10"/>
      <c r="P8" s="10"/>
    </row>
    <row r="9" spans="1:17" x14ac:dyDescent="0.3">
      <c r="A9">
        <v>2</v>
      </c>
      <c r="B9" s="10" t="s">
        <v>326</v>
      </c>
      <c r="C9">
        <v>7</v>
      </c>
      <c r="D9" s="10" t="s">
        <v>4</v>
      </c>
      <c r="E9">
        <v>1</v>
      </c>
      <c r="F9" s="10" t="s">
        <v>13</v>
      </c>
      <c r="G9">
        <v>5</v>
      </c>
      <c r="H9" s="10"/>
      <c r="I9" s="10"/>
      <c r="K9" s="10" t="s">
        <v>21</v>
      </c>
      <c r="L9" t="s">
        <v>324</v>
      </c>
      <c r="M9" s="10"/>
      <c r="N9" s="10"/>
      <c r="O9" s="10"/>
      <c r="P9" s="10"/>
    </row>
    <row r="10" spans="1:17" x14ac:dyDescent="0.3">
      <c r="A10">
        <v>2</v>
      </c>
      <c r="B10" s="10" t="s">
        <v>326</v>
      </c>
      <c r="C10">
        <v>11</v>
      </c>
      <c r="D10" s="10" t="s">
        <v>50</v>
      </c>
      <c r="E10">
        <v>1</v>
      </c>
      <c r="F10" s="10" t="s">
        <v>127</v>
      </c>
      <c r="G10">
        <v>6</v>
      </c>
      <c r="H10" s="10"/>
      <c r="I10" s="10"/>
      <c r="K10" s="10" t="s">
        <v>21</v>
      </c>
      <c r="L10" t="s">
        <v>324</v>
      </c>
      <c r="M10" s="10"/>
      <c r="N10" s="10"/>
      <c r="O10" s="10"/>
      <c r="P10" s="10"/>
    </row>
    <row r="11" spans="1:17" x14ac:dyDescent="0.3">
      <c r="A11">
        <v>2</v>
      </c>
      <c r="B11" s="10" t="s">
        <v>326</v>
      </c>
      <c r="C11">
        <v>12</v>
      </c>
      <c r="D11" s="10" t="s">
        <v>55</v>
      </c>
      <c r="E11">
        <v>1</v>
      </c>
      <c r="F11" s="10" t="s">
        <v>128</v>
      </c>
      <c r="G11">
        <v>7</v>
      </c>
      <c r="H11" s="10"/>
      <c r="I11" s="10"/>
      <c r="K11" s="10" t="s">
        <v>21</v>
      </c>
      <c r="L11" t="s">
        <v>324</v>
      </c>
      <c r="M11" s="10"/>
      <c r="N11" s="10"/>
      <c r="O11" s="10"/>
      <c r="P11" s="10"/>
    </row>
    <row r="12" spans="1:17" x14ac:dyDescent="0.3">
      <c r="A12">
        <v>2</v>
      </c>
      <c r="B12" s="10" t="s">
        <v>326</v>
      </c>
      <c r="C12">
        <v>15</v>
      </c>
      <c r="D12" s="10" t="s">
        <v>58</v>
      </c>
      <c r="E12">
        <v>1</v>
      </c>
      <c r="F12" s="10" t="s">
        <v>160</v>
      </c>
      <c r="G12">
        <v>2</v>
      </c>
      <c r="H12" s="10"/>
      <c r="I12" s="10"/>
      <c r="K12" s="10" t="s">
        <v>21</v>
      </c>
      <c r="L12" t="s">
        <v>324</v>
      </c>
      <c r="M12" s="10"/>
      <c r="N12" s="10"/>
      <c r="O12" s="10"/>
      <c r="P12" s="10"/>
    </row>
    <row r="13" spans="1:17" x14ac:dyDescent="0.3">
      <c r="A13">
        <v>2</v>
      </c>
      <c r="B13" s="10" t="s">
        <v>326</v>
      </c>
      <c r="C13">
        <v>14</v>
      </c>
      <c r="D13" s="10" t="s">
        <v>57</v>
      </c>
      <c r="E13">
        <v>1</v>
      </c>
      <c r="F13" s="10" t="s">
        <v>159</v>
      </c>
      <c r="G13">
        <v>1</v>
      </c>
      <c r="H13" s="10" t="s">
        <v>161</v>
      </c>
      <c r="I13" s="10" t="s">
        <v>170</v>
      </c>
      <c r="J13">
        <v>1</v>
      </c>
      <c r="K13" s="10" t="s">
        <v>21</v>
      </c>
      <c r="L13" t="s">
        <v>324</v>
      </c>
      <c r="M13" s="10" t="s">
        <v>57</v>
      </c>
      <c r="N13" s="10" t="s">
        <v>25</v>
      </c>
      <c r="O13" s="10" t="s">
        <v>266</v>
      </c>
      <c r="P13" s="10" t="s">
        <v>161</v>
      </c>
    </row>
    <row r="14" spans="1:17" x14ac:dyDescent="0.3">
      <c r="A14">
        <v>3</v>
      </c>
      <c r="B14" s="10" t="s">
        <v>327</v>
      </c>
      <c r="C14">
        <v>4</v>
      </c>
      <c r="D14" s="10" t="s">
        <v>11</v>
      </c>
      <c r="E14">
        <v>1</v>
      </c>
      <c r="F14" s="10" t="s">
        <v>11</v>
      </c>
      <c r="G14">
        <v>1</v>
      </c>
      <c r="H14" s="10"/>
      <c r="I14" s="10"/>
      <c r="K14" s="10" t="s">
        <v>30</v>
      </c>
      <c r="L14" t="s">
        <v>324</v>
      </c>
      <c r="M14" s="10"/>
      <c r="N14" s="10"/>
      <c r="O14" s="10"/>
      <c r="P14" s="10"/>
    </row>
    <row r="15" spans="1:17" x14ac:dyDescent="0.3">
      <c r="A15">
        <v>3</v>
      </c>
      <c r="B15" s="10" t="s">
        <v>327</v>
      </c>
      <c r="C15">
        <v>5</v>
      </c>
      <c r="D15" s="10" t="s">
        <v>12</v>
      </c>
      <c r="E15">
        <v>1</v>
      </c>
      <c r="F15" s="10" t="s">
        <v>12</v>
      </c>
      <c r="G15">
        <v>2</v>
      </c>
      <c r="H15" s="10"/>
      <c r="I15" s="10"/>
      <c r="K15" s="10" t="s">
        <v>30</v>
      </c>
      <c r="L15" t="s">
        <v>324</v>
      </c>
      <c r="M15" s="10"/>
      <c r="N15" s="10"/>
      <c r="O15" s="10"/>
      <c r="P15" s="10"/>
    </row>
    <row r="16" spans="1:17" x14ac:dyDescent="0.3">
      <c r="A16">
        <v>3</v>
      </c>
      <c r="B16" s="10" t="s">
        <v>327</v>
      </c>
      <c r="C16">
        <v>6</v>
      </c>
      <c r="D16" s="10" t="s">
        <v>13</v>
      </c>
      <c r="E16">
        <v>1</v>
      </c>
      <c r="F16" s="10" t="s">
        <v>13</v>
      </c>
      <c r="G16">
        <v>3</v>
      </c>
      <c r="H16" s="10"/>
      <c r="I16" s="10"/>
      <c r="K16" s="10" t="s">
        <v>30</v>
      </c>
      <c r="L16" t="s">
        <v>324</v>
      </c>
      <c r="M16" s="10"/>
      <c r="N16" s="10"/>
      <c r="O16" s="10"/>
      <c r="P16" s="10"/>
    </row>
    <row r="17" spans="1:16" x14ac:dyDescent="0.3">
      <c r="A17">
        <v>3</v>
      </c>
      <c r="B17" s="10" t="s">
        <v>327</v>
      </c>
      <c r="C17">
        <v>7</v>
      </c>
      <c r="D17" s="10" t="s">
        <v>62</v>
      </c>
      <c r="E17">
        <v>1</v>
      </c>
      <c r="F17" s="10" t="s">
        <v>62</v>
      </c>
      <c r="G17">
        <v>4</v>
      </c>
      <c r="H17" s="10"/>
      <c r="I17" s="10"/>
      <c r="K17" s="10" t="s">
        <v>30</v>
      </c>
      <c r="L17" t="s">
        <v>324</v>
      </c>
      <c r="M17" s="10"/>
      <c r="N17" s="10"/>
      <c r="O17" s="10"/>
      <c r="P17" s="10"/>
    </row>
    <row r="18" spans="1:16" x14ac:dyDescent="0.3">
      <c r="A18">
        <v>3</v>
      </c>
      <c r="B18" s="10" t="s">
        <v>327</v>
      </c>
      <c r="C18">
        <v>8</v>
      </c>
      <c r="D18" s="10" t="s">
        <v>63</v>
      </c>
      <c r="E18">
        <v>1</v>
      </c>
      <c r="F18" s="10" t="s">
        <v>63</v>
      </c>
      <c r="G18">
        <v>5</v>
      </c>
      <c r="H18" s="10"/>
      <c r="I18" s="10"/>
      <c r="K18" s="10" t="s">
        <v>30</v>
      </c>
      <c r="L18" t="s">
        <v>324</v>
      </c>
      <c r="M18" s="10"/>
      <c r="N18" s="10"/>
      <c r="O18" s="10"/>
      <c r="P18" s="10"/>
    </row>
    <row r="19" spans="1:16" x14ac:dyDescent="0.3">
      <c r="A19">
        <v>3</v>
      </c>
      <c r="B19" s="10" t="s">
        <v>327</v>
      </c>
      <c r="C19">
        <v>9</v>
      </c>
      <c r="D19" s="10" t="s">
        <v>64</v>
      </c>
      <c r="E19">
        <v>1</v>
      </c>
      <c r="F19" s="10" t="s">
        <v>64</v>
      </c>
      <c r="G19">
        <v>6</v>
      </c>
      <c r="H19" s="10"/>
      <c r="I19" s="10"/>
      <c r="K19" s="10" t="s">
        <v>30</v>
      </c>
      <c r="L19" t="s">
        <v>324</v>
      </c>
      <c r="M19" s="10"/>
      <c r="N19" s="10"/>
      <c r="O19" s="10"/>
      <c r="P19" s="10"/>
    </row>
    <row r="20" spans="1:16" x14ac:dyDescent="0.3">
      <c r="A20">
        <v>3</v>
      </c>
      <c r="B20" s="10" t="s">
        <v>327</v>
      </c>
      <c r="C20">
        <v>10</v>
      </c>
      <c r="D20" s="10" t="s">
        <v>65</v>
      </c>
      <c r="E20">
        <v>1</v>
      </c>
      <c r="F20" s="10" t="s">
        <v>65</v>
      </c>
      <c r="G20">
        <v>7</v>
      </c>
      <c r="H20" s="10"/>
      <c r="I20" s="10"/>
      <c r="K20" s="10" t="s">
        <v>30</v>
      </c>
      <c r="L20" t="s">
        <v>324</v>
      </c>
      <c r="M20" s="10"/>
      <c r="N20" s="10"/>
      <c r="O20" s="10"/>
      <c r="P20" s="10"/>
    </row>
    <row r="21" spans="1:16" x14ac:dyDescent="0.3">
      <c r="A21">
        <v>3</v>
      </c>
      <c r="B21" s="10" t="s">
        <v>327</v>
      </c>
      <c r="C21">
        <v>11</v>
      </c>
      <c r="D21" s="10" t="s">
        <v>66</v>
      </c>
      <c r="E21">
        <v>1</v>
      </c>
      <c r="F21" s="10" t="s">
        <v>66</v>
      </c>
      <c r="G21">
        <v>8</v>
      </c>
      <c r="H21" s="10"/>
      <c r="I21" s="10"/>
      <c r="K21" s="10" t="s">
        <v>30</v>
      </c>
      <c r="L21" t="s">
        <v>324</v>
      </c>
      <c r="M21" s="10"/>
      <c r="N21" s="10"/>
      <c r="O21" s="10"/>
      <c r="P21" s="10"/>
    </row>
    <row r="22" spans="1:16" x14ac:dyDescent="0.3">
      <c r="A22">
        <v>3</v>
      </c>
      <c r="B22" s="10" t="s">
        <v>327</v>
      </c>
      <c r="C22">
        <v>12</v>
      </c>
      <c r="D22" s="10" t="s">
        <v>67</v>
      </c>
      <c r="E22">
        <v>1</v>
      </c>
      <c r="F22" s="10" t="s">
        <v>67</v>
      </c>
      <c r="G22">
        <v>9</v>
      </c>
      <c r="H22" s="10"/>
      <c r="I22" s="10"/>
      <c r="K22" s="10" t="s">
        <v>30</v>
      </c>
      <c r="L22" t="s">
        <v>324</v>
      </c>
      <c r="M22" s="10"/>
      <c r="N22" s="10"/>
      <c r="O22" s="10"/>
      <c r="P22" s="10"/>
    </row>
    <row r="23" spans="1:16" x14ac:dyDescent="0.3">
      <c r="A23">
        <v>3</v>
      </c>
      <c r="B23" s="10" t="s">
        <v>327</v>
      </c>
      <c r="C23">
        <v>13</v>
      </c>
      <c r="D23" s="10" t="s">
        <v>68</v>
      </c>
      <c r="E23">
        <v>1</v>
      </c>
      <c r="F23" s="10" t="s">
        <v>68</v>
      </c>
      <c r="G23">
        <v>10</v>
      </c>
      <c r="H23" s="10"/>
      <c r="I23" s="10"/>
      <c r="K23" s="10" t="s">
        <v>30</v>
      </c>
      <c r="L23" t="s">
        <v>324</v>
      </c>
      <c r="M23" s="10"/>
      <c r="N23" s="10"/>
      <c r="O23" s="10"/>
      <c r="P23" s="10"/>
    </row>
    <row r="24" spans="1:16" x14ac:dyDescent="0.3">
      <c r="A24">
        <v>3</v>
      </c>
      <c r="B24" s="10" t="s">
        <v>327</v>
      </c>
      <c r="C24">
        <v>14</v>
      </c>
      <c r="D24" s="10" t="s">
        <v>69</v>
      </c>
      <c r="E24">
        <v>1</v>
      </c>
      <c r="F24" s="10" t="s">
        <v>69</v>
      </c>
      <c r="G24">
        <v>11</v>
      </c>
      <c r="H24" s="10"/>
      <c r="I24" s="10"/>
      <c r="K24" s="10" t="s">
        <v>30</v>
      </c>
      <c r="L24" t="s">
        <v>324</v>
      </c>
      <c r="M24" s="10"/>
      <c r="N24" s="10"/>
      <c r="O24" s="10"/>
      <c r="P24" s="10"/>
    </row>
    <row r="25" spans="1:16" x14ac:dyDescent="0.3">
      <c r="A25">
        <v>3</v>
      </c>
      <c r="B25" s="10" t="s">
        <v>327</v>
      </c>
      <c r="C25">
        <v>15</v>
      </c>
      <c r="D25" s="10" t="s">
        <v>70</v>
      </c>
      <c r="E25">
        <v>1</v>
      </c>
      <c r="F25" s="10" t="s">
        <v>70</v>
      </c>
      <c r="G25">
        <v>12</v>
      </c>
      <c r="H25" s="10"/>
      <c r="I25" s="10"/>
      <c r="K25" s="10" t="s">
        <v>30</v>
      </c>
      <c r="L25" t="s">
        <v>324</v>
      </c>
      <c r="M25" s="10"/>
      <c r="N25" s="10"/>
      <c r="O25" s="10"/>
      <c r="P25" s="10"/>
    </row>
    <row r="26" spans="1:16" x14ac:dyDescent="0.3">
      <c r="A26">
        <v>3</v>
      </c>
      <c r="B26" s="10" t="s">
        <v>327</v>
      </c>
      <c r="C26">
        <v>16</v>
      </c>
      <c r="D26" s="10" t="s">
        <v>71</v>
      </c>
      <c r="E26">
        <v>1</v>
      </c>
      <c r="F26" s="10" t="s">
        <v>71</v>
      </c>
      <c r="G26">
        <v>13</v>
      </c>
      <c r="H26" s="10"/>
      <c r="I26" s="10"/>
      <c r="K26" s="10" t="s">
        <v>30</v>
      </c>
      <c r="L26" t="s">
        <v>324</v>
      </c>
      <c r="M26" s="10"/>
      <c r="N26" s="10"/>
      <c r="O26" s="10"/>
      <c r="P26" s="10"/>
    </row>
    <row r="27" spans="1:16" x14ac:dyDescent="0.3">
      <c r="A27">
        <v>3</v>
      </c>
      <c r="B27" s="10" t="s">
        <v>327</v>
      </c>
      <c r="C27">
        <v>17</v>
      </c>
      <c r="D27" s="10" t="s">
        <v>72</v>
      </c>
      <c r="E27">
        <v>1</v>
      </c>
      <c r="F27" s="10" t="s">
        <v>72</v>
      </c>
      <c r="G27">
        <v>14</v>
      </c>
      <c r="H27" s="10"/>
      <c r="I27" s="10"/>
      <c r="K27" s="10" t="s">
        <v>30</v>
      </c>
      <c r="L27" t="s">
        <v>324</v>
      </c>
      <c r="M27" s="10"/>
      <c r="N27" s="10"/>
      <c r="O27" s="10"/>
      <c r="P27" s="10"/>
    </row>
    <row r="28" spans="1:16" x14ac:dyDescent="0.3">
      <c r="A28">
        <v>3</v>
      </c>
      <c r="B28" s="10" t="s">
        <v>327</v>
      </c>
      <c r="C28">
        <v>18</v>
      </c>
      <c r="D28" s="10" t="s">
        <v>73</v>
      </c>
      <c r="E28">
        <v>1</v>
      </c>
      <c r="F28" s="10" t="s">
        <v>73</v>
      </c>
      <c r="G28">
        <v>15</v>
      </c>
      <c r="H28" s="10"/>
      <c r="I28" s="10"/>
      <c r="K28" s="10" t="s">
        <v>30</v>
      </c>
      <c r="L28" t="s">
        <v>324</v>
      </c>
      <c r="M28" s="10"/>
      <c r="N28" s="10"/>
      <c r="O28" s="10"/>
      <c r="P28" s="10"/>
    </row>
    <row r="29" spans="1:16" x14ac:dyDescent="0.3">
      <c r="A29">
        <v>3</v>
      </c>
      <c r="B29" s="10" t="s">
        <v>327</v>
      </c>
      <c r="C29">
        <v>19</v>
      </c>
      <c r="D29" s="10" t="s">
        <v>74</v>
      </c>
      <c r="E29">
        <v>1</v>
      </c>
      <c r="F29" s="10" t="s">
        <v>74</v>
      </c>
      <c r="G29">
        <v>16</v>
      </c>
      <c r="H29" s="10"/>
      <c r="I29" s="10"/>
      <c r="K29" s="10" t="s">
        <v>30</v>
      </c>
      <c r="L29" t="s">
        <v>324</v>
      </c>
      <c r="M29" s="10"/>
      <c r="N29" s="10"/>
      <c r="O29" s="10"/>
      <c r="P29" s="10"/>
    </row>
    <row r="30" spans="1:16" x14ac:dyDescent="0.3">
      <c r="A30">
        <v>3</v>
      </c>
      <c r="B30" s="10" t="s">
        <v>327</v>
      </c>
      <c r="C30">
        <v>20</v>
      </c>
      <c r="D30" s="10" t="s">
        <v>75</v>
      </c>
      <c r="E30">
        <v>1</v>
      </c>
      <c r="F30" s="10" t="s">
        <v>75</v>
      </c>
      <c r="G30">
        <v>17</v>
      </c>
      <c r="H30" s="10"/>
      <c r="I30" s="10"/>
      <c r="K30" s="10" t="s">
        <v>30</v>
      </c>
      <c r="L30" t="s">
        <v>324</v>
      </c>
      <c r="M30" s="10"/>
      <c r="N30" s="10"/>
      <c r="O30" s="10"/>
      <c r="P30" s="10"/>
    </row>
    <row r="31" spans="1:16" x14ac:dyDescent="0.3">
      <c r="A31">
        <v>3</v>
      </c>
      <c r="B31" s="10" t="s">
        <v>327</v>
      </c>
      <c r="C31">
        <v>21</v>
      </c>
      <c r="D31" s="10" t="s">
        <v>76</v>
      </c>
      <c r="E31">
        <v>1</v>
      </c>
      <c r="F31" s="10" t="s">
        <v>76</v>
      </c>
      <c r="G31">
        <v>18</v>
      </c>
      <c r="H31" s="10"/>
      <c r="I31" s="10"/>
      <c r="K31" s="10" t="s">
        <v>30</v>
      </c>
      <c r="L31" t="s">
        <v>324</v>
      </c>
      <c r="M31" s="10"/>
      <c r="N31" s="10"/>
      <c r="O31" s="10"/>
      <c r="P31" s="10"/>
    </row>
    <row r="32" spans="1:16" x14ac:dyDescent="0.3">
      <c r="A32">
        <v>3</v>
      </c>
      <c r="B32" s="10" t="s">
        <v>327</v>
      </c>
      <c r="C32">
        <v>22</v>
      </c>
      <c r="D32" s="10" t="s">
        <v>77</v>
      </c>
      <c r="E32">
        <v>1</v>
      </c>
      <c r="F32" s="10" t="s">
        <v>77</v>
      </c>
      <c r="G32">
        <v>19</v>
      </c>
      <c r="H32" s="10"/>
      <c r="I32" s="10"/>
      <c r="K32" s="10" t="s">
        <v>30</v>
      </c>
      <c r="L32" t="s">
        <v>324</v>
      </c>
      <c r="M32" s="10"/>
      <c r="N32" s="10"/>
      <c r="O32" s="10"/>
      <c r="P32" s="10"/>
    </row>
    <row r="33" spans="1:16" x14ac:dyDescent="0.3">
      <c r="A33">
        <v>3</v>
      </c>
      <c r="B33" s="10" t="s">
        <v>327</v>
      </c>
      <c r="C33">
        <v>23</v>
      </c>
      <c r="D33" s="10" t="s">
        <v>78</v>
      </c>
      <c r="E33">
        <v>1</v>
      </c>
      <c r="F33" s="10" t="s">
        <v>78</v>
      </c>
      <c r="G33">
        <v>20</v>
      </c>
      <c r="H33" s="10"/>
      <c r="I33" s="10"/>
      <c r="K33" s="10" t="s">
        <v>30</v>
      </c>
      <c r="L33" t="s">
        <v>324</v>
      </c>
      <c r="M33" s="10"/>
      <c r="N33" s="10"/>
      <c r="O33" s="10"/>
      <c r="P33" s="10"/>
    </row>
    <row r="34" spans="1:16" x14ac:dyDescent="0.3">
      <c r="A34">
        <v>3</v>
      </c>
      <c r="B34" s="10" t="s">
        <v>327</v>
      </c>
      <c r="C34">
        <v>24</v>
      </c>
      <c r="D34" s="10" t="s">
        <v>79</v>
      </c>
      <c r="E34">
        <v>1</v>
      </c>
      <c r="F34" s="10" t="s">
        <v>79</v>
      </c>
      <c r="G34">
        <v>21</v>
      </c>
      <c r="H34" s="10"/>
      <c r="I34" s="10"/>
      <c r="K34" s="10" t="s">
        <v>30</v>
      </c>
      <c r="L34" t="s">
        <v>324</v>
      </c>
      <c r="M34" s="10"/>
      <c r="N34" s="10"/>
      <c r="O34" s="10"/>
      <c r="P34" s="10"/>
    </row>
    <row r="35" spans="1:16" x14ac:dyDescent="0.3">
      <c r="A35">
        <v>3</v>
      </c>
      <c r="B35" s="10" t="s">
        <v>327</v>
      </c>
      <c r="C35">
        <v>25</v>
      </c>
      <c r="D35" s="10" t="s">
        <v>80</v>
      </c>
      <c r="E35">
        <v>1</v>
      </c>
      <c r="F35" s="10" t="s">
        <v>80</v>
      </c>
      <c r="G35">
        <v>22</v>
      </c>
      <c r="H35" s="10"/>
      <c r="I35" s="10"/>
      <c r="K35" s="10" t="s">
        <v>30</v>
      </c>
      <c r="L35" t="s">
        <v>324</v>
      </c>
      <c r="M35" s="10"/>
      <c r="N35" s="10"/>
      <c r="O35" s="10"/>
      <c r="P35" s="10"/>
    </row>
    <row r="36" spans="1:16" x14ac:dyDescent="0.3">
      <c r="A36">
        <v>3</v>
      </c>
      <c r="B36" s="10" t="s">
        <v>327</v>
      </c>
      <c r="C36">
        <v>26</v>
      </c>
      <c r="D36" s="10" t="s">
        <v>81</v>
      </c>
      <c r="E36">
        <v>1</v>
      </c>
      <c r="F36" s="10" t="s">
        <v>81</v>
      </c>
      <c r="G36">
        <v>23</v>
      </c>
      <c r="H36" s="10"/>
      <c r="I36" s="10"/>
      <c r="K36" s="10" t="s">
        <v>30</v>
      </c>
      <c r="L36" t="s">
        <v>324</v>
      </c>
      <c r="M36" s="10"/>
      <c r="N36" s="10"/>
      <c r="O36" s="10"/>
      <c r="P36" s="10"/>
    </row>
    <row r="37" spans="1:16" x14ac:dyDescent="0.3">
      <c r="A37">
        <v>3</v>
      </c>
      <c r="B37" s="10" t="s">
        <v>327</v>
      </c>
      <c r="C37">
        <v>27</v>
      </c>
      <c r="D37" s="10" t="s">
        <v>82</v>
      </c>
      <c r="E37">
        <v>1</v>
      </c>
      <c r="F37" s="10" t="s">
        <v>82</v>
      </c>
      <c r="G37">
        <v>24</v>
      </c>
      <c r="H37" s="10"/>
      <c r="I37" s="10"/>
      <c r="K37" s="10" t="s">
        <v>30</v>
      </c>
      <c r="L37" t="s">
        <v>324</v>
      </c>
      <c r="M37" s="10"/>
      <c r="N37" s="10"/>
      <c r="O37" s="10"/>
      <c r="P37" s="10"/>
    </row>
    <row r="38" spans="1:16" x14ac:dyDescent="0.3">
      <c r="A38">
        <v>3</v>
      </c>
      <c r="B38" s="10" t="s">
        <v>327</v>
      </c>
      <c r="C38">
        <v>28</v>
      </c>
      <c r="D38" s="10" t="s">
        <v>83</v>
      </c>
      <c r="E38">
        <v>1</v>
      </c>
      <c r="F38" s="10" t="s">
        <v>83</v>
      </c>
      <c r="G38">
        <v>25</v>
      </c>
      <c r="H38" s="10"/>
      <c r="I38" s="10"/>
      <c r="K38" s="10" t="s">
        <v>30</v>
      </c>
      <c r="L38" t="s">
        <v>324</v>
      </c>
      <c r="M38" s="10"/>
      <c r="N38" s="10"/>
      <c r="O38" s="10"/>
      <c r="P38" s="10"/>
    </row>
    <row r="39" spans="1:16" x14ac:dyDescent="0.3">
      <c r="A39">
        <v>3</v>
      </c>
      <c r="B39" s="10" t="s">
        <v>327</v>
      </c>
      <c r="C39">
        <v>29</v>
      </c>
      <c r="D39" s="10" t="s">
        <v>84</v>
      </c>
      <c r="E39">
        <v>1</v>
      </c>
      <c r="F39" s="10" t="s">
        <v>84</v>
      </c>
      <c r="G39">
        <v>26</v>
      </c>
      <c r="H39" s="10"/>
      <c r="I39" s="10"/>
      <c r="K39" s="10" t="s">
        <v>30</v>
      </c>
      <c r="L39" t="s">
        <v>324</v>
      </c>
      <c r="M39" s="10"/>
      <c r="N39" s="10"/>
      <c r="O39" s="10"/>
      <c r="P39" s="10"/>
    </row>
    <row r="40" spans="1:16" x14ac:dyDescent="0.3">
      <c r="A40">
        <v>3</v>
      </c>
      <c r="B40" s="10" t="s">
        <v>327</v>
      </c>
      <c r="C40">
        <v>30</v>
      </c>
      <c r="D40" s="10" t="s">
        <v>85</v>
      </c>
      <c r="E40">
        <v>1</v>
      </c>
      <c r="F40" s="10" t="s">
        <v>85</v>
      </c>
      <c r="G40">
        <v>27</v>
      </c>
      <c r="H40" s="10"/>
      <c r="I40" s="10"/>
      <c r="K40" s="10" t="s">
        <v>30</v>
      </c>
      <c r="L40" t="s">
        <v>324</v>
      </c>
      <c r="M40" s="10"/>
      <c r="N40" s="10"/>
      <c r="O40" s="10"/>
      <c r="P40" s="10"/>
    </row>
    <row r="41" spans="1:16" x14ac:dyDescent="0.3">
      <c r="A41">
        <v>3</v>
      </c>
      <c r="B41" s="10" t="s">
        <v>327</v>
      </c>
      <c r="C41">
        <v>31</v>
      </c>
      <c r="D41" s="10" t="s">
        <v>86</v>
      </c>
      <c r="E41">
        <v>1</v>
      </c>
      <c r="F41" s="10" t="s">
        <v>86</v>
      </c>
      <c r="G41">
        <v>28</v>
      </c>
      <c r="H41" s="10"/>
      <c r="I41" s="10"/>
      <c r="K41" s="10" t="s">
        <v>30</v>
      </c>
      <c r="L41" t="s">
        <v>324</v>
      </c>
      <c r="M41" s="10"/>
      <c r="N41" s="10"/>
      <c r="O41" s="10"/>
      <c r="P41" s="10"/>
    </row>
    <row r="42" spans="1:16" x14ac:dyDescent="0.3">
      <c r="A42">
        <v>3</v>
      </c>
      <c r="B42" s="10" t="s">
        <v>327</v>
      </c>
      <c r="C42">
        <v>32</v>
      </c>
      <c r="D42" s="10" t="s">
        <v>87</v>
      </c>
      <c r="E42">
        <v>1</v>
      </c>
      <c r="F42" s="10" t="s">
        <v>87</v>
      </c>
      <c r="G42">
        <v>29</v>
      </c>
      <c r="H42" s="10"/>
      <c r="I42" s="10"/>
      <c r="K42" s="10" t="s">
        <v>30</v>
      </c>
      <c r="L42" t="s">
        <v>324</v>
      </c>
      <c r="M42" s="10"/>
      <c r="N42" s="10"/>
      <c r="O42" s="10"/>
      <c r="P42" s="10"/>
    </row>
    <row r="43" spans="1:16" x14ac:dyDescent="0.3">
      <c r="A43">
        <v>4</v>
      </c>
      <c r="B43" s="10" t="s">
        <v>328</v>
      </c>
      <c r="C43">
        <v>4</v>
      </c>
      <c r="D43" s="10" t="s">
        <v>11</v>
      </c>
      <c r="E43">
        <v>1</v>
      </c>
      <c r="F43" s="10" t="s">
        <v>11</v>
      </c>
      <c r="G43">
        <v>1</v>
      </c>
      <c r="H43" s="10"/>
      <c r="I43" s="10"/>
      <c r="K43" s="10" t="s">
        <v>30</v>
      </c>
      <c r="L43" t="s">
        <v>324</v>
      </c>
      <c r="M43" s="10"/>
      <c r="N43" s="10"/>
      <c r="O43" s="10"/>
      <c r="P43" s="10"/>
    </row>
    <row r="44" spans="1:16" x14ac:dyDescent="0.3">
      <c r="A44">
        <v>4</v>
      </c>
      <c r="B44" s="10" t="s">
        <v>328</v>
      </c>
      <c r="C44">
        <v>5</v>
      </c>
      <c r="D44" s="10" t="s">
        <v>12</v>
      </c>
      <c r="E44">
        <v>1</v>
      </c>
      <c r="F44" s="10" t="s">
        <v>12</v>
      </c>
      <c r="G44">
        <v>2</v>
      </c>
      <c r="H44" s="10"/>
      <c r="I44" s="10"/>
      <c r="K44" s="10" t="s">
        <v>30</v>
      </c>
      <c r="L44" t="s">
        <v>324</v>
      </c>
      <c r="M44" s="10"/>
      <c r="N44" s="10"/>
      <c r="O44" s="10"/>
      <c r="P44" s="10"/>
    </row>
    <row r="45" spans="1:16" x14ac:dyDescent="0.3">
      <c r="A45">
        <v>4</v>
      </c>
      <c r="B45" s="10" t="s">
        <v>328</v>
      </c>
      <c r="C45">
        <v>6</v>
      </c>
      <c r="D45" s="10" t="s">
        <v>13</v>
      </c>
      <c r="E45">
        <v>1</v>
      </c>
      <c r="F45" s="10" t="s">
        <v>13</v>
      </c>
      <c r="G45">
        <v>3</v>
      </c>
      <c r="H45" s="10"/>
      <c r="I45" s="10"/>
      <c r="K45" s="10" t="s">
        <v>30</v>
      </c>
      <c r="L45" t="s">
        <v>324</v>
      </c>
      <c r="M45" s="10"/>
      <c r="N45" s="10"/>
      <c r="O45" s="10"/>
      <c r="P45" s="10"/>
    </row>
    <row r="46" spans="1:16" x14ac:dyDescent="0.3">
      <c r="A46">
        <v>4</v>
      </c>
      <c r="B46" s="10" t="s">
        <v>328</v>
      </c>
      <c r="C46">
        <v>7</v>
      </c>
      <c r="D46" s="10" t="s">
        <v>90</v>
      </c>
      <c r="E46">
        <v>1</v>
      </c>
      <c r="F46" s="10" t="s">
        <v>90</v>
      </c>
      <c r="G46">
        <v>4</v>
      </c>
      <c r="H46" s="10"/>
      <c r="I46" s="10"/>
      <c r="K46" s="10" t="s">
        <v>30</v>
      </c>
      <c r="L46" t="s">
        <v>324</v>
      </c>
      <c r="M46" s="10"/>
      <c r="N46" s="10"/>
      <c r="O46" s="10"/>
      <c r="P46" s="10"/>
    </row>
    <row r="47" spans="1:16" x14ac:dyDescent="0.3">
      <c r="A47">
        <v>4</v>
      </c>
      <c r="B47" s="10" t="s">
        <v>328</v>
      </c>
      <c r="C47">
        <v>8</v>
      </c>
      <c r="D47" s="10" t="s">
        <v>91</v>
      </c>
      <c r="E47">
        <v>1</v>
      </c>
      <c r="F47" s="10" t="s">
        <v>91</v>
      </c>
      <c r="G47">
        <v>5</v>
      </c>
      <c r="H47" s="10"/>
      <c r="I47" s="10"/>
      <c r="K47" s="10" t="s">
        <v>30</v>
      </c>
      <c r="L47" t="s">
        <v>324</v>
      </c>
      <c r="M47" s="10"/>
      <c r="N47" s="10"/>
      <c r="O47" s="10"/>
      <c r="P47" s="10"/>
    </row>
    <row r="48" spans="1:16" x14ac:dyDescent="0.3">
      <c r="A48">
        <v>4</v>
      </c>
      <c r="B48" s="10" t="s">
        <v>328</v>
      </c>
      <c r="C48">
        <v>9</v>
      </c>
      <c r="D48" s="10" t="s">
        <v>92</v>
      </c>
      <c r="E48">
        <v>1</v>
      </c>
      <c r="F48" s="10" t="s">
        <v>92</v>
      </c>
      <c r="G48">
        <v>6</v>
      </c>
      <c r="H48" s="10"/>
      <c r="I48" s="10"/>
      <c r="K48" s="10" t="s">
        <v>30</v>
      </c>
      <c r="L48" t="s">
        <v>324</v>
      </c>
      <c r="M48" s="10"/>
      <c r="N48" s="10"/>
      <c r="O48" s="10"/>
      <c r="P48" s="10"/>
    </row>
    <row r="49" spans="1:16" x14ac:dyDescent="0.3">
      <c r="A49">
        <v>4</v>
      </c>
      <c r="B49" s="10" t="s">
        <v>328</v>
      </c>
      <c r="C49">
        <v>10</v>
      </c>
      <c r="D49" s="10" t="s">
        <v>93</v>
      </c>
      <c r="E49">
        <v>1</v>
      </c>
      <c r="F49" s="10" t="s">
        <v>93</v>
      </c>
      <c r="G49">
        <v>7</v>
      </c>
      <c r="H49" s="10"/>
      <c r="I49" s="10"/>
      <c r="K49" s="10" t="s">
        <v>30</v>
      </c>
      <c r="L49" t="s">
        <v>324</v>
      </c>
      <c r="M49" s="10"/>
      <c r="N49" s="10"/>
      <c r="O49" s="10"/>
      <c r="P49" s="10"/>
    </row>
    <row r="50" spans="1:16" x14ac:dyDescent="0.3">
      <c r="A50">
        <v>4</v>
      </c>
      <c r="B50" s="10" t="s">
        <v>328</v>
      </c>
      <c r="C50">
        <v>11</v>
      </c>
      <c r="D50" s="10" t="s">
        <v>94</v>
      </c>
      <c r="E50">
        <v>1</v>
      </c>
      <c r="F50" s="10" t="s">
        <v>94</v>
      </c>
      <c r="G50">
        <v>8</v>
      </c>
      <c r="H50" s="10"/>
      <c r="I50" s="10"/>
      <c r="K50" s="10" t="s">
        <v>30</v>
      </c>
      <c r="L50" t="s">
        <v>324</v>
      </c>
      <c r="M50" s="10"/>
      <c r="N50" s="10"/>
      <c r="O50" s="10"/>
      <c r="P50" s="10"/>
    </row>
    <row r="51" spans="1:16" x14ac:dyDescent="0.3">
      <c r="A51">
        <v>4</v>
      </c>
      <c r="B51" s="10" t="s">
        <v>328</v>
      </c>
      <c r="C51">
        <v>12</v>
      </c>
      <c r="D51" s="10" t="s">
        <v>95</v>
      </c>
      <c r="E51">
        <v>1</v>
      </c>
      <c r="F51" s="10" t="s">
        <v>95</v>
      </c>
      <c r="G51">
        <v>9</v>
      </c>
      <c r="H51" s="10"/>
      <c r="I51" s="10"/>
      <c r="K51" s="10" t="s">
        <v>30</v>
      </c>
      <c r="L51" t="s">
        <v>324</v>
      </c>
      <c r="M51" s="10"/>
      <c r="N51" s="10"/>
      <c r="O51" s="10"/>
      <c r="P51" s="10"/>
    </row>
    <row r="52" spans="1:16" x14ac:dyDescent="0.3">
      <c r="A52">
        <v>4</v>
      </c>
      <c r="B52" s="10" t="s">
        <v>328</v>
      </c>
      <c r="C52">
        <v>13</v>
      </c>
      <c r="D52" s="10" t="s">
        <v>96</v>
      </c>
      <c r="E52">
        <v>1</v>
      </c>
      <c r="F52" s="10" t="s">
        <v>96</v>
      </c>
      <c r="G52">
        <v>10</v>
      </c>
      <c r="H52" s="10"/>
      <c r="I52" s="10"/>
      <c r="K52" s="10" t="s">
        <v>30</v>
      </c>
      <c r="L52" t="s">
        <v>324</v>
      </c>
      <c r="M52" s="10"/>
      <c r="N52" s="10"/>
      <c r="O52" s="10"/>
      <c r="P52" s="10"/>
    </row>
    <row r="53" spans="1:16" x14ac:dyDescent="0.3">
      <c r="A53">
        <v>4</v>
      </c>
      <c r="B53" s="10" t="s">
        <v>328</v>
      </c>
      <c r="C53">
        <v>14</v>
      </c>
      <c r="D53" s="10" t="s">
        <v>97</v>
      </c>
      <c r="E53">
        <v>1</v>
      </c>
      <c r="F53" s="10" t="s">
        <v>97</v>
      </c>
      <c r="G53">
        <v>11</v>
      </c>
      <c r="H53" s="10"/>
      <c r="I53" s="10"/>
      <c r="K53" s="10" t="s">
        <v>30</v>
      </c>
      <c r="L53" t="s">
        <v>324</v>
      </c>
      <c r="M53" s="10"/>
      <c r="N53" s="10"/>
      <c r="O53" s="10"/>
      <c r="P53" s="10"/>
    </row>
    <row r="54" spans="1:16" x14ac:dyDescent="0.3">
      <c r="A54">
        <v>4</v>
      </c>
      <c r="B54" s="10" t="s">
        <v>328</v>
      </c>
      <c r="C54">
        <v>15</v>
      </c>
      <c r="D54" s="10" t="s">
        <v>98</v>
      </c>
      <c r="E54">
        <v>1</v>
      </c>
      <c r="F54" s="10" t="s">
        <v>98</v>
      </c>
      <c r="G54">
        <v>12</v>
      </c>
      <c r="H54" s="10"/>
      <c r="I54" s="10"/>
      <c r="K54" s="10" t="s">
        <v>30</v>
      </c>
      <c r="L54" t="s">
        <v>324</v>
      </c>
      <c r="M54" s="10"/>
      <c r="N54" s="10"/>
      <c r="O54" s="10"/>
      <c r="P54" s="10"/>
    </row>
    <row r="55" spans="1:16" x14ac:dyDescent="0.3">
      <c r="A55">
        <v>10</v>
      </c>
      <c r="B55" s="10" t="s">
        <v>331</v>
      </c>
      <c r="C55">
        <v>1</v>
      </c>
      <c r="D55" s="10" t="s">
        <v>11</v>
      </c>
      <c r="E55">
        <v>1</v>
      </c>
      <c r="F55" s="10" t="s">
        <v>11</v>
      </c>
      <c r="G55">
        <v>3</v>
      </c>
      <c r="H55" s="10"/>
      <c r="I55" s="10"/>
      <c r="K55" s="10" t="s">
        <v>30</v>
      </c>
      <c r="L55" t="s">
        <v>324</v>
      </c>
      <c r="M55" s="10"/>
      <c r="N55" s="10"/>
      <c r="O55" s="10"/>
      <c r="P55" s="10"/>
    </row>
    <row r="56" spans="1:16" x14ac:dyDescent="0.3">
      <c r="A56">
        <v>10</v>
      </c>
      <c r="B56" s="10" t="s">
        <v>331</v>
      </c>
      <c r="C56">
        <v>2</v>
      </c>
      <c r="D56" s="10" t="s">
        <v>12</v>
      </c>
      <c r="E56">
        <v>1</v>
      </c>
      <c r="F56" s="10" t="s">
        <v>12</v>
      </c>
      <c r="G56">
        <v>4</v>
      </c>
      <c r="H56" s="10"/>
      <c r="I56" s="10"/>
      <c r="K56" s="10" t="s">
        <v>30</v>
      </c>
      <c r="L56" t="s">
        <v>324</v>
      </c>
      <c r="M56" s="10"/>
      <c r="N56" s="10"/>
      <c r="O56" s="10"/>
      <c r="P56" s="10"/>
    </row>
    <row r="57" spans="1:16" x14ac:dyDescent="0.3">
      <c r="A57">
        <v>10</v>
      </c>
      <c r="B57" s="10" t="s">
        <v>331</v>
      </c>
      <c r="C57">
        <v>3</v>
      </c>
      <c r="D57" s="10" t="s">
        <v>13</v>
      </c>
      <c r="E57">
        <v>1</v>
      </c>
      <c r="F57" s="10" t="s">
        <v>13</v>
      </c>
      <c r="G57">
        <v>5</v>
      </c>
      <c r="H57" s="10"/>
      <c r="I57" s="10"/>
      <c r="K57" s="10" t="s">
        <v>30</v>
      </c>
      <c r="L57" t="s">
        <v>324</v>
      </c>
      <c r="M57" s="10"/>
      <c r="N57" s="10"/>
      <c r="O57" s="10"/>
      <c r="P57" s="10"/>
    </row>
    <row r="58" spans="1:16" x14ac:dyDescent="0.3">
      <c r="A58">
        <v>10</v>
      </c>
      <c r="B58" s="10" t="s">
        <v>331</v>
      </c>
      <c r="C58">
        <v>4</v>
      </c>
      <c r="D58" s="10" t="s">
        <v>101</v>
      </c>
      <c r="E58">
        <v>1</v>
      </c>
      <c r="F58" s="10" t="s">
        <v>101</v>
      </c>
      <c r="G58">
        <v>1</v>
      </c>
      <c r="H58" s="10"/>
      <c r="I58" s="10"/>
      <c r="K58" s="10" t="s">
        <v>30</v>
      </c>
      <c r="L58" t="s">
        <v>324</v>
      </c>
      <c r="M58" s="10"/>
      <c r="N58" s="10"/>
      <c r="O58" s="10"/>
      <c r="P58" s="10"/>
    </row>
    <row r="59" spans="1:16" x14ac:dyDescent="0.3">
      <c r="A59">
        <v>10</v>
      </c>
      <c r="B59" s="10" t="s">
        <v>331</v>
      </c>
      <c r="C59">
        <v>5</v>
      </c>
      <c r="D59" s="10" t="s">
        <v>115</v>
      </c>
      <c r="E59">
        <v>1</v>
      </c>
      <c r="F59" s="10" t="s">
        <v>115</v>
      </c>
      <c r="G59">
        <v>2</v>
      </c>
      <c r="H59" s="10"/>
      <c r="I59" s="10"/>
      <c r="K59" s="10" t="s">
        <v>30</v>
      </c>
      <c r="L59" t="s">
        <v>324</v>
      </c>
      <c r="M59" s="10"/>
      <c r="N59" s="10"/>
      <c r="O59" s="10"/>
      <c r="P59" s="10"/>
    </row>
    <row r="60" spans="1:16" x14ac:dyDescent="0.3">
      <c r="A60">
        <v>10</v>
      </c>
      <c r="B60" s="10" t="s">
        <v>331</v>
      </c>
      <c r="C60">
        <v>6</v>
      </c>
      <c r="D60" s="10" t="s">
        <v>116</v>
      </c>
      <c r="E60">
        <v>1</v>
      </c>
      <c r="F60" s="10" t="s">
        <v>141</v>
      </c>
      <c r="G60">
        <v>7</v>
      </c>
      <c r="H60" s="10"/>
      <c r="I60" s="10"/>
      <c r="K60" s="10" t="s">
        <v>30</v>
      </c>
      <c r="L60" t="s">
        <v>324</v>
      </c>
      <c r="M60" s="10"/>
      <c r="N60" s="10"/>
      <c r="O60" s="10"/>
      <c r="P60" s="10"/>
    </row>
    <row r="61" spans="1:16" x14ac:dyDescent="0.3">
      <c r="A61">
        <v>10</v>
      </c>
      <c r="B61" s="10" t="s">
        <v>331</v>
      </c>
      <c r="C61">
        <v>7</v>
      </c>
      <c r="D61" s="10" t="s">
        <v>117</v>
      </c>
      <c r="E61">
        <v>1</v>
      </c>
      <c r="F61" s="10" t="s">
        <v>142</v>
      </c>
      <c r="G61">
        <v>8</v>
      </c>
      <c r="H61" s="10"/>
      <c r="I61" s="10"/>
      <c r="K61" s="10" t="s">
        <v>30</v>
      </c>
      <c r="L61" t="s">
        <v>324</v>
      </c>
      <c r="M61" s="10"/>
      <c r="N61" s="10"/>
      <c r="O61" s="10"/>
      <c r="P61" s="10"/>
    </row>
    <row r="62" spans="1:16" x14ac:dyDescent="0.3">
      <c r="A62">
        <v>10</v>
      </c>
      <c r="B62" s="10" t="s">
        <v>331</v>
      </c>
      <c r="C62">
        <v>8</v>
      </c>
      <c r="D62" s="10" t="s">
        <v>118</v>
      </c>
      <c r="E62">
        <v>1</v>
      </c>
      <c r="F62" s="10" t="s">
        <v>147</v>
      </c>
      <c r="G62">
        <v>9</v>
      </c>
      <c r="H62" s="10"/>
      <c r="I62" s="10"/>
      <c r="K62" s="10" t="s">
        <v>30</v>
      </c>
      <c r="L62" t="s">
        <v>324</v>
      </c>
      <c r="M62" s="10"/>
      <c r="N62" s="10"/>
      <c r="O62" s="10"/>
      <c r="P62" s="10"/>
    </row>
    <row r="63" spans="1:16" x14ac:dyDescent="0.3">
      <c r="A63">
        <v>10</v>
      </c>
      <c r="B63" s="10" t="s">
        <v>331</v>
      </c>
      <c r="C63">
        <v>9</v>
      </c>
      <c r="D63" s="10" t="s">
        <v>119</v>
      </c>
      <c r="E63">
        <v>1</v>
      </c>
      <c r="F63" s="10" t="s">
        <v>148</v>
      </c>
      <c r="G63">
        <v>10</v>
      </c>
      <c r="H63" s="10"/>
      <c r="I63" s="10"/>
      <c r="K63" s="10" t="s">
        <v>30</v>
      </c>
      <c r="L63" t="s">
        <v>324</v>
      </c>
      <c r="M63" s="10"/>
      <c r="N63" s="10"/>
      <c r="O63" s="10"/>
      <c r="P63" s="10"/>
    </row>
    <row r="64" spans="1:16" x14ac:dyDescent="0.3">
      <c r="A64">
        <v>10</v>
      </c>
      <c r="B64" s="10" t="s">
        <v>331</v>
      </c>
      <c r="C64">
        <v>10</v>
      </c>
      <c r="D64" s="10" t="s">
        <v>120</v>
      </c>
      <c r="E64">
        <v>1</v>
      </c>
      <c r="F64" s="10" t="s">
        <v>149</v>
      </c>
      <c r="G64">
        <v>11</v>
      </c>
      <c r="H64" s="10"/>
      <c r="I64" s="10"/>
      <c r="K64" s="10" t="s">
        <v>30</v>
      </c>
      <c r="L64" t="s">
        <v>324</v>
      </c>
      <c r="M64" s="10"/>
      <c r="N64" s="10"/>
      <c r="O64" s="10"/>
      <c r="P64" s="10"/>
    </row>
    <row r="65" spans="1:17" x14ac:dyDescent="0.3">
      <c r="A65">
        <v>10</v>
      </c>
      <c r="B65" s="10" t="s">
        <v>331</v>
      </c>
      <c r="C65">
        <v>11</v>
      </c>
      <c r="D65" s="10" t="s">
        <v>121</v>
      </c>
      <c r="E65">
        <v>1</v>
      </c>
      <c r="F65" s="10" t="s">
        <v>143</v>
      </c>
      <c r="G65">
        <v>12</v>
      </c>
      <c r="H65" s="10"/>
      <c r="I65" s="10"/>
      <c r="K65" s="10" t="s">
        <v>30</v>
      </c>
      <c r="L65" t="s">
        <v>324</v>
      </c>
      <c r="M65" s="10"/>
      <c r="N65" s="10"/>
      <c r="O65" s="10"/>
      <c r="P65" s="10"/>
    </row>
    <row r="66" spans="1:17" x14ac:dyDescent="0.3">
      <c r="A66">
        <v>10</v>
      </c>
      <c r="B66" s="10" t="s">
        <v>331</v>
      </c>
      <c r="C66">
        <v>12</v>
      </c>
      <c r="D66" s="10" t="s">
        <v>122</v>
      </c>
      <c r="E66">
        <v>1</v>
      </c>
      <c r="F66" s="10" t="s">
        <v>144</v>
      </c>
      <c r="G66">
        <v>13</v>
      </c>
      <c r="H66" s="10"/>
      <c r="I66" s="10"/>
      <c r="K66" s="10" t="s">
        <v>30</v>
      </c>
      <c r="L66" t="s">
        <v>324</v>
      </c>
      <c r="M66" s="10"/>
      <c r="N66" s="10"/>
      <c r="O66" s="10"/>
      <c r="P66" s="10"/>
    </row>
    <row r="67" spans="1:17" x14ac:dyDescent="0.3">
      <c r="A67">
        <v>10</v>
      </c>
      <c r="B67" s="10" t="s">
        <v>331</v>
      </c>
      <c r="C67">
        <v>13</v>
      </c>
      <c r="D67" s="10" t="s">
        <v>123</v>
      </c>
      <c r="E67">
        <v>1</v>
      </c>
      <c r="F67" s="10" t="s">
        <v>145</v>
      </c>
      <c r="G67">
        <v>14</v>
      </c>
      <c r="H67" s="10"/>
      <c r="I67" s="10"/>
      <c r="K67" s="10" t="s">
        <v>30</v>
      </c>
      <c r="L67" t="s">
        <v>324</v>
      </c>
      <c r="M67" s="10"/>
      <c r="N67" s="10"/>
      <c r="O67" s="10"/>
      <c r="P67" s="10"/>
    </row>
    <row r="68" spans="1:17" x14ac:dyDescent="0.3">
      <c r="A68">
        <v>10</v>
      </c>
      <c r="B68" s="10" t="s">
        <v>331</v>
      </c>
      <c r="C68">
        <v>14</v>
      </c>
      <c r="D68" s="10" t="s">
        <v>124</v>
      </c>
      <c r="E68">
        <v>1</v>
      </c>
      <c r="F68" s="10" t="s">
        <v>146</v>
      </c>
      <c r="G68">
        <v>15</v>
      </c>
      <c r="H68" s="10"/>
      <c r="I68" s="10"/>
      <c r="K68" s="10" t="s">
        <v>30</v>
      </c>
      <c r="L68" t="s">
        <v>324</v>
      </c>
      <c r="M68" s="10"/>
      <c r="N68" s="10"/>
      <c r="O68" s="10"/>
      <c r="P68" s="10"/>
    </row>
    <row r="69" spans="1:17" x14ac:dyDescent="0.3">
      <c r="A69">
        <v>11</v>
      </c>
      <c r="B69" s="10" t="s">
        <v>332</v>
      </c>
      <c r="C69">
        <v>4</v>
      </c>
      <c r="D69" s="10" t="s">
        <v>2</v>
      </c>
      <c r="E69">
        <v>1</v>
      </c>
      <c r="F69" s="10" t="s">
        <v>11</v>
      </c>
      <c r="G69">
        <v>3</v>
      </c>
      <c r="H69" s="10"/>
      <c r="I69" s="10"/>
      <c r="K69" s="10" t="s">
        <v>30</v>
      </c>
      <c r="L69" t="s">
        <v>324</v>
      </c>
      <c r="M69" s="10"/>
      <c r="N69" s="10"/>
      <c r="O69" s="10"/>
      <c r="P69" s="10"/>
    </row>
    <row r="70" spans="1:17" x14ac:dyDescent="0.3">
      <c r="A70">
        <v>11</v>
      </c>
      <c r="B70" s="10" t="s">
        <v>332</v>
      </c>
      <c r="C70">
        <v>5</v>
      </c>
      <c r="D70" s="10" t="s">
        <v>3</v>
      </c>
      <c r="E70">
        <v>1</v>
      </c>
      <c r="F70" s="10" t="s">
        <v>12</v>
      </c>
      <c r="G70">
        <v>4</v>
      </c>
      <c r="H70" s="10"/>
      <c r="I70" s="10"/>
      <c r="K70" s="10" t="s">
        <v>30</v>
      </c>
      <c r="L70" t="s">
        <v>324</v>
      </c>
      <c r="M70" s="10"/>
      <c r="N70" s="10"/>
      <c r="O70" s="10"/>
      <c r="P70" s="10"/>
    </row>
    <row r="71" spans="1:17" x14ac:dyDescent="0.3">
      <c r="A71">
        <v>11</v>
      </c>
      <c r="B71" s="10" t="s">
        <v>332</v>
      </c>
      <c r="C71">
        <v>6</v>
      </c>
      <c r="D71" s="10" t="s">
        <v>4</v>
      </c>
      <c r="E71">
        <v>1</v>
      </c>
      <c r="F71" s="10" t="s">
        <v>13</v>
      </c>
      <c r="G71">
        <v>5</v>
      </c>
      <c r="H71" s="10"/>
      <c r="I71" s="10"/>
      <c r="K71" s="10" t="s">
        <v>30</v>
      </c>
      <c r="L71" t="s">
        <v>324</v>
      </c>
      <c r="M71" s="10"/>
      <c r="N71" s="10"/>
      <c r="O71" s="10"/>
      <c r="P71" s="10"/>
    </row>
    <row r="72" spans="1:17" x14ac:dyDescent="0.3">
      <c r="A72">
        <v>11</v>
      </c>
      <c r="B72" s="10" t="s">
        <v>332</v>
      </c>
      <c r="C72">
        <v>10</v>
      </c>
      <c r="D72" s="10" t="s">
        <v>50</v>
      </c>
      <c r="E72">
        <v>1</v>
      </c>
      <c r="F72" s="10" t="s">
        <v>127</v>
      </c>
      <c r="G72">
        <v>6</v>
      </c>
      <c r="H72" s="10"/>
      <c r="I72" s="10"/>
      <c r="K72" s="10" t="s">
        <v>30</v>
      </c>
      <c r="L72" t="s">
        <v>324</v>
      </c>
      <c r="M72" s="10"/>
      <c r="N72" s="10"/>
      <c r="O72" s="10"/>
      <c r="P72" s="10"/>
    </row>
    <row r="73" spans="1:17" x14ac:dyDescent="0.3">
      <c r="A73">
        <v>11</v>
      </c>
      <c r="B73" s="10" t="s">
        <v>332</v>
      </c>
      <c r="C73">
        <v>11</v>
      </c>
      <c r="D73" s="10" t="s">
        <v>101</v>
      </c>
      <c r="E73">
        <v>1</v>
      </c>
      <c r="F73" s="10" t="s">
        <v>101</v>
      </c>
      <c r="G73">
        <v>1</v>
      </c>
      <c r="H73" s="10" t="s">
        <v>240</v>
      </c>
      <c r="I73" s="10" t="s">
        <v>190</v>
      </c>
      <c r="J73">
        <v>1</v>
      </c>
      <c r="K73" s="10" t="s">
        <v>30</v>
      </c>
      <c r="L73" t="s">
        <v>324</v>
      </c>
      <c r="M73" s="10" t="s">
        <v>101</v>
      </c>
      <c r="N73" s="10" t="s">
        <v>25</v>
      </c>
      <c r="O73" s="10" t="s">
        <v>281</v>
      </c>
      <c r="P73" s="10" t="s">
        <v>240</v>
      </c>
    </row>
    <row r="74" spans="1:17" x14ac:dyDescent="0.3">
      <c r="A74">
        <v>11</v>
      </c>
      <c r="B74" s="10" t="s">
        <v>332</v>
      </c>
      <c r="C74">
        <v>12</v>
      </c>
      <c r="D74" s="10" t="s">
        <v>115</v>
      </c>
      <c r="E74">
        <v>1</v>
      </c>
      <c r="F74" s="10" t="s">
        <v>115</v>
      </c>
      <c r="G74">
        <v>2</v>
      </c>
      <c r="H74" s="10"/>
      <c r="I74" s="10"/>
      <c r="K74" s="10" t="s">
        <v>30</v>
      </c>
      <c r="L74" t="s">
        <v>324</v>
      </c>
      <c r="M74" s="10"/>
      <c r="N74" s="10"/>
      <c r="O74" s="10"/>
      <c r="P74" s="10"/>
    </row>
    <row r="75" spans="1:17" x14ac:dyDescent="0.3">
      <c r="A75">
        <v>11</v>
      </c>
      <c r="B75" s="10" t="s">
        <v>332</v>
      </c>
      <c r="C75">
        <v>13</v>
      </c>
      <c r="D75" s="10" t="s">
        <v>116</v>
      </c>
      <c r="E75">
        <v>1</v>
      </c>
      <c r="F75" s="10" t="s">
        <v>141</v>
      </c>
      <c r="G75">
        <v>7</v>
      </c>
      <c r="H75" s="10" t="s">
        <v>241</v>
      </c>
      <c r="I75" s="10" t="s">
        <v>191</v>
      </c>
      <c r="J75">
        <v>2</v>
      </c>
      <c r="K75" s="10" t="s">
        <v>30</v>
      </c>
      <c r="L75" t="s">
        <v>324</v>
      </c>
      <c r="M75" s="10" t="s">
        <v>116</v>
      </c>
      <c r="N75" s="10" t="s">
        <v>243</v>
      </c>
      <c r="O75" s="10"/>
      <c r="P75" s="10" t="s">
        <v>241</v>
      </c>
      <c r="Q75" t="s">
        <v>306</v>
      </c>
    </row>
    <row r="76" spans="1:17" x14ac:dyDescent="0.3">
      <c r="A76">
        <v>11</v>
      </c>
      <c r="B76" s="10" t="s">
        <v>332</v>
      </c>
      <c r="C76">
        <v>13</v>
      </c>
      <c r="D76" s="10" t="s">
        <v>116</v>
      </c>
      <c r="E76">
        <v>1</v>
      </c>
      <c r="F76" s="10" t="s">
        <v>141</v>
      </c>
      <c r="G76">
        <v>7</v>
      </c>
      <c r="H76" s="10" t="s">
        <v>241</v>
      </c>
      <c r="I76" s="10" t="s">
        <v>191</v>
      </c>
      <c r="J76">
        <v>2</v>
      </c>
      <c r="K76" s="10" t="s">
        <v>30</v>
      </c>
      <c r="L76" t="s">
        <v>324</v>
      </c>
      <c r="M76" s="10" t="s">
        <v>116</v>
      </c>
      <c r="N76" s="10" t="s">
        <v>244</v>
      </c>
      <c r="O76" s="10"/>
      <c r="P76" s="10" t="s">
        <v>241</v>
      </c>
      <c r="Q76" t="s">
        <v>307</v>
      </c>
    </row>
    <row r="77" spans="1:17" x14ac:dyDescent="0.3">
      <c r="A77">
        <v>11</v>
      </c>
      <c r="B77" s="10" t="s">
        <v>332</v>
      </c>
      <c r="C77">
        <v>13</v>
      </c>
      <c r="D77" s="10" t="s">
        <v>116</v>
      </c>
      <c r="E77">
        <v>1</v>
      </c>
      <c r="F77" s="10" t="s">
        <v>141</v>
      </c>
      <c r="G77">
        <v>7</v>
      </c>
      <c r="H77" s="10" t="s">
        <v>241</v>
      </c>
      <c r="I77" s="10" t="s">
        <v>191</v>
      </c>
      <c r="J77">
        <v>2</v>
      </c>
      <c r="K77" s="10" t="s">
        <v>30</v>
      </c>
      <c r="L77" t="s">
        <v>324</v>
      </c>
      <c r="M77" s="10" t="s">
        <v>116</v>
      </c>
      <c r="N77" s="10" t="s">
        <v>245</v>
      </c>
      <c r="O77" s="10"/>
      <c r="P77" s="10" t="s">
        <v>241</v>
      </c>
      <c r="Q77" t="s">
        <v>308</v>
      </c>
    </row>
    <row r="78" spans="1:17" x14ac:dyDescent="0.3">
      <c r="A78">
        <v>11</v>
      </c>
      <c r="B78" s="10" t="s">
        <v>332</v>
      </c>
      <c r="C78">
        <v>13</v>
      </c>
      <c r="D78" s="10" t="s">
        <v>116</v>
      </c>
      <c r="E78">
        <v>1</v>
      </c>
      <c r="F78" s="10" t="s">
        <v>141</v>
      </c>
      <c r="G78">
        <v>7</v>
      </c>
      <c r="H78" s="10" t="s">
        <v>241</v>
      </c>
      <c r="I78" s="10" t="s">
        <v>191</v>
      </c>
      <c r="J78">
        <v>2</v>
      </c>
      <c r="K78" s="10" t="s">
        <v>30</v>
      </c>
      <c r="L78" t="s">
        <v>324</v>
      </c>
      <c r="M78" s="10" t="s">
        <v>116</v>
      </c>
      <c r="N78" s="10" t="s">
        <v>246</v>
      </c>
      <c r="O78" s="10"/>
      <c r="P78" s="10" t="s">
        <v>241</v>
      </c>
      <c r="Q78" t="s">
        <v>309</v>
      </c>
    </row>
    <row r="79" spans="1:17" x14ac:dyDescent="0.3">
      <c r="A79">
        <v>11</v>
      </c>
      <c r="B79" s="10" t="s">
        <v>332</v>
      </c>
      <c r="C79">
        <v>13</v>
      </c>
      <c r="D79" s="10" t="s">
        <v>116</v>
      </c>
      <c r="E79">
        <v>1</v>
      </c>
      <c r="F79" s="10" t="s">
        <v>141</v>
      </c>
      <c r="G79">
        <v>7</v>
      </c>
      <c r="H79" s="10" t="s">
        <v>241</v>
      </c>
      <c r="I79" s="10" t="s">
        <v>191</v>
      </c>
      <c r="J79">
        <v>2</v>
      </c>
      <c r="K79" s="10" t="s">
        <v>30</v>
      </c>
      <c r="L79" t="s">
        <v>324</v>
      </c>
      <c r="M79" s="10" t="s">
        <v>116</v>
      </c>
      <c r="N79" s="10" t="s">
        <v>247</v>
      </c>
      <c r="O79" s="10"/>
      <c r="P79" s="10" t="s">
        <v>241</v>
      </c>
      <c r="Q79" t="s">
        <v>310</v>
      </c>
    </row>
    <row r="80" spans="1:17" x14ac:dyDescent="0.3">
      <c r="A80">
        <v>11</v>
      </c>
      <c r="B80" s="10" t="s">
        <v>332</v>
      </c>
      <c r="C80">
        <v>13</v>
      </c>
      <c r="D80" s="10" t="s">
        <v>116</v>
      </c>
      <c r="E80">
        <v>1</v>
      </c>
      <c r="F80" s="10" t="s">
        <v>141</v>
      </c>
      <c r="G80">
        <v>7</v>
      </c>
      <c r="H80" s="10" t="s">
        <v>241</v>
      </c>
      <c r="I80" s="10" t="s">
        <v>191</v>
      </c>
      <c r="J80">
        <v>2</v>
      </c>
      <c r="K80" s="10" t="s">
        <v>30</v>
      </c>
      <c r="L80" t="s">
        <v>324</v>
      </c>
      <c r="M80" s="10" t="s">
        <v>116</v>
      </c>
      <c r="N80" s="10" t="s">
        <v>248</v>
      </c>
      <c r="O80" s="10"/>
      <c r="P80" s="10" t="s">
        <v>241</v>
      </c>
      <c r="Q80" t="s">
        <v>311</v>
      </c>
    </row>
    <row r="81" spans="1:17" x14ac:dyDescent="0.3">
      <c r="A81">
        <v>11</v>
      </c>
      <c r="B81" s="10" t="s">
        <v>332</v>
      </c>
      <c r="C81">
        <v>13</v>
      </c>
      <c r="D81" s="10" t="s">
        <v>116</v>
      </c>
      <c r="E81">
        <v>1</v>
      </c>
      <c r="F81" s="10" t="s">
        <v>141</v>
      </c>
      <c r="G81">
        <v>7</v>
      </c>
      <c r="H81" s="10" t="s">
        <v>241</v>
      </c>
      <c r="I81" s="10" t="s">
        <v>191</v>
      </c>
      <c r="J81">
        <v>2</v>
      </c>
      <c r="K81" s="10" t="s">
        <v>30</v>
      </c>
      <c r="L81" t="s">
        <v>324</v>
      </c>
      <c r="M81" s="10" t="s">
        <v>116</v>
      </c>
      <c r="N81" s="10" t="s">
        <v>221</v>
      </c>
      <c r="O81" s="10"/>
      <c r="P81" s="10" t="s">
        <v>241</v>
      </c>
      <c r="Q81" t="s">
        <v>312</v>
      </c>
    </row>
    <row r="82" spans="1:17" x14ac:dyDescent="0.3">
      <c r="A82">
        <v>11</v>
      </c>
      <c r="B82" s="10" t="s">
        <v>332</v>
      </c>
      <c r="C82">
        <v>13</v>
      </c>
      <c r="D82" s="10" t="s">
        <v>116</v>
      </c>
      <c r="E82">
        <v>1</v>
      </c>
      <c r="F82" s="10" t="s">
        <v>141</v>
      </c>
      <c r="G82">
        <v>7</v>
      </c>
      <c r="H82" s="10" t="s">
        <v>241</v>
      </c>
      <c r="I82" s="10" t="s">
        <v>191</v>
      </c>
      <c r="J82">
        <v>2</v>
      </c>
      <c r="K82" s="10" t="s">
        <v>30</v>
      </c>
      <c r="L82" t="s">
        <v>324</v>
      </c>
      <c r="M82" s="10" t="s">
        <v>116</v>
      </c>
      <c r="N82" s="10" t="s">
        <v>249</v>
      </c>
      <c r="O82" s="10"/>
      <c r="P82" s="10" t="s">
        <v>241</v>
      </c>
      <c r="Q82" t="s">
        <v>313</v>
      </c>
    </row>
    <row r="83" spans="1:17" x14ac:dyDescent="0.3">
      <c r="A83">
        <v>11</v>
      </c>
      <c r="B83" s="10" t="s">
        <v>332</v>
      </c>
      <c r="C83">
        <v>14</v>
      </c>
      <c r="D83" s="10" t="s">
        <v>117</v>
      </c>
      <c r="E83">
        <v>1</v>
      </c>
      <c r="F83" s="10" t="s">
        <v>142</v>
      </c>
      <c r="G83">
        <v>8</v>
      </c>
      <c r="H83" s="10"/>
      <c r="I83" s="10"/>
      <c r="K83" s="10" t="s">
        <v>30</v>
      </c>
      <c r="L83" t="s">
        <v>324</v>
      </c>
      <c r="M83" s="10"/>
      <c r="N83" s="10"/>
      <c r="O83" s="10"/>
      <c r="P83" s="10"/>
    </row>
    <row r="84" spans="1:17" x14ac:dyDescent="0.3">
      <c r="A84">
        <v>11</v>
      </c>
      <c r="B84" s="10" t="s">
        <v>332</v>
      </c>
      <c r="C84">
        <v>15</v>
      </c>
      <c r="D84" s="10" t="s">
        <v>118</v>
      </c>
      <c r="E84">
        <v>1</v>
      </c>
      <c r="F84" s="10" t="s">
        <v>147</v>
      </c>
      <c r="G84">
        <v>9</v>
      </c>
      <c r="H84" s="10" t="s">
        <v>242</v>
      </c>
      <c r="I84" s="10" t="s">
        <v>192</v>
      </c>
      <c r="J84">
        <v>3</v>
      </c>
      <c r="K84" s="10" t="s">
        <v>30</v>
      </c>
      <c r="L84" t="s">
        <v>324</v>
      </c>
      <c r="M84" s="10" t="s">
        <v>118</v>
      </c>
      <c r="N84" s="10" t="s">
        <v>250</v>
      </c>
      <c r="O84" s="10"/>
      <c r="P84" s="10" t="s">
        <v>242</v>
      </c>
      <c r="Q84" t="s">
        <v>314</v>
      </c>
    </row>
    <row r="85" spans="1:17" x14ac:dyDescent="0.3">
      <c r="A85">
        <v>11</v>
      </c>
      <c r="B85" s="10" t="s">
        <v>332</v>
      </c>
      <c r="C85">
        <v>15</v>
      </c>
      <c r="D85" s="10" t="s">
        <v>118</v>
      </c>
      <c r="E85">
        <v>1</v>
      </c>
      <c r="F85" s="10" t="s">
        <v>147</v>
      </c>
      <c r="G85">
        <v>9</v>
      </c>
      <c r="H85" s="10" t="s">
        <v>242</v>
      </c>
      <c r="I85" s="10" t="s">
        <v>192</v>
      </c>
      <c r="J85">
        <v>3</v>
      </c>
      <c r="K85" s="10" t="s">
        <v>30</v>
      </c>
      <c r="L85" t="s">
        <v>324</v>
      </c>
      <c r="M85" s="10" t="s">
        <v>118</v>
      </c>
      <c r="N85" s="10" t="s">
        <v>221</v>
      </c>
      <c r="O85" s="10"/>
      <c r="P85" s="10" t="s">
        <v>242</v>
      </c>
      <c r="Q85" t="s">
        <v>312</v>
      </c>
    </row>
    <row r="86" spans="1:17" x14ac:dyDescent="0.3">
      <c r="A86">
        <v>11</v>
      </c>
      <c r="B86" s="10" t="s">
        <v>332</v>
      </c>
      <c r="C86">
        <v>15</v>
      </c>
      <c r="D86" s="10" t="s">
        <v>118</v>
      </c>
      <c r="E86">
        <v>1</v>
      </c>
      <c r="F86" s="10" t="s">
        <v>147</v>
      </c>
      <c r="G86">
        <v>9</v>
      </c>
      <c r="H86" s="10" t="s">
        <v>242</v>
      </c>
      <c r="I86" s="10" t="s">
        <v>192</v>
      </c>
      <c r="J86">
        <v>3</v>
      </c>
      <c r="K86" s="10" t="s">
        <v>30</v>
      </c>
      <c r="L86" t="s">
        <v>324</v>
      </c>
      <c r="M86" s="10" t="s">
        <v>118</v>
      </c>
      <c r="N86" s="10" t="s">
        <v>251</v>
      </c>
      <c r="O86" s="10"/>
      <c r="P86" s="10" t="s">
        <v>242</v>
      </c>
      <c r="Q86" t="s">
        <v>313</v>
      </c>
    </row>
    <row r="87" spans="1:17" x14ac:dyDescent="0.3">
      <c r="A87">
        <v>11</v>
      </c>
      <c r="B87" s="10" t="s">
        <v>332</v>
      </c>
      <c r="C87">
        <v>15</v>
      </c>
      <c r="D87" s="10" t="s">
        <v>118</v>
      </c>
      <c r="E87">
        <v>1</v>
      </c>
      <c r="F87" s="10" t="s">
        <v>147</v>
      </c>
      <c r="G87">
        <v>9</v>
      </c>
      <c r="H87" s="10" t="s">
        <v>242</v>
      </c>
      <c r="I87" s="10" t="s">
        <v>192</v>
      </c>
      <c r="J87">
        <v>3</v>
      </c>
      <c r="K87" s="10" t="s">
        <v>30</v>
      </c>
      <c r="L87" t="s">
        <v>324</v>
      </c>
      <c r="M87" s="10" t="s">
        <v>118</v>
      </c>
      <c r="N87" s="10" t="s">
        <v>252</v>
      </c>
      <c r="O87" s="10"/>
      <c r="P87" s="10" t="s">
        <v>242</v>
      </c>
      <c r="Q87" t="s">
        <v>315</v>
      </c>
    </row>
    <row r="88" spans="1:17" x14ac:dyDescent="0.3">
      <c r="A88">
        <v>11</v>
      </c>
      <c r="B88" s="10" t="s">
        <v>332</v>
      </c>
      <c r="C88">
        <v>16</v>
      </c>
      <c r="D88" s="10" t="s">
        <v>119</v>
      </c>
      <c r="E88">
        <v>1</v>
      </c>
      <c r="F88" s="10" t="s">
        <v>148</v>
      </c>
      <c r="G88">
        <v>10</v>
      </c>
      <c r="H88" s="10" t="s">
        <v>262</v>
      </c>
      <c r="I88" s="10" t="s">
        <v>193</v>
      </c>
      <c r="J88">
        <v>4</v>
      </c>
      <c r="K88" s="10" t="s">
        <v>30</v>
      </c>
      <c r="L88" t="s">
        <v>324</v>
      </c>
      <c r="M88" s="10" t="s">
        <v>119</v>
      </c>
      <c r="N88" s="10"/>
      <c r="O88" s="10"/>
      <c r="P88" s="10" t="s">
        <v>262</v>
      </c>
      <c r="Q88" t="s">
        <v>312</v>
      </c>
    </row>
    <row r="89" spans="1:17" x14ac:dyDescent="0.3">
      <c r="A89">
        <v>11</v>
      </c>
      <c r="B89" s="10" t="s">
        <v>332</v>
      </c>
      <c r="C89">
        <v>16</v>
      </c>
      <c r="D89" s="10" t="s">
        <v>119</v>
      </c>
      <c r="E89">
        <v>1</v>
      </c>
      <c r="F89" s="10" t="s">
        <v>148</v>
      </c>
      <c r="G89">
        <v>10</v>
      </c>
      <c r="H89" s="10" t="s">
        <v>262</v>
      </c>
      <c r="I89" s="10" t="s">
        <v>193</v>
      </c>
      <c r="J89">
        <v>4</v>
      </c>
      <c r="K89" s="10" t="s">
        <v>30</v>
      </c>
      <c r="L89" t="s">
        <v>324</v>
      </c>
      <c r="M89" s="10" t="s">
        <v>119</v>
      </c>
      <c r="N89" s="10" t="s">
        <v>250</v>
      </c>
      <c r="O89" s="10"/>
      <c r="P89" s="10" t="s">
        <v>262</v>
      </c>
      <c r="Q89" t="s">
        <v>314</v>
      </c>
    </row>
    <row r="90" spans="1:17" x14ac:dyDescent="0.3">
      <c r="A90">
        <v>11</v>
      </c>
      <c r="B90" s="10" t="s">
        <v>332</v>
      </c>
      <c r="C90">
        <v>16</v>
      </c>
      <c r="D90" s="10" t="s">
        <v>119</v>
      </c>
      <c r="E90">
        <v>1</v>
      </c>
      <c r="F90" s="10" t="s">
        <v>148</v>
      </c>
      <c r="G90">
        <v>10</v>
      </c>
      <c r="H90" s="10" t="s">
        <v>262</v>
      </c>
      <c r="I90" s="10" t="s">
        <v>193</v>
      </c>
      <c r="J90">
        <v>4</v>
      </c>
      <c r="K90" s="10" t="s">
        <v>30</v>
      </c>
      <c r="L90" t="s">
        <v>324</v>
      </c>
      <c r="M90" s="10" t="s">
        <v>119</v>
      </c>
      <c r="N90" s="10" t="s">
        <v>251</v>
      </c>
      <c r="O90" s="10"/>
      <c r="P90" s="10" t="s">
        <v>262</v>
      </c>
      <c r="Q90" t="s">
        <v>313</v>
      </c>
    </row>
    <row r="91" spans="1:17" x14ac:dyDescent="0.3">
      <c r="A91">
        <v>11</v>
      </c>
      <c r="B91" s="10" t="s">
        <v>332</v>
      </c>
      <c r="C91">
        <v>16</v>
      </c>
      <c r="D91" s="10" t="s">
        <v>119</v>
      </c>
      <c r="E91">
        <v>1</v>
      </c>
      <c r="F91" s="10" t="s">
        <v>148</v>
      </c>
      <c r="G91">
        <v>10</v>
      </c>
      <c r="H91" s="10" t="s">
        <v>262</v>
      </c>
      <c r="I91" s="10" t="s">
        <v>193</v>
      </c>
      <c r="J91">
        <v>4</v>
      </c>
      <c r="K91" s="10" t="s">
        <v>30</v>
      </c>
      <c r="L91" t="s">
        <v>324</v>
      </c>
      <c r="M91" s="10" t="s">
        <v>119</v>
      </c>
      <c r="N91" s="10" t="s">
        <v>253</v>
      </c>
      <c r="O91" s="10"/>
      <c r="P91" s="10" t="s">
        <v>262</v>
      </c>
      <c r="Q91" t="s">
        <v>315</v>
      </c>
    </row>
    <row r="92" spans="1:17" x14ac:dyDescent="0.3">
      <c r="A92">
        <v>11</v>
      </c>
      <c r="B92" s="10" t="s">
        <v>332</v>
      </c>
      <c r="C92">
        <v>16</v>
      </c>
      <c r="D92" s="10" t="s">
        <v>119</v>
      </c>
      <c r="E92">
        <v>1</v>
      </c>
      <c r="F92" s="10" t="s">
        <v>148</v>
      </c>
      <c r="G92">
        <v>10</v>
      </c>
      <c r="H92" s="10" t="s">
        <v>262</v>
      </c>
      <c r="I92" s="10" t="s">
        <v>193</v>
      </c>
      <c r="J92">
        <v>4</v>
      </c>
      <c r="K92" s="10" t="s">
        <v>30</v>
      </c>
      <c r="L92" t="s">
        <v>324</v>
      </c>
      <c r="M92" s="10" t="s">
        <v>119</v>
      </c>
      <c r="N92" s="10" t="s">
        <v>254</v>
      </c>
      <c r="O92" s="10"/>
      <c r="P92" s="10" t="s">
        <v>262</v>
      </c>
      <c r="Q92" t="s">
        <v>316</v>
      </c>
    </row>
    <row r="93" spans="1:17" x14ac:dyDescent="0.3">
      <c r="A93">
        <v>11</v>
      </c>
      <c r="B93" s="10" t="s">
        <v>332</v>
      </c>
      <c r="C93">
        <v>17</v>
      </c>
      <c r="D93" s="10" t="s">
        <v>120</v>
      </c>
      <c r="E93">
        <v>1</v>
      </c>
      <c r="F93" s="10" t="s">
        <v>149</v>
      </c>
      <c r="G93">
        <v>11</v>
      </c>
      <c r="H93" s="10" t="s">
        <v>263</v>
      </c>
      <c r="I93" s="10" t="s">
        <v>239</v>
      </c>
      <c r="J93">
        <v>5</v>
      </c>
      <c r="K93" s="10" t="s">
        <v>30</v>
      </c>
      <c r="L93" t="s">
        <v>324</v>
      </c>
      <c r="M93" s="10" t="s">
        <v>120</v>
      </c>
      <c r="N93" s="10" t="s">
        <v>250</v>
      </c>
      <c r="O93" s="10"/>
      <c r="P93" s="10" t="s">
        <v>263</v>
      </c>
      <c r="Q93" t="s">
        <v>314</v>
      </c>
    </row>
    <row r="94" spans="1:17" x14ac:dyDescent="0.3">
      <c r="A94">
        <v>11</v>
      </c>
      <c r="B94" s="10" t="s">
        <v>332</v>
      </c>
      <c r="C94">
        <v>17</v>
      </c>
      <c r="D94" s="10" t="s">
        <v>120</v>
      </c>
      <c r="E94">
        <v>1</v>
      </c>
      <c r="F94" s="10" t="s">
        <v>149</v>
      </c>
      <c r="G94">
        <v>11</v>
      </c>
      <c r="H94" s="10" t="s">
        <v>263</v>
      </c>
      <c r="I94" s="10" t="s">
        <v>239</v>
      </c>
      <c r="J94">
        <v>5</v>
      </c>
      <c r="K94" s="10" t="s">
        <v>30</v>
      </c>
      <c r="L94" t="s">
        <v>324</v>
      </c>
      <c r="M94" s="10" t="s">
        <v>120</v>
      </c>
      <c r="N94" s="10" t="s">
        <v>251</v>
      </c>
      <c r="O94" s="10"/>
      <c r="P94" s="10" t="s">
        <v>263</v>
      </c>
      <c r="Q94" t="s">
        <v>313</v>
      </c>
    </row>
    <row r="95" spans="1:17" x14ac:dyDescent="0.3">
      <c r="A95">
        <v>11</v>
      </c>
      <c r="B95" s="10" t="s">
        <v>332</v>
      </c>
      <c r="C95">
        <v>17</v>
      </c>
      <c r="D95" s="10" t="s">
        <v>120</v>
      </c>
      <c r="E95">
        <v>1</v>
      </c>
      <c r="F95" s="10" t="s">
        <v>149</v>
      </c>
      <c r="G95">
        <v>11</v>
      </c>
      <c r="H95" s="10" t="s">
        <v>263</v>
      </c>
      <c r="I95" s="10" t="s">
        <v>239</v>
      </c>
      <c r="J95">
        <v>5</v>
      </c>
      <c r="K95" s="10" t="s">
        <v>30</v>
      </c>
      <c r="L95" t="s">
        <v>324</v>
      </c>
      <c r="M95" s="10" t="s">
        <v>120</v>
      </c>
      <c r="N95" s="10" t="s">
        <v>253</v>
      </c>
      <c r="O95" s="10"/>
      <c r="P95" s="10" t="s">
        <v>263</v>
      </c>
      <c r="Q95" t="s">
        <v>315</v>
      </c>
    </row>
    <row r="96" spans="1:17" x14ac:dyDescent="0.3">
      <c r="A96">
        <v>11</v>
      </c>
      <c r="B96" s="10" t="s">
        <v>332</v>
      </c>
      <c r="C96">
        <v>17</v>
      </c>
      <c r="D96" s="10" t="s">
        <v>120</v>
      </c>
      <c r="E96">
        <v>1</v>
      </c>
      <c r="F96" s="10" t="s">
        <v>149</v>
      </c>
      <c r="G96">
        <v>11</v>
      </c>
      <c r="H96" s="10" t="s">
        <v>263</v>
      </c>
      <c r="I96" s="10" t="s">
        <v>239</v>
      </c>
      <c r="J96">
        <v>5</v>
      </c>
      <c r="K96" s="10" t="s">
        <v>30</v>
      </c>
      <c r="L96" t="s">
        <v>324</v>
      </c>
      <c r="M96" s="10" t="s">
        <v>120</v>
      </c>
      <c r="N96" s="10" t="s">
        <v>254</v>
      </c>
      <c r="O96" s="10"/>
      <c r="P96" s="10" t="s">
        <v>263</v>
      </c>
      <c r="Q96" t="s">
        <v>316</v>
      </c>
    </row>
    <row r="97" spans="1:17" x14ac:dyDescent="0.3">
      <c r="A97">
        <v>11</v>
      </c>
      <c r="B97" s="10" t="s">
        <v>332</v>
      </c>
      <c r="C97">
        <v>18</v>
      </c>
      <c r="D97" s="10" t="s">
        <v>121</v>
      </c>
      <c r="E97">
        <v>1</v>
      </c>
      <c r="F97" s="10" t="s">
        <v>143</v>
      </c>
      <c r="G97">
        <v>12</v>
      </c>
      <c r="H97" s="10" t="s">
        <v>264</v>
      </c>
      <c r="I97" s="10" t="s">
        <v>258</v>
      </c>
      <c r="J97">
        <v>6</v>
      </c>
      <c r="K97" s="10" t="s">
        <v>30</v>
      </c>
      <c r="L97" t="s">
        <v>324</v>
      </c>
      <c r="M97" s="10" t="s">
        <v>121</v>
      </c>
      <c r="N97" s="10" t="s">
        <v>255</v>
      </c>
      <c r="O97" s="10"/>
      <c r="P97" s="10" t="s">
        <v>264</v>
      </c>
      <c r="Q97" t="s">
        <v>317</v>
      </c>
    </row>
    <row r="98" spans="1:17" x14ac:dyDescent="0.3">
      <c r="A98">
        <v>11</v>
      </c>
      <c r="B98" s="10" t="s">
        <v>332</v>
      </c>
      <c r="C98">
        <v>18</v>
      </c>
      <c r="D98" s="10" t="s">
        <v>121</v>
      </c>
      <c r="E98">
        <v>1</v>
      </c>
      <c r="F98" s="10" t="s">
        <v>143</v>
      </c>
      <c r="G98">
        <v>12</v>
      </c>
      <c r="H98" s="10" t="s">
        <v>264</v>
      </c>
      <c r="I98" s="10" t="s">
        <v>258</v>
      </c>
      <c r="J98">
        <v>6</v>
      </c>
      <c r="K98" s="10" t="s">
        <v>30</v>
      </c>
      <c r="L98" t="s">
        <v>324</v>
      </c>
      <c r="M98" s="10" t="s">
        <v>121</v>
      </c>
      <c r="N98" s="10" t="s">
        <v>256</v>
      </c>
      <c r="O98" s="10"/>
      <c r="P98" s="10" t="s">
        <v>264</v>
      </c>
      <c r="Q98" t="s">
        <v>319</v>
      </c>
    </row>
    <row r="99" spans="1:17" x14ac:dyDescent="0.3">
      <c r="A99">
        <v>11</v>
      </c>
      <c r="B99" s="10" t="s">
        <v>332</v>
      </c>
      <c r="C99">
        <v>18</v>
      </c>
      <c r="D99" s="10" t="s">
        <v>121</v>
      </c>
      <c r="E99">
        <v>1</v>
      </c>
      <c r="F99" s="10" t="s">
        <v>143</v>
      </c>
      <c r="G99">
        <v>12</v>
      </c>
      <c r="H99" s="10" t="s">
        <v>264</v>
      </c>
      <c r="I99" s="10" t="s">
        <v>258</v>
      </c>
      <c r="J99">
        <v>6</v>
      </c>
      <c r="K99" s="10" t="s">
        <v>30</v>
      </c>
      <c r="L99" t="s">
        <v>324</v>
      </c>
      <c r="M99" s="10" t="s">
        <v>121</v>
      </c>
      <c r="N99" s="10" t="s">
        <v>257</v>
      </c>
      <c r="O99" s="10"/>
      <c r="P99" s="10" t="s">
        <v>264</v>
      </c>
      <c r="Q99" t="s">
        <v>318</v>
      </c>
    </row>
    <row r="100" spans="1:17" x14ac:dyDescent="0.3">
      <c r="A100">
        <v>11</v>
      </c>
      <c r="B100" s="10" t="s">
        <v>332</v>
      </c>
      <c r="C100">
        <v>18</v>
      </c>
      <c r="D100" s="10" t="s">
        <v>121</v>
      </c>
      <c r="E100">
        <v>1</v>
      </c>
      <c r="F100" s="10" t="s">
        <v>143</v>
      </c>
      <c r="G100">
        <v>12</v>
      </c>
      <c r="H100" s="10" t="s">
        <v>264</v>
      </c>
      <c r="I100" s="10" t="s">
        <v>258</v>
      </c>
      <c r="J100">
        <v>6</v>
      </c>
      <c r="K100" s="10" t="s">
        <v>30</v>
      </c>
      <c r="L100" t="s">
        <v>324</v>
      </c>
      <c r="M100" s="10" t="s">
        <v>121</v>
      </c>
      <c r="N100" s="10" t="s">
        <v>221</v>
      </c>
      <c r="O100" s="10"/>
      <c r="P100" s="10" t="s">
        <v>264</v>
      </c>
      <c r="Q100" t="s">
        <v>312</v>
      </c>
    </row>
    <row r="101" spans="1:17" x14ac:dyDescent="0.3">
      <c r="A101">
        <v>11</v>
      </c>
      <c r="B101" s="10" t="s">
        <v>332</v>
      </c>
      <c r="C101">
        <v>19</v>
      </c>
      <c r="D101" s="10" t="s">
        <v>122</v>
      </c>
      <c r="E101">
        <v>1</v>
      </c>
      <c r="F101" s="10" t="s">
        <v>144</v>
      </c>
      <c r="G101">
        <v>13</v>
      </c>
      <c r="H101" s="10"/>
      <c r="I101" s="10"/>
      <c r="K101" s="10" t="s">
        <v>30</v>
      </c>
      <c r="L101" t="s">
        <v>324</v>
      </c>
      <c r="M101" s="10"/>
      <c r="N101" s="10"/>
      <c r="O101" s="10"/>
      <c r="P101" s="10"/>
    </row>
    <row r="102" spans="1:17" x14ac:dyDescent="0.3">
      <c r="A102">
        <v>11</v>
      </c>
      <c r="B102" s="10" t="s">
        <v>332</v>
      </c>
      <c r="C102">
        <v>20</v>
      </c>
      <c r="D102" s="10" t="s">
        <v>123</v>
      </c>
      <c r="E102">
        <v>1</v>
      </c>
      <c r="F102" s="10" t="s">
        <v>145</v>
      </c>
      <c r="G102">
        <v>14</v>
      </c>
      <c r="H102" s="10" t="s">
        <v>265</v>
      </c>
      <c r="I102" s="10" t="s">
        <v>259</v>
      </c>
      <c r="J102">
        <v>7</v>
      </c>
      <c r="K102" s="10" t="s">
        <v>30</v>
      </c>
      <c r="L102" t="s">
        <v>324</v>
      </c>
      <c r="M102" s="10" t="s">
        <v>123</v>
      </c>
      <c r="N102" s="10" t="s">
        <v>260</v>
      </c>
      <c r="O102" s="10"/>
      <c r="P102" s="10" t="s">
        <v>265</v>
      </c>
      <c r="Q102" t="s">
        <v>311</v>
      </c>
    </row>
    <row r="103" spans="1:17" x14ac:dyDescent="0.3">
      <c r="A103">
        <v>11</v>
      </c>
      <c r="B103" s="10" t="s">
        <v>332</v>
      </c>
      <c r="C103">
        <v>20</v>
      </c>
      <c r="D103" s="10" t="s">
        <v>123</v>
      </c>
      <c r="E103">
        <v>1</v>
      </c>
      <c r="F103" s="10" t="s">
        <v>145</v>
      </c>
      <c r="G103">
        <v>14</v>
      </c>
      <c r="H103" s="10" t="s">
        <v>265</v>
      </c>
      <c r="I103" s="10" t="s">
        <v>259</v>
      </c>
      <c r="J103">
        <v>7</v>
      </c>
      <c r="K103" s="10" t="s">
        <v>30</v>
      </c>
      <c r="L103" t="s">
        <v>324</v>
      </c>
      <c r="M103" s="10" t="s">
        <v>123</v>
      </c>
      <c r="N103" s="10" t="s">
        <v>233</v>
      </c>
      <c r="O103" s="10"/>
      <c r="P103" s="10" t="s">
        <v>265</v>
      </c>
      <c r="Q103" t="s">
        <v>320</v>
      </c>
    </row>
    <row r="104" spans="1:17" x14ac:dyDescent="0.3">
      <c r="A104">
        <v>11</v>
      </c>
      <c r="B104" s="10" t="s">
        <v>332</v>
      </c>
      <c r="C104">
        <v>20</v>
      </c>
      <c r="D104" s="10" t="s">
        <v>123</v>
      </c>
      <c r="E104">
        <v>1</v>
      </c>
      <c r="F104" s="10" t="s">
        <v>145</v>
      </c>
      <c r="G104">
        <v>14</v>
      </c>
      <c r="H104" s="10" t="s">
        <v>265</v>
      </c>
      <c r="I104" s="10" t="s">
        <v>259</v>
      </c>
      <c r="J104">
        <v>7</v>
      </c>
      <c r="K104" s="10" t="s">
        <v>30</v>
      </c>
      <c r="L104" t="s">
        <v>324</v>
      </c>
      <c r="M104" s="10" t="s">
        <v>123</v>
      </c>
      <c r="N104" s="10" t="s">
        <v>234</v>
      </c>
      <c r="O104" s="10"/>
      <c r="P104" s="10" t="s">
        <v>265</v>
      </c>
      <c r="Q104" t="s">
        <v>321</v>
      </c>
    </row>
    <row r="105" spans="1:17" x14ac:dyDescent="0.3">
      <c r="A105">
        <v>11</v>
      </c>
      <c r="B105" s="10" t="s">
        <v>332</v>
      </c>
      <c r="C105">
        <v>20</v>
      </c>
      <c r="D105" s="10" t="s">
        <v>123</v>
      </c>
      <c r="E105">
        <v>1</v>
      </c>
      <c r="F105" s="10" t="s">
        <v>145</v>
      </c>
      <c r="G105">
        <v>14</v>
      </c>
      <c r="H105" s="10" t="s">
        <v>265</v>
      </c>
      <c r="I105" s="10" t="s">
        <v>259</v>
      </c>
      <c r="J105">
        <v>7</v>
      </c>
      <c r="K105" s="10" t="s">
        <v>30</v>
      </c>
      <c r="L105" t="s">
        <v>324</v>
      </c>
      <c r="M105" s="10" t="s">
        <v>123</v>
      </c>
      <c r="N105" s="10" t="s">
        <v>261</v>
      </c>
      <c r="O105" s="10"/>
      <c r="P105" s="10" t="s">
        <v>265</v>
      </c>
      <c r="Q105" t="s">
        <v>322</v>
      </c>
    </row>
    <row r="106" spans="1:17" x14ac:dyDescent="0.3">
      <c r="A106">
        <v>11</v>
      </c>
      <c r="B106" s="10" t="s">
        <v>332</v>
      </c>
      <c r="C106">
        <v>20</v>
      </c>
      <c r="D106" s="10" t="s">
        <v>123</v>
      </c>
      <c r="E106">
        <v>1</v>
      </c>
      <c r="F106" s="10" t="s">
        <v>145</v>
      </c>
      <c r="G106">
        <v>14</v>
      </c>
      <c r="H106" s="10" t="s">
        <v>265</v>
      </c>
      <c r="I106" s="10" t="s">
        <v>259</v>
      </c>
      <c r="J106">
        <v>7</v>
      </c>
      <c r="K106" s="10" t="s">
        <v>30</v>
      </c>
      <c r="L106" t="s">
        <v>324</v>
      </c>
      <c r="M106" s="10" t="s">
        <v>123</v>
      </c>
      <c r="N106" s="10" t="s">
        <v>236</v>
      </c>
      <c r="O106" s="10"/>
      <c r="P106" s="10" t="s">
        <v>265</v>
      </c>
      <c r="Q106" t="s">
        <v>323</v>
      </c>
    </row>
    <row r="107" spans="1:17" x14ac:dyDescent="0.3">
      <c r="A107">
        <v>11</v>
      </c>
      <c r="B107" s="10" t="s">
        <v>332</v>
      </c>
      <c r="C107">
        <v>21</v>
      </c>
      <c r="D107" s="10" t="s">
        <v>124</v>
      </c>
      <c r="E107">
        <v>1</v>
      </c>
      <c r="F107" s="10" t="s">
        <v>146</v>
      </c>
      <c r="G107">
        <v>15</v>
      </c>
      <c r="H107" s="10"/>
      <c r="I107" s="10"/>
      <c r="K107" s="10" t="s">
        <v>30</v>
      </c>
      <c r="L107" t="s">
        <v>324</v>
      </c>
      <c r="M107" s="10"/>
      <c r="N107" s="10"/>
      <c r="O107" s="10"/>
      <c r="P107" s="10"/>
    </row>
    <row r="108" spans="1:17" x14ac:dyDescent="0.3">
      <c r="A108">
        <v>5</v>
      </c>
      <c r="B108" s="10" t="s">
        <v>329</v>
      </c>
      <c r="C108">
        <v>4</v>
      </c>
      <c r="D108" s="10" t="s">
        <v>2</v>
      </c>
      <c r="E108">
        <v>1</v>
      </c>
      <c r="F108" s="10" t="s">
        <v>11</v>
      </c>
      <c r="G108">
        <v>4</v>
      </c>
      <c r="H108" s="10"/>
      <c r="I108" s="10"/>
      <c r="K108" s="10" t="s">
        <v>30</v>
      </c>
      <c r="L108" t="s">
        <v>324</v>
      </c>
      <c r="M108" s="10"/>
      <c r="N108" s="10"/>
      <c r="O108" s="10"/>
      <c r="P108" s="10"/>
    </row>
    <row r="109" spans="1:17" x14ac:dyDescent="0.3">
      <c r="A109">
        <v>5</v>
      </c>
      <c r="B109" s="10" t="s">
        <v>329</v>
      </c>
      <c r="C109">
        <v>5</v>
      </c>
      <c r="D109" s="10" t="s">
        <v>3</v>
      </c>
      <c r="E109">
        <v>1</v>
      </c>
      <c r="F109" s="10" t="s">
        <v>12</v>
      </c>
      <c r="G109">
        <v>5</v>
      </c>
      <c r="H109" s="10"/>
      <c r="I109" s="10"/>
      <c r="K109" s="10" t="s">
        <v>30</v>
      </c>
      <c r="L109" t="s">
        <v>324</v>
      </c>
      <c r="M109" s="10"/>
      <c r="N109" s="10"/>
      <c r="O109" s="10"/>
      <c r="P109" s="10"/>
    </row>
    <row r="110" spans="1:17" x14ac:dyDescent="0.3">
      <c r="A110">
        <v>5</v>
      </c>
      <c r="B110" s="10" t="s">
        <v>329</v>
      </c>
      <c r="C110">
        <v>6</v>
      </c>
      <c r="D110" s="10" t="s">
        <v>4</v>
      </c>
      <c r="E110">
        <v>1</v>
      </c>
      <c r="F110" s="10" t="s">
        <v>13</v>
      </c>
      <c r="G110">
        <v>6</v>
      </c>
      <c r="H110" s="10"/>
      <c r="I110" s="10"/>
      <c r="K110" s="10" t="s">
        <v>30</v>
      </c>
      <c r="L110" t="s">
        <v>324</v>
      </c>
      <c r="M110" s="10"/>
      <c r="N110" s="10"/>
      <c r="O110" s="10"/>
      <c r="P110" s="10"/>
    </row>
    <row r="111" spans="1:17" x14ac:dyDescent="0.3">
      <c r="A111">
        <v>5</v>
      </c>
      <c r="B111" s="10" t="s">
        <v>329</v>
      </c>
      <c r="C111">
        <v>10</v>
      </c>
      <c r="D111" s="10" t="s">
        <v>50</v>
      </c>
      <c r="E111">
        <v>1</v>
      </c>
      <c r="F111" s="10" t="s">
        <v>127</v>
      </c>
      <c r="G111">
        <v>7</v>
      </c>
      <c r="H111" s="10"/>
      <c r="I111" s="10"/>
      <c r="K111" s="10" t="s">
        <v>30</v>
      </c>
      <c r="L111" t="s">
        <v>324</v>
      </c>
      <c r="M111" s="10"/>
      <c r="N111" s="10"/>
      <c r="O111" s="10"/>
      <c r="P111" s="10"/>
    </row>
    <row r="112" spans="1:17" x14ac:dyDescent="0.3">
      <c r="A112">
        <v>5</v>
      </c>
      <c r="B112" s="10" t="s">
        <v>329</v>
      </c>
      <c r="C112">
        <v>11</v>
      </c>
      <c r="D112" s="10" t="s">
        <v>99</v>
      </c>
      <c r="E112">
        <v>1</v>
      </c>
      <c r="F112" s="10" t="s">
        <v>129</v>
      </c>
      <c r="G112">
        <v>2</v>
      </c>
      <c r="H112" s="10"/>
      <c r="I112" s="10"/>
      <c r="K112" s="10" t="s">
        <v>30</v>
      </c>
      <c r="L112" t="s">
        <v>324</v>
      </c>
      <c r="M112" s="10"/>
      <c r="N112" s="10"/>
      <c r="O112" s="10"/>
      <c r="P112" s="10"/>
    </row>
    <row r="113" spans="1:17" x14ac:dyDescent="0.3">
      <c r="A113">
        <v>5</v>
      </c>
      <c r="B113" s="10" t="s">
        <v>329</v>
      </c>
      <c r="C113">
        <v>13</v>
      </c>
      <c r="D113" s="10" t="s">
        <v>100</v>
      </c>
      <c r="E113">
        <v>1</v>
      </c>
      <c r="F113" s="10" t="s">
        <v>130</v>
      </c>
      <c r="G113">
        <v>1</v>
      </c>
      <c r="H113" s="10" t="s">
        <v>162</v>
      </c>
      <c r="I113" s="10" t="s">
        <v>174</v>
      </c>
      <c r="J113">
        <v>1</v>
      </c>
      <c r="K113" s="10" t="s">
        <v>30</v>
      </c>
      <c r="L113" t="s">
        <v>324</v>
      </c>
      <c r="M113" s="10" t="s">
        <v>100</v>
      </c>
      <c r="N113" s="10" t="s">
        <v>25</v>
      </c>
      <c r="O113" s="10" t="s">
        <v>276</v>
      </c>
      <c r="P113" s="10" t="s">
        <v>162</v>
      </c>
    </row>
    <row r="114" spans="1:17" x14ac:dyDescent="0.3">
      <c r="A114">
        <v>5</v>
      </c>
      <c r="B114" s="10" t="s">
        <v>329</v>
      </c>
      <c r="C114">
        <v>12</v>
      </c>
      <c r="D114" s="10" t="s">
        <v>57</v>
      </c>
      <c r="E114">
        <v>1</v>
      </c>
      <c r="F114" s="10" t="s">
        <v>20</v>
      </c>
      <c r="G114">
        <v>3</v>
      </c>
      <c r="H114" s="10" t="s">
        <v>163</v>
      </c>
      <c r="I114" s="10" t="s">
        <v>175</v>
      </c>
      <c r="J114">
        <v>2</v>
      </c>
      <c r="K114" s="10" t="s">
        <v>30</v>
      </c>
      <c r="L114" t="s">
        <v>324</v>
      </c>
      <c r="M114" s="10" t="s">
        <v>57</v>
      </c>
      <c r="N114" s="10" t="s">
        <v>194</v>
      </c>
      <c r="O114" s="10"/>
      <c r="P114" s="10" t="s">
        <v>163</v>
      </c>
      <c r="Q114" t="s">
        <v>282</v>
      </c>
    </row>
    <row r="115" spans="1:17" x14ac:dyDescent="0.3">
      <c r="A115">
        <v>5</v>
      </c>
      <c r="B115" s="10" t="s">
        <v>329</v>
      </c>
      <c r="C115">
        <v>12</v>
      </c>
      <c r="D115" s="10" t="s">
        <v>57</v>
      </c>
      <c r="E115">
        <v>1</v>
      </c>
      <c r="F115" s="10" t="s">
        <v>20</v>
      </c>
      <c r="G115">
        <v>3</v>
      </c>
      <c r="H115" s="10" t="s">
        <v>163</v>
      </c>
      <c r="I115" s="10" t="s">
        <v>175</v>
      </c>
      <c r="J115">
        <v>2</v>
      </c>
      <c r="K115" s="10" t="s">
        <v>30</v>
      </c>
      <c r="L115" t="s">
        <v>324</v>
      </c>
      <c r="M115" s="10" t="s">
        <v>57</v>
      </c>
      <c r="N115" s="10" t="s">
        <v>195</v>
      </c>
      <c r="O115" s="10"/>
      <c r="P115" s="10" t="s">
        <v>163</v>
      </c>
      <c r="Q115" t="s">
        <v>283</v>
      </c>
    </row>
    <row r="116" spans="1:17" x14ac:dyDescent="0.3">
      <c r="A116">
        <v>5</v>
      </c>
      <c r="B116" s="10" t="s">
        <v>329</v>
      </c>
      <c r="C116">
        <v>12</v>
      </c>
      <c r="D116" s="10" t="s">
        <v>57</v>
      </c>
      <c r="E116">
        <v>1</v>
      </c>
      <c r="F116" s="10" t="s">
        <v>20</v>
      </c>
      <c r="G116">
        <v>3</v>
      </c>
      <c r="H116" s="10" t="s">
        <v>163</v>
      </c>
      <c r="I116" s="10" t="s">
        <v>175</v>
      </c>
      <c r="J116">
        <v>2</v>
      </c>
      <c r="K116" s="10" t="s">
        <v>30</v>
      </c>
      <c r="L116" t="s">
        <v>324</v>
      </c>
      <c r="M116" s="10" t="s">
        <v>57</v>
      </c>
      <c r="N116" s="10" t="s">
        <v>196</v>
      </c>
      <c r="O116" s="10"/>
      <c r="P116" s="10" t="s">
        <v>163</v>
      </c>
      <c r="Q116" t="s">
        <v>284</v>
      </c>
    </row>
    <row r="117" spans="1:17" x14ac:dyDescent="0.3">
      <c r="A117">
        <v>6</v>
      </c>
      <c r="B117" s="10" t="s">
        <v>333</v>
      </c>
      <c r="C117">
        <v>4</v>
      </c>
      <c r="D117" s="10" t="s">
        <v>2</v>
      </c>
      <c r="E117">
        <v>1</v>
      </c>
      <c r="F117" s="10" t="s">
        <v>11</v>
      </c>
      <c r="H117" s="10"/>
      <c r="I117" s="10"/>
      <c r="K117" s="10" t="s">
        <v>30</v>
      </c>
      <c r="L117" t="s">
        <v>324</v>
      </c>
      <c r="M117" s="10"/>
      <c r="N117" s="10"/>
      <c r="O117" s="10"/>
      <c r="P117" s="10"/>
    </row>
    <row r="118" spans="1:17" x14ac:dyDescent="0.3">
      <c r="A118">
        <v>6</v>
      </c>
      <c r="B118" s="10" t="s">
        <v>333</v>
      </c>
      <c r="C118">
        <v>5</v>
      </c>
      <c r="D118" s="10" t="s">
        <v>3</v>
      </c>
      <c r="E118">
        <v>1</v>
      </c>
      <c r="F118" s="10" t="s">
        <v>12</v>
      </c>
      <c r="H118" s="10"/>
      <c r="I118" s="10"/>
      <c r="K118" s="10" t="s">
        <v>30</v>
      </c>
      <c r="L118" t="s">
        <v>324</v>
      </c>
      <c r="M118" s="10"/>
      <c r="N118" s="10"/>
      <c r="O118" s="10"/>
      <c r="P118" s="10"/>
    </row>
    <row r="119" spans="1:17" x14ac:dyDescent="0.3">
      <c r="A119">
        <v>6</v>
      </c>
      <c r="B119" s="10" t="s">
        <v>333</v>
      </c>
      <c r="C119">
        <v>6</v>
      </c>
      <c r="D119" s="10" t="s">
        <v>4</v>
      </c>
      <c r="E119">
        <v>1</v>
      </c>
      <c r="F119" s="10" t="s">
        <v>13</v>
      </c>
      <c r="H119" s="10"/>
      <c r="I119" s="10"/>
      <c r="K119" s="10" t="s">
        <v>30</v>
      </c>
      <c r="L119" t="s">
        <v>324</v>
      </c>
      <c r="M119" s="10"/>
      <c r="N119" s="10"/>
      <c r="O119" s="10"/>
      <c r="P119" s="10"/>
    </row>
    <row r="120" spans="1:17" x14ac:dyDescent="0.3">
      <c r="A120">
        <v>6</v>
      </c>
      <c r="B120" s="10" t="s">
        <v>333</v>
      </c>
      <c r="C120">
        <v>10</v>
      </c>
      <c r="D120" s="10" t="s">
        <v>50</v>
      </c>
      <c r="E120">
        <v>1</v>
      </c>
      <c r="F120" s="10" t="s">
        <v>127</v>
      </c>
      <c r="H120" s="10"/>
      <c r="I120" s="10"/>
      <c r="K120" s="10" t="s">
        <v>30</v>
      </c>
      <c r="L120" t="s">
        <v>324</v>
      </c>
      <c r="M120" s="10"/>
      <c r="N120" s="10"/>
      <c r="O120" s="10"/>
      <c r="P120" s="10"/>
    </row>
    <row r="121" spans="1:17" x14ac:dyDescent="0.3">
      <c r="A121">
        <v>6</v>
      </c>
      <c r="B121" s="10" t="s">
        <v>333</v>
      </c>
      <c r="C121">
        <v>11</v>
      </c>
      <c r="D121" s="10" t="s">
        <v>101</v>
      </c>
      <c r="E121">
        <v>1</v>
      </c>
      <c r="F121" s="10" t="s">
        <v>101</v>
      </c>
      <c r="H121" s="10" t="s">
        <v>197</v>
      </c>
      <c r="I121" s="10" t="s">
        <v>177</v>
      </c>
      <c r="J121">
        <v>1</v>
      </c>
      <c r="K121" s="10" t="s">
        <v>30</v>
      </c>
      <c r="L121" t="s">
        <v>324</v>
      </c>
      <c r="M121" s="10" t="s">
        <v>101</v>
      </c>
      <c r="N121" s="10" t="s">
        <v>25</v>
      </c>
      <c r="O121" s="10" t="s">
        <v>277</v>
      </c>
      <c r="P121" s="10" t="s">
        <v>197</v>
      </c>
    </row>
    <row r="122" spans="1:17" x14ac:dyDescent="0.3">
      <c r="A122">
        <v>6</v>
      </c>
      <c r="B122" s="10" t="s">
        <v>333</v>
      </c>
      <c r="C122">
        <v>12</v>
      </c>
      <c r="D122" s="10" t="s">
        <v>102</v>
      </c>
      <c r="E122">
        <v>1</v>
      </c>
      <c r="F122" s="10" t="s">
        <v>131</v>
      </c>
      <c r="H122" s="10" t="s">
        <v>215</v>
      </c>
      <c r="I122" s="10" t="s">
        <v>178</v>
      </c>
      <c r="J122">
        <v>2</v>
      </c>
      <c r="K122" s="10" t="s">
        <v>30</v>
      </c>
      <c r="L122" t="s">
        <v>324</v>
      </c>
      <c r="M122" s="10" t="s">
        <v>102</v>
      </c>
      <c r="N122" s="10" t="s">
        <v>205</v>
      </c>
      <c r="O122" s="10"/>
      <c r="P122" s="10" t="s">
        <v>215</v>
      </c>
      <c r="Q122" t="s">
        <v>285</v>
      </c>
    </row>
    <row r="123" spans="1:17" x14ac:dyDescent="0.3">
      <c r="A123">
        <v>6</v>
      </c>
      <c r="B123" s="10" t="s">
        <v>333</v>
      </c>
      <c r="C123">
        <v>12</v>
      </c>
      <c r="D123" s="10" t="s">
        <v>102</v>
      </c>
      <c r="E123">
        <v>1</v>
      </c>
      <c r="F123" s="10" t="s">
        <v>131</v>
      </c>
      <c r="H123" s="10" t="s">
        <v>215</v>
      </c>
      <c r="I123" s="10" t="s">
        <v>178</v>
      </c>
      <c r="J123">
        <v>2</v>
      </c>
      <c r="K123" s="10" t="s">
        <v>30</v>
      </c>
      <c r="L123" t="s">
        <v>324</v>
      </c>
      <c r="M123" s="10" t="s">
        <v>102</v>
      </c>
      <c r="N123" s="10" t="s">
        <v>206</v>
      </c>
      <c r="O123" s="10"/>
      <c r="P123" s="10" t="s">
        <v>215</v>
      </c>
      <c r="Q123" t="s">
        <v>286</v>
      </c>
    </row>
    <row r="124" spans="1:17" x14ac:dyDescent="0.3">
      <c r="A124">
        <v>6</v>
      </c>
      <c r="B124" s="10" t="s">
        <v>333</v>
      </c>
      <c r="C124">
        <v>12</v>
      </c>
      <c r="D124" s="10" t="s">
        <v>102</v>
      </c>
      <c r="E124">
        <v>1</v>
      </c>
      <c r="F124" s="10" t="s">
        <v>131</v>
      </c>
      <c r="H124" s="10" t="s">
        <v>215</v>
      </c>
      <c r="I124" s="10" t="s">
        <v>178</v>
      </c>
      <c r="J124">
        <v>2</v>
      </c>
      <c r="K124" s="10" t="s">
        <v>30</v>
      </c>
      <c r="L124" t="s">
        <v>324</v>
      </c>
      <c r="M124" s="10" t="s">
        <v>102</v>
      </c>
      <c r="N124" s="10" t="s">
        <v>207</v>
      </c>
      <c r="O124" s="10"/>
      <c r="P124" s="10" t="s">
        <v>215</v>
      </c>
      <c r="Q124" t="s">
        <v>287</v>
      </c>
    </row>
    <row r="125" spans="1:17" x14ac:dyDescent="0.3">
      <c r="A125">
        <v>6</v>
      </c>
      <c r="B125" s="10" t="s">
        <v>333</v>
      </c>
      <c r="C125">
        <v>12</v>
      </c>
      <c r="D125" s="10" t="s">
        <v>102</v>
      </c>
      <c r="E125">
        <v>1</v>
      </c>
      <c r="F125" s="10" t="s">
        <v>131</v>
      </c>
      <c r="H125" s="10" t="s">
        <v>215</v>
      </c>
      <c r="I125" s="10" t="s">
        <v>178</v>
      </c>
      <c r="J125">
        <v>2</v>
      </c>
      <c r="K125" s="10" t="s">
        <v>30</v>
      </c>
      <c r="L125" t="s">
        <v>324</v>
      </c>
      <c r="M125" s="10" t="s">
        <v>102</v>
      </c>
      <c r="N125" s="10" t="s">
        <v>208</v>
      </c>
      <c r="O125" s="10"/>
      <c r="P125" s="10" t="s">
        <v>215</v>
      </c>
      <c r="Q125" t="s">
        <v>288</v>
      </c>
    </row>
    <row r="126" spans="1:17" x14ac:dyDescent="0.3">
      <c r="A126">
        <v>6</v>
      </c>
      <c r="B126" s="10" t="s">
        <v>333</v>
      </c>
      <c r="C126">
        <v>12</v>
      </c>
      <c r="D126" s="10" t="s">
        <v>102</v>
      </c>
      <c r="E126">
        <v>1</v>
      </c>
      <c r="F126" s="10" t="s">
        <v>131</v>
      </c>
      <c r="H126" s="10" t="s">
        <v>215</v>
      </c>
      <c r="I126" s="10" t="s">
        <v>178</v>
      </c>
      <c r="J126">
        <v>2</v>
      </c>
      <c r="K126" s="10" t="s">
        <v>30</v>
      </c>
      <c r="L126" t="s">
        <v>324</v>
      </c>
      <c r="M126" s="10" t="s">
        <v>102</v>
      </c>
      <c r="N126" s="10" t="s">
        <v>209</v>
      </c>
      <c r="O126" s="10"/>
      <c r="P126" s="10" t="s">
        <v>215</v>
      </c>
      <c r="Q126" t="s">
        <v>289</v>
      </c>
    </row>
    <row r="127" spans="1:17" x14ac:dyDescent="0.3">
      <c r="A127">
        <v>6</v>
      </c>
      <c r="B127" s="10" t="s">
        <v>333</v>
      </c>
      <c r="C127">
        <v>12</v>
      </c>
      <c r="D127" s="10" t="s">
        <v>102</v>
      </c>
      <c r="E127">
        <v>1</v>
      </c>
      <c r="F127" s="10" t="s">
        <v>131</v>
      </c>
      <c r="H127" s="10" t="s">
        <v>215</v>
      </c>
      <c r="I127" s="10" t="s">
        <v>178</v>
      </c>
      <c r="J127">
        <v>2</v>
      </c>
      <c r="K127" s="10" t="s">
        <v>30</v>
      </c>
      <c r="L127" t="s">
        <v>324</v>
      </c>
      <c r="M127" s="10" t="s">
        <v>102</v>
      </c>
      <c r="N127" s="10" t="s">
        <v>210</v>
      </c>
      <c r="O127" s="10"/>
      <c r="P127" s="10" t="s">
        <v>215</v>
      </c>
      <c r="Q127" t="s">
        <v>290</v>
      </c>
    </row>
    <row r="128" spans="1:17" x14ac:dyDescent="0.3">
      <c r="A128">
        <v>6</v>
      </c>
      <c r="B128" s="10" t="s">
        <v>333</v>
      </c>
      <c r="C128">
        <v>12</v>
      </c>
      <c r="D128" s="10" t="s">
        <v>102</v>
      </c>
      <c r="E128">
        <v>1</v>
      </c>
      <c r="F128" s="10" t="s">
        <v>131</v>
      </c>
      <c r="H128" s="10" t="s">
        <v>215</v>
      </c>
      <c r="I128" s="10" t="s">
        <v>178</v>
      </c>
      <c r="J128">
        <v>2</v>
      </c>
      <c r="K128" s="10" t="s">
        <v>30</v>
      </c>
      <c r="L128" t="s">
        <v>324</v>
      </c>
      <c r="M128" s="10" t="s">
        <v>102</v>
      </c>
      <c r="N128" s="10" t="s">
        <v>211</v>
      </c>
      <c r="O128" s="10"/>
      <c r="P128" s="10" t="s">
        <v>215</v>
      </c>
      <c r="Q128" t="s">
        <v>291</v>
      </c>
    </row>
    <row r="129" spans="1:17" x14ac:dyDescent="0.3">
      <c r="A129">
        <v>6</v>
      </c>
      <c r="B129" s="10" t="s">
        <v>333</v>
      </c>
      <c r="C129">
        <v>12</v>
      </c>
      <c r="D129" s="10" t="s">
        <v>102</v>
      </c>
      <c r="E129">
        <v>1</v>
      </c>
      <c r="F129" s="10" t="s">
        <v>131</v>
      </c>
      <c r="H129" s="10" t="s">
        <v>215</v>
      </c>
      <c r="I129" s="10" t="s">
        <v>178</v>
      </c>
      <c r="J129">
        <v>2</v>
      </c>
      <c r="K129" s="10" t="s">
        <v>30</v>
      </c>
      <c r="L129" t="s">
        <v>324</v>
      </c>
      <c r="M129" s="10" t="s">
        <v>102</v>
      </c>
      <c r="N129" s="10" t="s">
        <v>212</v>
      </c>
      <c r="O129" s="10"/>
      <c r="P129" s="10" t="s">
        <v>215</v>
      </c>
      <c r="Q129" t="s">
        <v>292</v>
      </c>
    </row>
    <row r="130" spans="1:17" x14ac:dyDescent="0.3">
      <c r="A130">
        <v>6</v>
      </c>
      <c r="B130" s="10" t="s">
        <v>333</v>
      </c>
      <c r="C130">
        <v>12</v>
      </c>
      <c r="D130" s="10" t="s">
        <v>102</v>
      </c>
      <c r="E130">
        <v>1</v>
      </c>
      <c r="F130" s="10" t="s">
        <v>131</v>
      </c>
      <c r="H130" s="10" t="s">
        <v>215</v>
      </c>
      <c r="I130" s="10" t="s">
        <v>178</v>
      </c>
      <c r="J130">
        <v>2</v>
      </c>
      <c r="K130" s="10" t="s">
        <v>30</v>
      </c>
      <c r="L130" t="s">
        <v>324</v>
      </c>
      <c r="M130" s="10" t="s">
        <v>102</v>
      </c>
      <c r="N130" s="10" t="s">
        <v>213</v>
      </c>
      <c r="O130" s="10"/>
      <c r="P130" s="10" t="s">
        <v>215</v>
      </c>
      <c r="Q130" t="s">
        <v>293</v>
      </c>
    </row>
    <row r="131" spans="1:17" x14ac:dyDescent="0.3">
      <c r="A131">
        <v>6</v>
      </c>
      <c r="B131" s="10" t="s">
        <v>333</v>
      </c>
      <c r="C131">
        <v>12</v>
      </c>
      <c r="D131" s="10" t="s">
        <v>102</v>
      </c>
      <c r="E131">
        <v>1</v>
      </c>
      <c r="F131" s="10" t="s">
        <v>131</v>
      </c>
      <c r="H131" s="10" t="s">
        <v>215</v>
      </c>
      <c r="I131" s="10" t="s">
        <v>178</v>
      </c>
      <c r="J131">
        <v>2</v>
      </c>
      <c r="K131" s="10" t="s">
        <v>30</v>
      </c>
      <c r="L131" t="s">
        <v>324</v>
      </c>
      <c r="M131" s="10" t="s">
        <v>102</v>
      </c>
      <c r="N131" s="10" t="s">
        <v>214</v>
      </c>
      <c r="O131" s="10"/>
      <c r="P131" s="10" t="s">
        <v>215</v>
      </c>
      <c r="Q131" t="s">
        <v>294</v>
      </c>
    </row>
    <row r="132" spans="1:17" x14ac:dyDescent="0.3">
      <c r="A132">
        <v>6</v>
      </c>
      <c r="B132" s="10" t="s">
        <v>333</v>
      </c>
      <c r="C132">
        <v>13</v>
      </c>
      <c r="D132" s="10" t="s">
        <v>103</v>
      </c>
      <c r="E132">
        <v>1</v>
      </c>
      <c r="F132" s="10" t="s">
        <v>132</v>
      </c>
      <c r="H132" s="10" t="s">
        <v>198</v>
      </c>
      <c r="I132" s="10" t="s">
        <v>179</v>
      </c>
      <c r="J132">
        <v>3</v>
      </c>
      <c r="K132" s="10" t="s">
        <v>30</v>
      </c>
      <c r="L132" t="s">
        <v>324</v>
      </c>
      <c r="M132" s="10" t="s">
        <v>103</v>
      </c>
      <c r="N132" s="10" t="s">
        <v>217</v>
      </c>
      <c r="O132" s="10"/>
      <c r="P132" s="10" t="s">
        <v>198</v>
      </c>
      <c r="Q132" t="s">
        <v>296</v>
      </c>
    </row>
    <row r="133" spans="1:17" x14ac:dyDescent="0.3">
      <c r="A133">
        <v>6</v>
      </c>
      <c r="B133" s="10" t="s">
        <v>333</v>
      </c>
      <c r="C133">
        <v>13</v>
      </c>
      <c r="D133" s="10" t="s">
        <v>103</v>
      </c>
      <c r="E133">
        <v>1</v>
      </c>
      <c r="F133" s="10" t="s">
        <v>132</v>
      </c>
      <c r="H133" s="10" t="s">
        <v>198</v>
      </c>
      <c r="I133" s="10" t="s">
        <v>179</v>
      </c>
      <c r="J133">
        <v>3</v>
      </c>
      <c r="K133" s="10" t="s">
        <v>30</v>
      </c>
      <c r="L133" t="s">
        <v>324</v>
      </c>
      <c r="M133" s="10" t="s">
        <v>103</v>
      </c>
      <c r="N133" s="10" t="s">
        <v>218</v>
      </c>
      <c r="O133" s="10"/>
      <c r="P133" s="10" t="s">
        <v>198</v>
      </c>
      <c r="Q133" t="s">
        <v>274</v>
      </c>
    </row>
    <row r="134" spans="1:17" x14ac:dyDescent="0.3">
      <c r="A134">
        <v>6</v>
      </c>
      <c r="B134" s="10" t="s">
        <v>333</v>
      </c>
      <c r="C134">
        <v>13</v>
      </c>
      <c r="D134" s="10" t="s">
        <v>103</v>
      </c>
      <c r="E134">
        <v>1</v>
      </c>
      <c r="F134" s="10" t="s">
        <v>132</v>
      </c>
      <c r="H134" s="10" t="s">
        <v>198</v>
      </c>
      <c r="I134" s="10" t="s">
        <v>179</v>
      </c>
      <c r="J134">
        <v>3</v>
      </c>
      <c r="K134" s="10" t="s">
        <v>30</v>
      </c>
      <c r="L134" t="s">
        <v>324</v>
      </c>
      <c r="M134" s="10" t="s">
        <v>103</v>
      </c>
      <c r="N134" s="10" t="s">
        <v>219</v>
      </c>
      <c r="O134" s="10"/>
      <c r="P134" s="10" t="s">
        <v>198</v>
      </c>
      <c r="Q134" t="s">
        <v>297</v>
      </c>
    </row>
    <row r="135" spans="1:17" x14ac:dyDescent="0.3">
      <c r="A135">
        <v>6</v>
      </c>
      <c r="B135" s="10" t="s">
        <v>333</v>
      </c>
      <c r="C135">
        <v>13</v>
      </c>
      <c r="D135" s="10" t="s">
        <v>103</v>
      </c>
      <c r="E135">
        <v>1</v>
      </c>
      <c r="F135" s="10" t="s">
        <v>132</v>
      </c>
      <c r="H135" s="10" t="s">
        <v>198</v>
      </c>
      <c r="I135" s="10" t="s">
        <v>179</v>
      </c>
      <c r="J135">
        <v>3</v>
      </c>
      <c r="K135" s="10" t="s">
        <v>30</v>
      </c>
      <c r="L135" t="s">
        <v>324</v>
      </c>
      <c r="M135" s="10" t="s">
        <v>103</v>
      </c>
      <c r="N135" s="10" t="s">
        <v>220</v>
      </c>
      <c r="O135" s="10"/>
      <c r="P135" s="10" t="s">
        <v>198</v>
      </c>
      <c r="Q135" t="s">
        <v>298</v>
      </c>
    </row>
    <row r="136" spans="1:17" x14ac:dyDescent="0.3">
      <c r="A136">
        <v>6</v>
      </c>
      <c r="B136" s="10" t="s">
        <v>333</v>
      </c>
      <c r="C136">
        <v>13</v>
      </c>
      <c r="D136" s="10" t="s">
        <v>103</v>
      </c>
      <c r="E136">
        <v>1</v>
      </c>
      <c r="F136" s="10" t="s">
        <v>132</v>
      </c>
      <c r="H136" s="10" t="s">
        <v>198</v>
      </c>
      <c r="I136" s="10" t="s">
        <v>179</v>
      </c>
      <c r="J136">
        <v>3</v>
      </c>
      <c r="K136" s="10" t="s">
        <v>30</v>
      </c>
      <c r="L136" t="s">
        <v>324</v>
      </c>
      <c r="M136" s="10" t="s">
        <v>103</v>
      </c>
      <c r="N136" s="10" t="s">
        <v>221</v>
      </c>
      <c r="O136" s="10"/>
      <c r="P136" s="10" t="s">
        <v>198</v>
      </c>
      <c r="Q136" t="s">
        <v>295</v>
      </c>
    </row>
    <row r="137" spans="1:17" x14ac:dyDescent="0.3">
      <c r="A137">
        <v>6</v>
      </c>
      <c r="B137" s="10" t="s">
        <v>333</v>
      </c>
      <c r="C137">
        <v>14</v>
      </c>
      <c r="D137" s="10" t="s">
        <v>104</v>
      </c>
      <c r="E137">
        <v>1</v>
      </c>
      <c r="F137" s="10" t="s">
        <v>133</v>
      </c>
      <c r="H137" s="10" t="s">
        <v>199</v>
      </c>
      <c r="I137" s="10" t="s">
        <v>180</v>
      </c>
      <c r="J137">
        <v>4</v>
      </c>
      <c r="K137" s="10" t="s">
        <v>30</v>
      </c>
      <c r="L137" t="s">
        <v>324</v>
      </c>
      <c r="M137" s="10" t="s">
        <v>104</v>
      </c>
      <c r="N137" s="10" t="s">
        <v>217</v>
      </c>
      <c r="O137" s="10"/>
      <c r="P137" s="10" t="s">
        <v>199</v>
      </c>
      <c r="Q137" t="s">
        <v>296</v>
      </c>
    </row>
    <row r="138" spans="1:17" x14ac:dyDescent="0.3">
      <c r="A138">
        <v>6</v>
      </c>
      <c r="B138" s="10" t="s">
        <v>333</v>
      </c>
      <c r="C138">
        <v>14</v>
      </c>
      <c r="D138" s="10" t="s">
        <v>104</v>
      </c>
      <c r="E138">
        <v>1</v>
      </c>
      <c r="F138" s="10" t="s">
        <v>133</v>
      </c>
      <c r="H138" s="10" t="s">
        <v>199</v>
      </c>
      <c r="I138" s="10" t="s">
        <v>180</v>
      </c>
      <c r="J138">
        <v>4</v>
      </c>
      <c r="K138" s="10" t="s">
        <v>30</v>
      </c>
      <c r="L138" t="s">
        <v>324</v>
      </c>
      <c r="M138" s="10" t="s">
        <v>104</v>
      </c>
      <c r="N138" s="10" t="s">
        <v>218</v>
      </c>
      <c r="O138" s="10"/>
      <c r="P138" s="10" t="s">
        <v>199</v>
      </c>
      <c r="Q138" t="s">
        <v>274</v>
      </c>
    </row>
    <row r="139" spans="1:17" x14ac:dyDescent="0.3">
      <c r="A139">
        <v>6</v>
      </c>
      <c r="B139" s="10" t="s">
        <v>333</v>
      </c>
      <c r="C139">
        <v>14</v>
      </c>
      <c r="D139" s="10" t="s">
        <v>104</v>
      </c>
      <c r="E139">
        <v>1</v>
      </c>
      <c r="F139" s="10" t="s">
        <v>133</v>
      </c>
      <c r="H139" s="10" t="s">
        <v>199</v>
      </c>
      <c r="I139" s="10" t="s">
        <v>180</v>
      </c>
      <c r="J139">
        <v>4</v>
      </c>
      <c r="K139" s="10" t="s">
        <v>30</v>
      </c>
      <c r="L139" t="s">
        <v>324</v>
      </c>
      <c r="M139" s="10" t="s">
        <v>104</v>
      </c>
      <c r="N139" s="10" t="s">
        <v>219</v>
      </c>
      <c r="O139" s="10"/>
      <c r="P139" s="10" t="s">
        <v>199</v>
      </c>
      <c r="Q139" t="s">
        <v>297</v>
      </c>
    </row>
    <row r="140" spans="1:17" x14ac:dyDescent="0.3">
      <c r="A140">
        <v>6</v>
      </c>
      <c r="B140" s="10" t="s">
        <v>333</v>
      </c>
      <c r="C140">
        <v>14</v>
      </c>
      <c r="D140" s="10" t="s">
        <v>104</v>
      </c>
      <c r="E140">
        <v>1</v>
      </c>
      <c r="F140" s="10" t="s">
        <v>133</v>
      </c>
      <c r="H140" s="10" t="s">
        <v>199</v>
      </c>
      <c r="I140" s="10" t="s">
        <v>180</v>
      </c>
      <c r="J140">
        <v>4</v>
      </c>
      <c r="K140" s="10" t="s">
        <v>30</v>
      </c>
      <c r="L140" t="s">
        <v>324</v>
      </c>
      <c r="M140" s="10" t="s">
        <v>104</v>
      </c>
      <c r="N140" s="10" t="s">
        <v>220</v>
      </c>
      <c r="O140" s="10"/>
      <c r="P140" s="10" t="s">
        <v>199</v>
      </c>
      <c r="Q140" t="s">
        <v>298</v>
      </c>
    </row>
    <row r="141" spans="1:17" x14ac:dyDescent="0.3">
      <c r="A141">
        <v>6</v>
      </c>
      <c r="B141" s="10" t="s">
        <v>333</v>
      </c>
      <c r="C141">
        <v>14</v>
      </c>
      <c r="D141" s="10" t="s">
        <v>104</v>
      </c>
      <c r="E141">
        <v>1</v>
      </c>
      <c r="F141" s="10" t="s">
        <v>133</v>
      </c>
      <c r="H141" s="10" t="s">
        <v>199</v>
      </c>
      <c r="I141" s="10" t="s">
        <v>180</v>
      </c>
      <c r="J141">
        <v>4</v>
      </c>
      <c r="K141" s="10" t="s">
        <v>30</v>
      </c>
      <c r="L141" t="s">
        <v>324</v>
      </c>
      <c r="M141" s="10" t="s">
        <v>104</v>
      </c>
      <c r="N141" s="10" t="s">
        <v>221</v>
      </c>
      <c r="O141" s="10"/>
      <c r="P141" s="10" t="s">
        <v>199</v>
      </c>
      <c r="Q141" t="s">
        <v>295</v>
      </c>
    </row>
    <row r="142" spans="1:17" x14ac:dyDescent="0.3">
      <c r="A142">
        <v>6</v>
      </c>
      <c r="B142" s="10" t="s">
        <v>333</v>
      </c>
      <c r="C142">
        <v>14</v>
      </c>
      <c r="D142" s="10" t="s">
        <v>104</v>
      </c>
      <c r="E142">
        <v>1</v>
      </c>
      <c r="F142" s="10" t="s">
        <v>133</v>
      </c>
      <c r="H142" s="10" t="s">
        <v>199</v>
      </c>
      <c r="I142" s="10" t="s">
        <v>180</v>
      </c>
      <c r="J142">
        <v>4</v>
      </c>
      <c r="K142" s="10" t="s">
        <v>30</v>
      </c>
      <c r="L142" t="s">
        <v>324</v>
      </c>
      <c r="M142" s="10" t="s">
        <v>104</v>
      </c>
      <c r="N142" s="10" t="s">
        <v>222</v>
      </c>
      <c r="O142" s="10"/>
      <c r="P142" s="10" t="s">
        <v>199</v>
      </c>
      <c r="Q142" t="s">
        <v>289</v>
      </c>
    </row>
    <row r="143" spans="1:17" x14ac:dyDescent="0.3">
      <c r="A143">
        <v>6</v>
      </c>
      <c r="B143" s="10" t="s">
        <v>333</v>
      </c>
      <c r="C143">
        <v>15</v>
      </c>
      <c r="D143" s="10" t="s">
        <v>105</v>
      </c>
      <c r="E143">
        <v>1</v>
      </c>
      <c r="F143" s="10" t="s">
        <v>134</v>
      </c>
      <c r="H143" s="10" t="s">
        <v>200</v>
      </c>
      <c r="I143" s="10" t="s">
        <v>181</v>
      </c>
      <c r="J143">
        <v>5</v>
      </c>
      <c r="K143" s="10" t="s">
        <v>30</v>
      </c>
      <c r="L143" t="s">
        <v>324</v>
      </c>
      <c r="M143" s="10" t="s">
        <v>105</v>
      </c>
      <c r="N143" s="10" t="s">
        <v>217</v>
      </c>
      <c r="O143" s="10"/>
      <c r="P143" s="10" t="s">
        <v>200</v>
      </c>
      <c r="Q143" t="s">
        <v>296</v>
      </c>
    </row>
    <row r="144" spans="1:17" x14ac:dyDescent="0.3">
      <c r="A144">
        <v>6</v>
      </c>
      <c r="B144" s="10" t="s">
        <v>333</v>
      </c>
      <c r="C144">
        <v>15</v>
      </c>
      <c r="D144" s="10" t="s">
        <v>105</v>
      </c>
      <c r="E144">
        <v>1</v>
      </c>
      <c r="F144" s="10" t="s">
        <v>134</v>
      </c>
      <c r="H144" s="10" t="s">
        <v>200</v>
      </c>
      <c r="I144" s="10" t="s">
        <v>181</v>
      </c>
      <c r="J144">
        <v>5</v>
      </c>
      <c r="K144" s="10" t="s">
        <v>30</v>
      </c>
      <c r="L144" t="s">
        <v>324</v>
      </c>
      <c r="M144" s="10" t="s">
        <v>105</v>
      </c>
      <c r="N144" s="10" t="s">
        <v>218</v>
      </c>
      <c r="O144" s="10"/>
      <c r="P144" s="10" t="s">
        <v>200</v>
      </c>
      <c r="Q144" t="s">
        <v>274</v>
      </c>
    </row>
    <row r="145" spans="1:17" x14ac:dyDescent="0.3">
      <c r="A145">
        <v>6</v>
      </c>
      <c r="B145" s="10" t="s">
        <v>333</v>
      </c>
      <c r="C145">
        <v>15</v>
      </c>
      <c r="D145" s="10" t="s">
        <v>105</v>
      </c>
      <c r="E145">
        <v>1</v>
      </c>
      <c r="F145" s="10" t="s">
        <v>134</v>
      </c>
      <c r="H145" s="10" t="s">
        <v>200</v>
      </c>
      <c r="I145" s="10" t="s">
        <v>181</v>
      </c>
      <c r="J145">
        <v>5</v>
      </c>
      <c r="K145" s="10" t="s">
        <v>30</v>
      </c>
      <c r="L145" t="s">
        <v>324</v>
      </c>
      <c r="M145" s="10" t="s">
        <v>105</v>
      </c>
      <c r="N145" s="10" t="s">
        <v>219</v>
      </c>
      <c r="O145" s="10"/>
      <c r="P145" s="10" t="s">
        <v>200</v>
      </c>
      <c r="Q145" t="s">
        <v>297</v>
      </c>
    </row>
    <row r="146" spans="1:17" x14ac:dyDescent="0.3">
      <c r="A146">
        <v>6</v>
      </c>
      <c r="B146" s="10" t="s">
        <v>333</v>
      </c>
      <c r="C146">
        <v>15</v>
      </c>
      <c r="D146" s="10" t="s">
        <v>105</v>
      </c>
      <c r="E146">
        <v>1</v>
      </c>
      <c r="F146" s="10" t="s">
        <v>134</v>
      </c>
      <c r="H146" s="10" t="s">
        <v>200</v>
      </c>
      <c r="I146" s="10" t="s">
        <v>181</v>
      </c>
      <c r="J146">
        <v>5</v>
      </c>
      <c r="K146" s="10" t="s">
        <v>30</v>
      </c>
      <c r="L146" t="s">
        <v>324</v>
      </c>
      <c r="M146" s="10" t="s">
        <v>105</v>
      </c>
      <c r="N146" s="10" t="s">
        <v>220</v>
      </c>
      <c r="O146" s="10"/>
      <c r="P146" s="10" t="s">
        <v>200</v>
      </c>
      <c r="Q146" t="s">
        <v>298</v>
      </c>
    </row>
    <row r="147" spans="1:17" x14ac:dyDescent="0.3">
      <c r="A147">
        <v>6</v>
      </c>
      <c r="B147" s="10" t="s">
        <v>333</v>
      </c>
      <c r="C147">
        <v>15</v>
      </c>
      <c r="D147" s="10" t="s">
        <v>105</v>
      </c>
      <c r="E147">
        <v>1</v>
      </c>
      <c r="F147" s="10" t="s">
        <v>134</v>
      </c>
      <c r="H147" s="10" t="s">
        <v>200</v>
      </c>
      <c r="I147" s="10" t="s">
        <v>181</v>
      </c>
      <c r="J147">
        <v>5</v>
      </c>
      <c r="K147" s="10" t="s">
        <v>30</v>
      </c>
      <c r="L147" t="s">
        <v>324</v>
      </c>
      <c r="M147" s="10" t="s">
        <v>105</v>
      </c>
      <c r="N147" s="10" t="s">
        <v>222</v>
      </c>
      <c r="O147" s="10"/>
      <c r="P147" s="10" t="s">
        <v>200</v>
      </c>
      <c r="Q147" t="s">
        <v>289</v>
      </c>
    </row>
    <row r="148" spans="1:17" x14ac:dyDescent="0.3">
      <c r="A148">
        <v>6</v>
      </c>
      <c r="B148" s="10" t="s">
        <v>333</v>
      </c>
      <c r="C148">
        <v>15</v>
      </c>
      <c r="D148" s="10" t="s">
        <v>105</v>
      </c>
      <c r="E148">
        <v>1</v>
      </c>
      <c r="F148" s="10" t="s">
        <v>134</v>
      </c>
      <c r="H148" s="10" t="s">
        <v>200</v>
      </c>
      <c r="I148" s="10" t="s">
        <v>181</v>
      </c>
      <c r="J148">
        <v>5</v>
      </c>
      <c r="K148" s="10" t="s">
        <v>30</v>
      </c>
      <c r="L148" t="s">
        <v>324</v>
      </c>
      <c r="M148" s="10" t="s">
        <v>105</v>
      </c>
      <c r="N148" s="10" t="s">
        <v>223</v>
      </c>
      <c r="O148" s="10"/>
      <c r="P148" s="10" t="s">
        <v>200</v>
      </c>
      <c r="Q148" t="s">
        <v>299</v>
      </c>
    </row>
    <row r="149" spans="1:17" x14ac:dyDescent="0.3">
      <c r="A149">
        <v>6</v>
      </c>
      <c r="B149" s="10" t="s">
        <v>333</v>
      </c>
      <c r="C149">
        <v>16</v>
      </c>
      <c r="D149" s="10" t="s">
        <v>106</v>
      </c>
      <c r="E149">
        <v>1</v>
      </c>
      <c r="F149" s="10" t="s">
        <v>135</v>
      </c>
      <c r="H149" s="10" t="s">
        <v>201</v>
      </c>
      <c r="I149" s="10" t="s">
        <v>182</v>
      </c>
      <c r="J149">
        <v>6</v>
      </c>
      <c r="K149" s="10" t="s">
        <v>30</v>
      </c>
      <c r="L149" t="s">
        <v>324</v>
      </c>
      <c r="M149" s="10" t="s">
        <v>106</v>
      </c>
      <c r="N149" s="10"/>
      <c r="O149" s="10"/>
      <c r="P149" s="10" t="s">
        <v>201</v>
      </c>
      <c r="Q149" t="s">
        <v>295</v>
      </c>
    </row>
    <row r="150" spans="1:17" x14ac:dyDescent="0.3">
      <c r="A150">
        <v>6</v>
      </c>
      <c r="B150" s="10" t="s">
        <v>333</v>
      </c>
      <c r="C150">
        <v>16</v>
      </c>
      <c r="D150" s="10" t="s">
        <v>106</v>
      </c>
      <c r="E150">
        <v>1</v>
      </c>
      <c r="F150" s="10" t="s">
        <v>135</v>
      </c>
      <c r="H150" s="10" t="s">
        <v>201</v>
      </c>
      <c r="I150" s="10" t="s">
        <v>182</v>
      </c>
      <c r="J150">
        <v>6</v>
      </c>
      <c r="K150" s="10" t="s">
        <v>30</v>
      </c>
      <c r="L150" t="s">
        <v>324</v>
      </c>
      <c r="M150" s="10" t="s">
        <v>106</v>
      </c>
      <c r="N150" s="10" t="s">
        <v>224</v>
      </c>
      <c r="O150" s="10"/>
      <c r="P150" s="10" t="s">
        <v>201</v>
      </c>
      <c r="Q150" t="s">
        <v>300</v>
      </c>
    </row>
    <row r="151" spans="1:17" x14ac:dyDescent="0.3">
      <c r="A151">
        <v>6</v>
      </c>
      <c r="B151" s="10" t="s">
        <v>333</v>
      </c>
      <c r="C151">
        <v>16</v>
      </c>
      <c r="D151" s="10" t="s">
        <v>106</v>
      </c>
      <c r="E151">
        <v>1</v>
      </c>
      <c r="F151" s="10" t="s">
        <v>135</v>
      </c>
      <c r="H151" s="10" t="s">
        <v>201</v>
      </c>
      <c r="I151" s="10" t="s">
        <v>182</v>
      </c>
      <c r="J151">
        <v>6</v>
      </c>
      <c r="K151" s="10" t="s">
        <v>30</v>
      </c>
      <c r="L151" t="s">
        <v>324</v>
      </c>
      <c r="M151" s="10" t="s">
        <v>106</v>
      </c>
      <c r="N151" s="10" t="s">
        <v>225</v>
      </c>
      <c r="O151" s="10"/>
      <c r="P151" s="10" t="s">
        <v>201</v>
      </c>
      <c r="Q151" t="s">
        <v>301</v>
      </c>
    </row>
    <row r="152" spans="1:17" x14ac:dyDescent="0.3">
      <c r="A152">
        <v>6</v>
      </c>
      <c r="B152" s="10" t="s">
        <v>333</v>
      </c>
      <c r="C152">
        <v>16</v>
      </c>
      <c r="D152" s="10" t="s">
        <v>106</v>
      </c>
      <c r="E152">
        <v>1</v>
      </c>
      <c r="F152" s="10" t="s">
        <v>135</v>
      </c>
      <c r="H152" s="10" t="s">
        <v>201</v>
      </c>
      <c r="I152" s="10" t="s">
        <v>182</v>
      </c>
      <c r="J152">
        <v>6</v>
      </c>
      <c r="K152" s="10" t="s">
        <v>30</v>
      </c>
      <c r="L152" t="s">
        <v>324</v>
      </c>
      <c r="M152" s="10" t="s">
        <v>106</v>
      </c>
      <c r="N152" s="10" t="s">
        <v>226</v>
      </c>
      <c r="O152" s="10"/>
      <c r="P152" s="10" t="s">
        <v>201</v>
      </c>
      <c r="Q152" t="s">
        <v>302</v>
      </c>
    </row>
    <row r="153" spans="1:17" x14ac:dyDescent="0.3">
      <c r="A153">
        <v>6</v>
      </c>
      <c r="B153" s="10" t="s">
        <v>333</v>
      </c>
      <c r="C153">
        <v>16</v>
      </c>
      <c r="D153" s="10" t="s">
        <v>106</v>
      </c>
      <c r="E153">
        <v>1</v>
      </c>
      <c r="F153" s="10" t="s">
        <v>135</v>
      </c>
      <c r="H153" s="10" t="s">
        <v>201</v>
      </c>
      <c r="I153" s="10" t="s">
        <v>182</v>
      </c>
      <c r="J153">
        <v>6</v>
      </c>
      <c r="K153" s="10" t="s">
        <v>30</v>
      </c>
      <c r="L153" t="s">
        <v>324</v>
      </c>
      <c r="M153" s="10" t="s">
        <v>106</v>
      </c>
      <c r="N153" s="10" t="s">
        <v>227</v>
      </c>
      <c r="O153" s="10"/>
      <c r="P153" s="10" t="s">
        <v>201</v>
      </c>
      <c r="Q153" t="s">
        <v>303</v>
      </c>
    </row>
    <row r="154" spans="1:17" x14ac:dyDescent="0.3">
      <c r="A154">
        <v>6</v>
      </c>
      <c r="B154" s="10" t="s">
        <v>333</v>
      </c>
      <c r="C154">
        <v>16</v>
      </c>
      <c r="D154" s="10" t="s">
        <v>106</v>
      </c>
      <c r="E154">
        <v>1</v>
      </c>
      <c r="F154" s="10" t="s">
        <v>135</v>
      </c>
      <c r="H154" s="10" t="s">
        <v>201</v>
      </c>
      <c r="I154" s="10" t="s">
        <v>182</v>
      </c>
      <c r="J154">
        <v>6</v>
      </c>
      <c r="K154" s="10" t="s">
        <v>30</v>
      </c>
      <c r="L154" t="s">
        <v>324</v>
      </c>
      <c r="M154" s="10" t="s">
        <v>106</v>
      </c>
      <c r="N154" s="10" t="s">
        <v>228</v>
      </c>
      <c r="O154" s="10"/>
      <c r="P154" s="10" t="s">
        <v>201</v>
      </c>
      <c r="Q154" t="s">
        <v>295</v>
      </c>
    </row>
    <row r="155" spans="1:17" x14ac:dyDescent="0.3">
      <c r="A155">
        <v>6</v>
      </c>
      <c r="B155" s="10" t="s">
        <v>333</v>
      </c>
      <c r="C155">
        <v>16</v>
      </c>
      <c r="D155" s="10" t="s">
        <v>106</v>
      </c>
      <c r="E155">
        <v>1</v>
      </c>
      <c r="F155" s="10" t="s">
        <v>135</v>
      </c>
      <c r="H155" s="10" t="s">
        <v>201</v>
      </c>
      <c r="I155" s="10" t="s">
        <v>182</v>
      </c>
      <c r="J155">
        <v>6</v>
      </c>
      <c r="K155" s="10" t="s">
        <v>30</v>
      </c>
      <c r="L155" t="s">
        <v>324</v>
      </c>
      <c r="M155" s="10" t="s">
        <v>106</v>
      </c>
      <c r="N155" s="10" t="s">
        <v>221</v>
      </c>
      <c r="O155" s="10"/>
      <c r="P155" s="10" t="s">
        <v>201</v>
      </c>
      <c r="Q155" t="s">
        <v>295</v>
      </c>
    </row>
    <row r="156" spans="1:17" x14ac:dyDescent="0.3">
      <c r="A156">
        <v>6</v>
      </c>
      <c r="B156" s="10" t="s">
        <v>333</v>
      </c>
      <c r="C156">
        <v>16</v>
      </c>
      <c r="D156" s="10" t="s">
        <v>106</v>
      </c>
      <c r="E156">
        <v>1</v>
      </c>
      <c r="F156" s="10" t="s">
        <v>135</v>
      </c>
      <c r="H156" s="10" t="s">
        <v>201</v>
      </c>
      <c r="I156" s="10" t="s">
        <v>182</v>
      </c>
      <c r="J156">
        <v>6</v>
      </c>
      <c r="K156" s="10" t="s">
        <v>30</v>
      </c>
      <c r="L156" t="s">
        <v>324</v>
      </c>
      <c r="M156" s="10" t="s">
        <v>106</v>
      </c>
      <c r="N156" s="10" t="s">
        <v>229</v>
      </c>
      <c r="O156" s="10"/>
      <c r="P156" s="10" t="s">
        <v>201</v>
      </c>
      <c r="Q156" t="s">
        <v>293</v>
      </c>
    </row>
    <row r="157" spans="1:17" x14ac:dyDescent="0.3">
      <c r="A157">
        <v>6</v>
      </c>
      <c r="B157" s="10" t="s">
        <v>333</v>
      </c>
      <c r="C157">
        <v>17</v>
      </c>
      <c r="D157" s="10" t="s">
        <v>107</v>
      </c>
      <c r="E157">
        <v>1</v>
      </c>
      <c r="F157" s="10" t="s">
        <v>136</v>
      </c>
      <c r="H157" s="10" t="s">
        <v>202</v>
      </c>
      <c r="I157" s="10" t="s">
        <v>216</v>
      </c>
      <c r="J157">
        <v>7</v>
      </c>
      <c r="K157" s="10" t="s">
        <v>30</v>
      </c>
      <c r="L157" t="s">
        <v>324</v>
      </c>
      <c r="M157" s="10" t="s">
        <v>107</v>
      </c>
      <c r="N157" s="10"/>
      <c r="O157" s="10"/>
      <c r="P157" s="10" t="s">
        <v>202</v>
      </c>
      <c r="Q157" t="s">
        <v>295</v>
      </c>
    </row>
    <row r="158" spans="1:17" x14ac:dyDescent="0.3">
      <c r="A158">
        <v>6</v>
      </c>
      <c r="B158" s="10" t="s">
        <v>333</v>
      </c>
      <c r="C158">
        <v>17</v>
      </c>
      <c r="D158" s="10" t="s">
        <v>107</v>
      </c>
      <c r="E158">
        <v>1</v>
      </c>
      <c r="F158" s="10" t="s">
        <v>136</v>
      </c>
      <c r="H158" s="10" t="s">
        <v>202</v>
      </c>
      <c r="I158" s="10" t="s">
        <v>216</v>
      </c>
      <c r="J158">
        <v>7</v>
      </c>
      <c r="K158" s="10" t="s">
        <v>30</v>
      </c>
      <c r="L158" t="s">
        <v>324</v>
      </c>
      <c r="M158" s="10" t="s">
        <v>107</v>
      </c>
      <c r="N158" s="10" t="s">
        <v>224</v>
      </c>
      <c r="O158" s="10"/>
      <c r="P158" s="10" t="s">
        <v>202</v>
      </c>
      <c r="Q158" t="s">
        <v>300</v>
      </c>
    </row>
    <row r="159" spans="1:17" x14ac:dyDescent="0.3">
      <c r="A159">
        <v>6</v>
      </c>
      <c r="B159" s="10" t="s">
        <v>333</v>
      </c>
      <c r="C159">
        <v>17</v>
      </c>
      <c r="D159" s="10" t="s">
        <v>107</v>
      </c>
      <c r="E159">
        <v>1</v>
      </c>
      <c r="F159" s="10" t="s">
        <v>136</v>
      </c>
      <c r="H159" s="10" t="s">
        <v>202</v>
      </c>
      <c r="I159" s="10" t="s">
        <v>216</v>
      </c>
      <c r="J159">
        <v>7</v>
      </c>
      <c r="K159" s="10" t="s">
        <v>30</v>
      </c>
      <c r="L159" t="s">
        <v>324</v>
      </c>
      <c r="M159" s="10" t="s">
        <v>107</v>
      </c>
      <c r="N159" s="10" t="s">
        <v>225</v>
      </c>
      <c r="O159" s="10"/>
      <c r="P159" s="10" t="s">
        <v>202</v>
      </c>
      <c r="Q159" t="s">
        <v>301</v>
      </c>
    </row>
    <row r="160" spans="1:17" x14ac:dyDescent="0.3">
      <c r="A160">
        <v>6</v>
      </c>
      <c r="B160" s="10" t="s">
        <v>333</v>
      </c>
      <c r="C160">
        <v>17</v>
      </c>
      <c r="D160" s="10" t="s">
        <v>107</v>
      </c>
      <c r="E160">
        <v>1</v>
      </c>
      <c r="F160" s="10" t="s">
        <v>136</v>
      </c>
      <c r="H160" s="10" t="s">
        <v>202</v>
      </c>
      <c r="I160" s="10" t="s">
        <v>216</v>
      </c>
      <c r="J160">
        <v>7</v>
      </c>
      <c r="K160" s="10" t="s">
        <v>30</v>
      </c>
      <c r="L160" t="s">
        <v>324</v>
      </c>
      <c r="M160" s="10" t="s">
        <v>107</v>
      </c>
      <c r="N160" s="10" t="s">
        <v>226</v>
      </c>
      <c r="O160" s="10"/>
      <c r="P160" s="10" t="s">
        <v>202</v>
      </c>
      <c r="Q160" t="s">
        <v>302</v>
      </c>
    </row>
    <row r="161" spans="1:17" x14ac:dyDescent="0.3">
      <c r="A161">
        <v>6</v>
      </c>
      <c r="B161" s="10" t="s">
        <v>333</v>
      </c>
      <c r="C161">
        <v>17</v>
      </c>
      <c r="D161" s="10" t="s">
        <v>107</v>
      </c>
      <c r="E161">
        <v>1</v>
      </c>
      <c r="F161" s="10" t="s">
        <v>136</v>
      </c>
      <c r="H161" s="10" t="s">
        <v>202</v>
      </c>
      <c r="I161" s="10" t="s">
        <v>216</v>
      </c>
      <c r="J161">
        <v>7</v>
      </c>
      <c r="K161" s="10" t="s">
        <v>30</v>
      </c>
      <c r="L161" t="s">
        <v>324</v>
      </c>
      <c r="M161" s="10" t="s">
        <v>107</v>
      </c>
      <c r="N161" s="10" t="s">
        <v>227</v>
      </c>
      <c r="O161" s="10"/>
      <c r="P161" s="10" t="s">
        <v>202</v>
      </c>
      <c r="Q161" t="s">
        <v>303</v>
      </c>
    </row>
    <row r="162" spans="1:17" x14ac:dyDescent="0.3">
      <c r="A162">
        <v>6</v>
      </c>
      <c r="B162" s="10" t="s">
        <v>333</v>
      </c>
      <c r="C162">
        <v>17</v>
      </c>
      <c r="D162" s="10" t="s">
        <v>107</v>
      </c>
      <c r="E162">
        <v>1</v>
      </c>
      <c r="F162" s="10" t="s">
        <v>136</v>
      </c>
      <c r="H162" s="10" t="s">
        <v>202</v>
      </c>
      <c r="I162" s="10" t="s">
        <v>216</v>
      </c>
      <c r="J162">
        <v>7</v>
      </c>
      <c r="K162" s="10" t="s">
        <v>30</v>
      </c>
      <c r="L162" t="s">
        <v>324</v>
      </c>
      <c r="M162" s="10" t="s">
        <v>107</v>
      </c>
      <c r="N162" s="10" t="s">
        <v>228</v>
      </c>
      <c r="O162" s="10"/>
      <c r="P162" s="10" t="s">
        <v>202</v>
      </c>
      <c r="Q162" t="s">
        <v>295</v>
      </c>
    </row>
    <row r="163" spans="1:17" x14ac:dyDescent="0.3">
      <c r="A163">
        <v>6</v>
      </c>
      <c r="B163" s="10" t="s">
        <v>333</v>
      </c>
      <c r="C163">
        <v>17</v>
      </c>
      <c r="D163" s="10" t="s">
        <v>107</v>
      </c>
      <c r="E163">
        <v>1</v>
      </c>
      <c r="F163" s="10" t="s">
        <v>136</v>
      </c>
      <c r="H163" s="10" t="s">
        <v>202</v>
      </c>
      <c r="I163" s="10" t="s">
        <v>216</v>
      </c>
      <c r="J163">
        <v>7</v>
      </c>
      <c r="K163" s="10" t="s">
        <v>30</v>
      </c>
      <c r="L163" t="s">
        <v>324</v>
      </c>
      <c r="M163" s="10" t="s">
        <v>107</v>
      </c>
      <c r="N163" s="10" t="s">
        <v>221</v>
      </c>
      <c r="O163" s="10"/>
      <c r="P163" s="10" t="s">
        <v>202</v>
      </c>
      <c r="Q163" t="s">
        <v>295</v>
      </c>
    </row>
    <row r="164" spans="1:17" x14ac:dyDescent="0.3">
      <c r="A164">
        <v>6</v>
      </c>
      <c r="B164" s="10" t="s">
        <v>333</v>
      </c>
      <c r="C164">
        <v>17</v>
      </c>
      <c r="D164" s="10" t="s">
        <v>107</v>
      </c>
      <c r="E164">
        <v>1</v>
      </c>
      <c r="F164" s="10" t="s">
        <v>136</v>
      </c>
      <c r="H164" s="10" t="s">
        <v>202</v>
      </c>
      <c r="I164" s="10" t="s">
        <v>216</v>
      </c>
      <c r="J164">
        <v>7</v>
      </c>
      <c r="K164" s="10" t="s">
        <v>30</v>
      </c>
      <c r="L164" t="s">
        <v>324</v>
      </c>
      <c r="M164" s="10" t="s">
        <v>107</v>
      </c>
      <c r="N164" s="10" t="s">
        <v>229</v>
      </c>
      <c r="O164" s="10"/>
      <c r="P164" s="10" t="s">
        <v>202</v>
      </c>
      <c r="Q164" t="s">
        <v>293</v>
      </c>
    </row>
    <row r="165" spans="1:17" x14ac:dyDescent="0.3">
      <c r="A165">
        <v>6</v>
      </c>
      <c r="B165" s="10" t="s">
        <v>333</v>
      </c>
      <c r="C165">
        <v>18</v>
      </c>
      <c r="D165" s="10" t="s">
        <v>108</v>
      </c>
      <c r="E165">
        <v>1</v>
      </c>
      <c r="F165" s="10" t="s">
        <v>137</v>
      </c>
      <c r="H165" s="10" t="s">
        <v>203</v>
      </c>
      <c r="I165" s="10" t="s">
        <v>237</v>
      </c>
      <c r="J165">
        <v>8</v>
      </c>
      <c r="K165" s="10" t="s">
        <v>30</v>
      </c>
      <c r="L165" t="s">
        <v>324</v>
      </c>
      <c r="M165" s="10" t="s">
        <v>108</v>
      </c>
      <c r="N165" s="10"/>
      <c r="O165" s="10"/>
      <c r="P165" s="10" t="s">
        <v>203</v>
      </c>
      <c r="Q165" t="s">
        <v>295</v>
      </c>
    </row>
    <row r="166" spans="1:17" x14ac:dyDescent="0.3">
      <c r="A166">
        <v>6</v>
      </c>
      <c r="B166" s="10" t="s">
        <v>333</v>
      </c>
      <c r="C166">
        <v>18</v>
      </c>
      <c r="D166" s="10" t="s">
        <v>108</v>
      </c>
      <c r="E166">
        <v>1</v>
      </c>
      <c r="F166" s="10" t="s">
        <v>137</v>
      </c>
      <c r="H166" s="10" t="s">
        <v>203</v>
      </c>
      <c r="I166" s="10" t="s">
        <v>237</v>
      </c>
      <c r="J166">
        <v>8</v>
      </c>
      <c r="K166" s="10" t="s">
        <v>30</v>
      </c>
      <c r="L166" t="s">
        <v>324</v>
      </c>
      <c r="M166" s="10" t="s">
        <v>108</v>
      </c>
      <c r="N166" s="10" t="s">
        <v>230</v>
      </c>
      <c r="O166" s="10"/>
      <c r="P166" s="10" t="s">
        <v>203</v>
      </c>
      <c r="Q166" t="s">
        <v>302</v>
      </c>
    </row>
    <row r="167" spans="1:17" x14ac:dyDescent="0.3">
      <c r="A167">
        <v>6</v>
      </c>
      <c r="B167" s="10" t="s">
        <v>333</v>
      </c>
      <c r="C167">
        <v>18</v>
      </c>
      <c r="D167" s="10" t="s">
        <v>108</v>
      </c>
      <c r="E167">
        <v>1</v>
      </c>
      <c r="F167" s="10" t="s">
        <v>137</v>
      </c>
      <c r="H167" s="10" t="s">
        <v>203</v>
      </c>
      <c r="I167" s="10" t="s">
        <v>237</v>
      </c>
      <c r="J167">
        <v>8</v>
      </c>
      <c r="K167" s="10" t="s">
        <v>30</v>
      </c>
      <c r="L167" t="s">
        <v>324</v>
      </c>
      <c r="M167" s="10" t="s">
        <v>108</v>
      </c>
      <c r="N167" s="10" t="s">
        <v>221</v>
      </c>
      <c r="O167" s="10"/>
      <c r="P167" s="10" t="s">
        <v>203</v>
      </c>
      <c r="Q167" t="s">
        <v>295</v>
      </c>
    </row>
    <row r="168" spans="1:17" x14ac:dyDescent="0.3">
      <c r="A168">
        <v>6</v>
      </c>
      <c r="B168" s="10" t="s">
        <v>333</v>
      </c>
      <c r="C168">
        <v>18</v>
      </c>
      <c r="D168" s="10" t="s">
        <v>108</v>
      </c>
      <c r="E168">
        <v>1</v>
      </c>
      <c r="F168" s="10" t="s">
        <v>137</v>
      </c>
      <c r="H168" s="10" t="s">
        <v>203</v>
      </c>
      <c r="I168" s="10" t="s">
        <v>237</v>
      </c>
      <c r="J168">
        <v>8</v>
      </c>
      <c r="K168" s="10" t="s">
        <v>30</v>
      </c>
      <c r="L168" t="s">
        <v>324</v>
      </c>
      <c r="M168" s="10" t="s">
        <v>108</v>
      </c>
      <c r="N168" s="10" t="s">
        <v>231</v>
      </c>
      <c r="O168" s="10"/>
      <c r="P168" s="10" t="s">
        <v>203</v>
      </c>
      <c r="Q168" t="s">
        <v>290</v>
      </c>
    </row>
    <row r="169" spans="1:17" x14ac:dyDescent="0.3">
      <c r="A169">
        <v>6</v>
      </c>
      <c r="B169" s="10" t="s">
        <v>333</v>
      </c>
      <c r="C169">
        <v>19</v>
      </c>
      <c r="D169" s="10" t="s">
        <v>109</v>
      </c>
      <c r="E169">
        <v>1</v>
      </c>
      <c r="F169" s="10" t="s">
        <v>138</v>
      </c>
      <c r="H169" s="10" t="s">
        <v>204</v>
      </c>
      <c r="I169" s="10" t="s">
        <v>238</v>
      </c>
      <c r="J169">
        <v>9</v>
      </c>
      <c r="K169" s="10" t="s">
        <v>30</v>
      </c>
      <c r="L169" t="s">
        <v>324</v>
      </c>
      <c r="M169" s="10" t="s">
        <v>109</v>
      </c>
      <c r="N169" s="10"/>
      <c r="O169" s="10"/>
      <c r="P169" s="10" t="s">
        <v>204</v>
      </c>
      <c r="Q169" t="s">
        <v>295</v>
      </c>
    </row>
    <row r="170" spans="1:17" x14ac:dyDescent="0.3">
      <c r="A170">
        <v>6</v>
      </c>
      <c r="B170" s="10" t="s">
        <v>333</v>
      </c>
      <c r="C170">
        <v>19</v>
      </c>
      <c r="D170" s="10" t="s">
        <v>109</v>
      </c>
      <c r="E170">
        <v>1</v>
      </c>
      <c r="F170" s="10" t="s">
        <v>138</v>
      </c>
      <c r="H170" s="10" t="s">
        <v>204</v>
      </c>
      <c r="I170" s="10" t="s">
        <v>238</v>
      </c>
      <c r="J170">
        <v>9</v>
      </c>
      <c r="K170" s="10" t="s">
        <v>30</v>
      </c>
      <c r="L170" t="s">
        <v>324</v>
      </c>
      <c r="M170" s="10" t="s">
        <v>109</v>
      </c>
      <c r="N170" s="10" t="s">
        <v>232</v>
      </c>
      <c r="O170" s="10"/>
      <c r="P170" s="10" t="s">
        <v>204</v>
      </c>
      <c r="Q170" t="s">
        <v>304</v>
      </c>
    </row>
    <row r="171" spans="1:17" x14ac:dyDescent="0.3">
      <c r="A171">
        <v>6</v>
      </c>
      <c r="B171" s="10" t="s">
        <v>333</v>
      </c>
      <c r="C171">
        <v>19</v>
      </c>
      <c r="D171" s="10" t="s">
        <v>109</v>
      </c>
      <c r="E171">
        <v>1</v>
      </c>
      <c r="F171" s="10" t="s">
        <v>138</v>
      </c>
      <c r="H171" s="10" t="s">
        <v>204</v>
      </c>
      <c r="I171" s="10" t="s">
        <v>238</v>
      </c>
      <c r="J171">
        <v>9</v>
      </c>
      <c r="K171" s="10" t="s">
        <v>30</v>
      </c>
      <c r="L171" t="s">
        <v>324</v>
      </c>
      <c r="M171" s="10" t="s">
        <v>109</v>
      </c>
      <c r="N171" s="10" t="s">
        <v>233</v>
      </c>
      <c r="O171" s="10"/>
      <c r="P171" s="10" t="s">
        <v>204</v>
      </c>
      <c r="Q171" t="s">
        <v>305</v>
      </c>
    </row>
    <row r="172" spans="1:17" x14ac:dyDescent="0.3">
      <c r="A172">
        <v>6</v>
      </c>
      <c r="B172" s="10" t="s">
        <v>333</v>
      </c>
      <c r="C172">
        <v>19</v>
      </c>
      <c r="D172" s="10" t="s">
        <v>109</v>
      </c>
      <c r="E172">
        <v>1</v>
      </c>
      <c r="F172" s="10" t="s">
        <v>138</v>
      </c>
      <c r="H172" s="10" t="s">
        <v>204</v>
      </c>
      <c r="I172" s="10" t="s">
        <v>238</v>
      </c>
      <c r="J172">
        <v>9</v>
      </c>
      <c r="K172" s="10" t="s">
        <v>30</v>
      </c>
      <c r="L172" t="s">
        <v>324</v>
      </c>
      <c r="M172" s="10" t="s">
        <v>109</v>
      </c>
      <c r="N172" s="10" t="s">
        <v>234</v>
      </c>
      <c r="O172" s="10"/>
      <c r="P172" s="10" t="s">
        <v>204</v>
      </c>
      <c r="Q172" t="s">
        <v>299</v>
      </c>
    </row>
    <row r="173" spans="1:17" x14ac:dyDescent="0.3">
      <c r="A173">
        <v>6</v>
      </c>
      <c r="B173" s="10" t="s">
        <v>333</v>
      </c>
      <c r="C173">
        <v>19</v>
      </c>
      <c r="D173" s="10" t="s">
        <v>109</v>
      </c>
      <c r="E173">
        <v>1</v>
      </c>
      <c r="F173" s="10" t="s">
        <v>138</v>
      </c>
      <c r="H173" s="10" t="s">
        <v>204</v>
      </c>
      <c r="I173" s="10" t="s">
        <v>238</v>
      </c>
      <c r="J173">
        <v>9</v>
      </c>
      <c r="K173" s="10" t="s">
        <v>30</v>
      </c>
      <c r="L173" t="s">
        <v>324</v>
      </c>
      <c r="M173" s="10" t="s">
        <v>109</v>
      </c>
      <c r="N173" s="10" t="s">
        <v>221</v>
      </c>
      <c r="O173" s="10"/>
      <c r="P173" s="10" t="s">
        <v>204</v>
      </c>
      <c r="Q173" t="s">
        <v>295</v>
      </c>
    </row>
    <row r="174" spans="1:17" x14ac:dyDescent="0.3">
      <c r="A174">
        <v>6</v>
      </c>
      <c r="B174" s="10" t="s">
        <v>333</v>
      </c>
      <c r="C174">
        <v>19</v>
      </c>
      <c r="D174" s="10" t="s">
        <v>109</v>
      </c>
      <c r="E174">
        <v>1</v>
      </c>
      <c r="F174" s="10" t="s">
        <v>138</v>
      </c>
      <c r="H174" s="10" t="s">
        <v>204</v>
      </c>
      <c r="I174" s="10" t="s">
        <v>238</v>
      </c>
      <c r="J174">
        <v>9</v>
      </c>
      <c r="K174" s="10" t="s">
        <v>30</v>
      </c>
      <c r="L174" t="s">
        <v>324</v>
      </c>
      <c r="M174" s="10" t="s">
        <v>109</v>
      </c>
      <c r="N174" s="10" t="s">
        <v>235</v>
      </c>
      <c r="O174" s="10"/>
      <c r="P174" s="10" t="s">
        <v>204</v>
      </c>
      <c r="Q174" t="s">
        <v>286</v>
      </c>
    </row>
    <row r="175" spans="1:17" x14ac:dyDescent="0.3">
      <c r="A175">
        <v>6</v>
      </c>
      <c r="B175" s="10" t="s">
        <v>333</v>
      </c>
      <c r="C175">
        <v>19</v>
      </c>
      <c r="D175" s="10" t="s">
        <v>109</v>
      </c>
      <c r="E175">
        <v>1</v>
      </c>
      <c r="F175" s="10" t="s">
        <v>138</v>
      </c>
      <c r="H175" s="10" t="s">
        <v>204</v>
      </c>
      <c r="I175" s="10" t="s">
        <v>238</v>
      </c>
      <c r="J175">
        <v>9</v>
      </c>
      <c r="K175" s="10" t="s">
        <v>30</v>
      </c>
      <c r="L175" t="s">
        <v>324</v>
      </c>
      <c r="M175" s="10" t="s">
        <v>109</v>
      </c>
      <c r="N175" s="10" t="s">
        <v>236</v>
      </c>
      <c r="O175" s="10"/>
      <c r="P175" s="10" t="s">
        <v>204</v>
      </c>
      <c r="Q175" t="s">
        <v>294</v>
      </c>
    </row>
    <row r="176" spans="1:17" x14ac:dyDescent="0.3">
      <c r="A176">
        <v>7</v>
      </c>
      <c r="B176" s="10" t="s">
        <v>330</v>
      </c>
      <c r="C176">
        <v>4</v>
      </c>
      <c r="D176" s="10" t="s">
        <v>2</v>
      </c>
      <c r="E176">
        <v>1</v>
      </c>
      <c r="F176" s="10" t="s">
        <v>11</v>
      </c>
      <c r="G176">
        <v>2</v>
      </c>
      <c r="H176" s="10"/>
      <c r="I176" s="10"/>
      <c r="K176" s="10" t="s">
        <v>30</v>
      </c>
      <c r="L176" t="s">
        <v>324</v>
      </c>
      <c r="M176" s="10"/>
      <c r="N176" s="10"/>
      <c r="O176" s="10"/>
      <c r="P176" s="10"/>
    </row>
    <row r="177" spans="1:16" x14ac:dyDescent="0.3">
      <c r="A177">
        <v>7</v>
      </c>
      <c r="B177" s="10" t="s">
        <v>330</v>
      </c>
      <c r="C177">
        <v>5</v>
      </c>
      <c r="D177" s="10" t="s">
        <v>3</v>
      </c>
      <c r="E177">
        <v>1</v>
      </c>
      <c r="F177" s="10" t="s">
        <v>12</v>
      </c>
      <c r="G177">
        <v>3</v>
      </c>
      <c r="H177" s="10"/>
      <c r="I177" s="10"/>
      <c r="K177" s="10" t="s">
        <v>30</v>
      </c>
      <c r="L177" t="s">
        <v>324</v>
      </c>
      <c r="M177" s="10"/>
      <c r="N177" s="10"/>
      <c r="O177" s="10"/>
      <c r="P177" s="10"/>
    </row>
    <row r="178" spans="1:16" x14ac:dyDescent="0.3">
      <c r="A178">
        <v>7</v>
      </c>
      <c r="B178" s="10" t="s">
        <v>330</v>
      </c>
      <c r="C178">
        <v>6</v>
      </c>
      <c r="D178" s="10" t="s">
        <v>4</v>
      </c>
      <c r="E178">
        <v>1</v>
      </c>
      <c r="F178" s="10" t="s">
        <v>13</v>
      </c>
      <c r="G178">
        <v>4</v>
      </c>
      <c r="H178" s="10"/>
      <c r="I178" s="10"/>
      <c r="K178" s="10" t="s">
        <v>30</v>
      </c>
      <c r="L178" t="s">
        <v>324</v>
      </c>
      <c r="M178" s="10"/>
      <c r="N178" s="10"/>
      <c r="O178" s="10"/>
      <c r="P178" s="10"/>
    </row>
    <row r="179" spans="1:16" x14ac:dyDescent="0.3">
      <c r="A179">
        <v>7</v>
      </c>
      <c r="B179" s="10" t="s">
        <v>330</v>
      </c>
      <c r="C179">
        <v>10</v>
      </c>
      <c r="D179" s="10" t="s">
        <v>50</v>
      </c>
      <c r="E179">
        <v>1</v>
      </c>
      <c r="F179" s="10" t="s">
        <v>127</v>
      </c>
      <c r="G179">
        <v>5</v>
      </c>
      <c r="H179" s="10"/>
      <c r="I179" s="10"/>
      <c r="K179" s="10" t="s">
        <v>30</v>
      </c>
      <c r="L179" t="s">
        <v>324</v>
      </c>
      <c r="M179" s="10"/>
      <c r="N179" s="10"/>
      <c r="O179" s="10"/>
      <c r="P179" s="10"/>
    </row>
    <row r="180" spans="1:16" x14ac:dyDescent="0.3">
      <c r="A180">
        <v>7</v>
      </c>
      <c r="B180" s="10" t="s">
        <v>330</v>
      </c>
      <c r="C180">
        <v>11</v>
      </c>
      <c r="D180" s="10" t="s">
        <v>112</v>
      </c>
      <c r="E180">
        <v>1</v>
      </c>
      <c r="F180" s="10" t="s">
        <v>139</v>
      </c>
      <c r="G180">
        <v>1</v>
      </c>
      <c r="H180" s="10" t="s">
        <v>164</v>
      </c>
      <c r="I180" s="10" t="s">
        <v>184</v>
      </c>
      <c r="J180">
        <v>1</v>
      </c>
      <c r="K180" s="10" t="s">
        <v>30</v>
      </c>
      <c r="L180" t="s">
        <v>324</v>
      </c>
      <c r="M180" s="10" t="s">
        <v>112</v>
      </c>
      <c r="N180" s="10" t="s">
        <v>25</v>
      </c>
      <c r="O180" s="10" t="s">
        <v>279</v>
      </c>
      <c r="P180" s="10" t="s">
        <v>164</v>
      </c>
    </row>
    <row r="181" spans="1:16" x14ac:dyDescent="0.3">
      <c r="A181">
        <v>8</v>
      </c>
      <c r="B181" s="10" t="s">
        <v>334</v>
      </c>
      <c r="C181">
        <v>4</v>
      </c>
      <c r="D181" s="10" t="s">
        <v>2</v>
      </c>
      <c r="E181">
        <v>1</v>
      </c>
      <c r="F181" s="10" t="s">
        <v>11</v>
      </c>
      <c r="G181">
        <v>3</v>
      </c>
      <c r="H181" s="10"/>
      <c r="I181" s="10"/>
      <c r="K181" s="10" t="s">
        <v>21</v>
      </c>
      <c r="L181" t="s">
        <v>324</v>
      </c>
      <c r="M181" s="10"/>
      <c r="N181" s="10"/>
      <c r="O181" s="10"/>
      <c r="P181" s="10"/>
    </row>
    <row r="182" spans="1:16" x14ac:dyDescent="0.3">
      <c r="A182">
        <v>8</v>
      </c>
      <c r="B182" s="10" t="s">
        <v>334</v>
      </c>
      <c r="C182">
        <v>5</v>
      </c>
      <c r="D182" s="10" t="s">
        <v>3</v>
      </c>
      <c r="E182">
        <v>1</v>
      </c>
      <c r="F182" s="10" t="s">
        <v>12</v>
      </c>
      <c r="G182">
        <v>4</v>
      </c>
      <c r="H182" s="10"/>
      <c r="I182" s="10"/>
      <c r="K182" s="10" t="s">
        <v>21</v>
      </c>
      <c r="L182" t="s">
        <v>324</v>
      </c>
      <c r="M182" s="10"/>
      <c r="N182" s="10"/>
      <c r="O182" s="10"/>
      <c r="P182" s="10"/>
    </row>
    <row r="183" spans="1:16" x14ac:dyDescent="0.3">
      <c r="A183">
        <v>8</v>
      </c>
      <c r="B183" s="10" t="s">
        <v>334</v>
      </c>
      <c r="C183">
        <v>6</v>
      </c>
      <c r="D183" s="10" t="s">
        <v>4</v>
      </c>
      <c r="E183">
        <v>1</v>
      </c>
      <c r="F183" s="10" t="s">
        <v>13</v>
      </c>
      <c r="G183">
        <v>5</v>
      </c>
      <c r="H183" s="10"/>
      <c r="I183" s="10"/>
      <c r="K183" s="10" t="s">
        <v>21</v>
      </c>
      <c r="L183" t="s">
        <v>324</v>
      </c>
      <c r="M183" s="10"/>
      <c r="N183" s="10"/>
      <c r="O183" s="10"/>
      <c r="P183" s="10"/>
    </row>
    <row r="184" spans="1:16" x14ac:dyDescent="0.3">
      <c r="A184">
        <v>8</v>
      </c>
      <c r="B184" s="10" t="s">
        <v>334</v>
      </c>
      <c r="C184">
        <v>10</v>
      </c>
      <c r="D184" s="10" t="s">
        <v>50</v>
      </c>
      <c r="E184">
        <v>1</v>
      </c>
      <c r="F184" s="10" t="s">
        <v>127</v>
      </c>
      <c r="G184">
        <v>6</v>
      </c>
      <c r="H184" s="10"/>
      <c r="I184" s="10"/>
      <c r="K184" s="10" t="s">
        <v>21</v>
      </c>
      <c r="L184" t="s">
        <v>324</v>
      </c>
      <c r="M184" s="10"/>
      <c r="N184" s="10"/>
      <c r="O184" s="10"/>
      <c r="P184" s="10"/>
    </row>
    <row r="185" spans="1:16" x14ac:dyDescent="0.3">
      <c r="A185">
        <v>8</v>
      </c>
      <c r="B185" s="10" t="s">
        <v>334</v>
      </c>
      <c r="C185">
        <v>12</v>
      </c>
      <c r="D185" s="10" t="s">
        <v>113</v>
      </c>
      <c r="E185">
        <v>1</v>
      </c>
      <c r="F185" s="10" t="s">
        <v>140</v>
      </c>
      <c r="G185">
        <v>2</v>
      </c>
      <c r="H185" s="10"/>
      <c r="I185" s="10"/>
      <c r="K185" s="10" t="s">
        <v>21</v>
      </c>
      <c r="L185" t="s">
        <v>324</v>
      </c>
      <c r="M185" s="10"/>
      <c r="N185" s="10"/>
      <c r="O185" s="10"/>
      <c r="P185" s="10"/>
    </row>
    <row r="186" spans="1:16" x14ac:dyDescent="0.3">
      <c r="A186">
        <v>8</v>
      </c>
      <c r="B186" s="10" t="s">
        <v>334</v>
      </c>
      <c r="C186">
        <v>11</v>
      </c>
      <c r="D186" s="10" t="s">
        <v>31</v>
      </c>
      <c r="E186">
        <v>1</v>
      </c>
      <c r="F186" s="10" t="s">
        <v>129</v>
      </c>
      <c r="G186">
        <v>1</v>
      </c>
      <c r="H186" s="10" t="s">
        <v>165</v>
      </c>
      <c r="I186" s="10" t="s">
        <v>186</v>
      </c>
      <c r="J186">
        <v>1</v>
      </c>
      <c r="K186" s="10" t="s">
        <v>21</v>
      </c>
      <c r="L186" t="s">
        <v>324</v>
      </c>
      <c r="M186" s="10" t="s">
        <v>31</v>
      </c>
      <c r="N186" s="10" t="s">
        <v>25</v>
      </c>
      <c r="O186" s="10" t="s">
        <v>267</v>
      </c>
      <c r="P186" s="10" t="s">
        <v>165</v>
      </c>
    </row>
    <row r="187" spans="1:16" x14ac:dyDescent="0.3">
      <c r="A187">
        <v>9</v>
      </c>
      <c r="B187" s="10" t="s">
        <v>335</v>
      </c>
      <c r="C187">
        <v>4</v>
      </c>
      <c r="D187" s="10" t="s">
        <v>2</v>
      </c>
      <c r="E187">
        <v>1</v>
      </c>
      <c r="F187" s="10" t="s">
        <v>11</v>
      </c>
      <c r="G187">
        <v>2</v>
      </c>
      <c r="H187" s="10"/>
      <c r="I187" s="10"/>
      <c r="K187" s="10" t="s">
        <v>21</v>
      </c>
      <c r="L187" t="s">
        <v>324</v>
      </c>
      <c r="M187" s="10"/>
      <c r="N187" s="10"/>
      <c r="O187" s="10"/>
      <c r="P187" s="10"/>
    </row>
    <row r="188" spans="1:16" x14ac:dyDescent="0.3">
      <c r="A188">
        <v>9</v>
      </c>
      <c r="B188" s="10" t="s">
        <v>335</v>
      </c>
      <c r="C188">
        <v>5</v>
      </c>
      <c r="D188" s="10" t="s">
        <v>3</v>
      </c>
      <c r="E188">
        <v>1</v>
      </c>
      <c r="F188" s="10" t="s">
        <v>12</v>
      </c>
      <c r="G188">
        <v>3</v>
      </c>
      <c r="H188" s="10"/>
      <c r="I188" s="10"/>
      <c r="K188" s="10" t="s">
        <v>21</v>
      </c>
      <c r="L188" t="s">
        <v>324</v>
      </c>
      <c r="M188" s="10"/>
      <c r="N188" s="10"/>
      <c r="O188" s="10"/>
      <c r="P188" s="10"/>
    </row>
    <row r="189" spans="1:16" x14ac:dyDescent="0.3">
      <c r="A189">
        <v>9</v>
      </c>
      <c r="B189" s="10" t="s">
        <v>335</v>
      </c>
      <c r="C189">
        <v>6</v>
      </c>
      <c r="D189" s="10" t="s">
        <v>4</v>
      </c>
      <c r="E189">
        <v>1</v>
      </c>
      <c r="F189" s="10" t="s">
        <v>13</v>
      </c>
      <c r="G189">
        <v>4</v>
      </c>
      <c r="H189" s="10"/>
      <c r="I189" s="10"/>
      <c r="K189" s="10" t="s">
        <v>21</v>
      </c>
      <c r="L189" t="s">
        <v>324</v>
      </c>
      <c r="M189" s="10"/>
      <c r="N189" s="10"/>
      <c r="O189" s="10"/>
      <c r="P189" s="10"/>
    </row>
    <row r="190" spans="1:16" x14ac:dyDescent="0.3">
      <c r="A190">
        <v>9</v>
      </c>
      <c r="B190" s="10" t="s">
        <v>335</v>
      </c>
      <c r="C190">
        <v>10</v>
      </c>
      <c r="D190" s="10" t="s">
        <v>50</v>
      </c>
      <c r="E190">
        <v>1</v>
      </c>
      <c r="F190" s="10" t="s">
        <v>127</v>
      </c>
      <c r="G190">
        <v>5</v>
      </c>
      <c r="H190" s="10"/>
      <c r="I190" s="10"/>
      <c r="K190" s="10" t="s">
        <v>21</v>
      </c>
      <c r="L190" t="s">
        <v>324</v>
      </c>
      <c r="M190" s="10"/>
      <c r="N190" s="10"/>
      <c r="O190" s="10"/>
      <c r="P190" s="10"/>
    </row>
    <row r="191" spans="1:16" x14ac:dyDescent="0.3">
      <c r="A191">
        <v>9</v>
      </c>
      <c r="B191" s="10" t="s">
        <v>335</v>
      </c>
      <c r="C191">
        <v>12</v>
      </c>
      <c r="D191" s="10" t="s">
        <v>114</v>
      </c>
      <c r="E191">
        <v>1</v>
      </c>
      <c r="F191" s="10" t="s">
        <v>125</v>
      </c>
      <c r="G191">
        <v>6</v>
      </c>
      <c r="H191" s="10"/>
      <c r="I191" s="10"/>
      <c r="K191" s="10" t="s">
        <v>21</v>
      </c>
      <c r="L191" t="s">
        <v>324</v>
      </c>
      <c r="M191" s="10"/>
      <c r="N191" s="10"/>
      <c r="O191" s="10"/>
      <c r="P191" s="10"/>
    </row>
    <row r="192" spans="1:16" x14ac:dyDescent="0.3">
      <c r="A192">
        <v>9</v>
      </c>
      <c r="B192" s="10" t="s">
        <v>335</v>
      </c>
      <c r="C192">
        <v>11</v>
      </c>
      <c r="D192" s="10" t="s">
        <v>100</v>
      </c>
      <c r="E192">
        <v>1</v>
      </c>
      <c r="F192" s="10" t="s">
        <v>130</v>
      </c>
      <c r="G192">
        <v>1</v>
      </c>
      <c r="H192" s="10" t="s">
        <v>166</v>
      </c>
      <c r="I192" s="10" t="s">
        <v>188</v>
      </c>
      <c r="J192">
        <v>1</v>
      </c>
      <c r="K192" s="10" t="s">
        <v>21</v>
      </c>
      <c r="L192" t="s">
        <v>324</v>
      </c>
      <c r="M192" s="10" t="s">
        <v>100</v>
      </c>
      <c r="N192" s="10" t="s">
        <v>25</v>
      </c>
      <c r="O192" s="10" t="s">
        <v>268</v>
      </c>
      <c r="P192" s="10" t="s">
        <v>166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6"/>
  <sheetViews>
    <sheetView showGridLines="0" workbookViewId="0">
      <pane ySplit="3" topLeftCell="A10" activePane="bottomLeft" state="frozen"/>
      <selection pane="bottomLeft" activeCell="A23" sqref="A23:A30"/>
    </sheetView>
  </sheetViews>
  <sheetFormatPr baseColWidth="10" defaultRowHeight="14.4" x14ac:dyDescent="0.3"/>
  <cols>
    <col min="1" max="1" width="10.5546875" bestFit="1" customWidth="1"/>
    <col min="2" max="2" width="40" bestFit="1" customWidth="1"/>
    <col min="3" max="3" width="11.44140625" bestFit="1" customWidth="1"/>
  </cols>
  <sheetData>
    <row r="3" spans="1:3" x14ac:dyDescent="0.3">
      <c r="A3" s="14" t="s">
        <v>7</v>
      </c>
      <c r="B3" s="14" t="s">
        <v>5</v>
      </c>
      <c r="C3" s="14" t="s">
        <v>1</v>
      </c>
    </row>
    <row r="4" spans="1:3" x14ac:dyDescent="0.3">
      <c r="A4" t="s">
        <v>167</v>
      </c>
      <c r="B4" t="s">
        <v>52</v>
      </c>
      <c r="C4" t="s">
        <v>44</v>
      </c>
    </row>
    <row r="5" spans="1:3" x14ac:dyDescent="0.3">
      <c r="A5" t="s">
        <v>168</v>
      </c>
      <c r="B5" t="s">
        <v>53</v>
      </c>
      <c r="C5" t="s">
        <v>51</v>
      </c>
    </row>
    <row r="6" spans="1:3" x14ac:dyDescent="0.3">
      <c r="A6" t="s">
        <v>169</v>
      </c>
      <c r="B6" t="s">
        <v>150</v>
      </c>
      <c r="C6" t="s">
        <v>54</v>
      </c>
    </row>
    <row r="7" spans="1:3" x14ac:dyDescent="0.3">
      <c r="A7" t="s">
        <v>170</v>
      </c>
      <c r="B7" t="s">
        <v>161</v>
      </c>
      <c r="C7" t="s">
        <v>57</v>
      </c>
    </row>
    <row r="8" spans="1:3" x14ac:dyDescent="0.3">
      <c r="A8" t="s">
        <v>171</v>
      </c>
      <c r="B8" t="s">
        <v>151</v>
      </c>
      <c r="C8" t="s">
        <v>59</v>
      </c>
    </row>
    <row r="9" spans="1:3" x14ac:dyDescent="0.3">
      <c r="A9" t="s">
        <v>172</v>
      </c>
      <c r="B9" t="s">
        <v>152</v>
      </c>
      <c r="C9" t="s">
        <v>59</v>
      </c>
    </row>
    <row r="10" spans="1:3" x14ac:dyDescent="0.3">
      <c r="A10" t="s">
        <v>173</v>
      </c>
      <c r="B10" t="s">
        <v>153</v>
      </c>
      <c r="C10" t="s">
        <v>44</v>
      </c>
    </row>
    <row r="11" spans="1:3" x14ac:dyDescent="0.3">
      <c r="A11" t="s">
        <v>174</v>
      </c>
      <c r="B11" t="s">
        <v>162</v>
      </c>
      <c r="C11" t="s">
        <v>100</v>
      </c>
    </row>
    <row r="12" spans="1:3" x14ac:dyDescent="0.3">
      <c r="A12" t="s">
        <v>175</v>
      </c>
      <c r="B12" t="s">
        <v>163</v>
      </c>
      <c r="C12" t="s">
        <v>57</v>
      </c>
    </row>
    <row r="13" spans="1:3" x14ac:dyDescent="0.3">
      <c r="A13" t="s">
        <v>176</v>
      </c>
      <c r="B13" t="s">
        <v>154</v>
      </c>
      <c r="C13" t="s">
        <v>44</v>
      </c>
    </row>
    <row r="14" spans="1:3" x14ac:dyDescent="0.3">
      <c r="A14" t="s">
        <v>177</v>
      </c>
      <c r="B14" t="s">
        <v>197</v>
      </c>
      <c r="C14" t="s">
        <v>101</v>
      </c>
    </row>
    <row r="15" spans="1:3" x14ac:dyDescent="0.3">
      <c r="A15" t="s">
        <v>178</v>
      </c>
      <c r="B15" t="s">
        <v>215</v>
      </c>
      <c r="C15" t="s">
        <v>102</v>
      </c>
    </row>
    <row r="16" spans="1:3" x14ac:dyDescent="0.3">
      <c r="A16" t="s">
        <v>179</v>
      </c>
      <c r="B16" t="s">
        <v>198</v>
      </c>
      <c r="C16" t="s">
        <v>103</v>
      </c>
    </row>
    <row r="17" spans="1:3" x14ac:dyDescent="0.3">
      <c r="A17" t="s">
        <v>180</v>
      </c>
      <c r="B17" t="s">
        <v>199</v>
      </c>
      <c r="C17" t="s">
        <v>104</v>
      </c>
    </row>
    <row r="18" spans="1:3" x14ac:dyDescent="0.3">
      <c r="A18" t="s">
        <v>181</v>
      </c>
      <c r="B18" t="s">
        <v>200</v>
      </c>
      <c r="C18" t="s">
        <v>105</v>
      </c>
    </row>
    <row r="19" spans="1:3" x14ac:dyDescent="0.3">
      <c r="A19" t="s">
        <v>182</v>
      </c>
      <c r="B19" t="s">
        <v>201</v>
      </c>
      <c r="C19" t="s">
        <v>106</v>
      </c>
    </row>
    <row r="20" spans="1:3" x14ac:dyDescent="0.3">
      <c r="A20" t="s">
        <v>216</v>
      </c>
      <c r="B20" t="s">
        <v>202</v>
      </c>
      <c r="C20" t="s">
        <v>107</v>
      </c>
    </row>
    <row r="21" spans="1:3" x14ac:dyDescent="0.3">
      <c r="A21" t="s">
        <v>237</v>
      </c>
      <c r="B21" t="s">
        <v>203</v>
      </c>
      <c r="C21" t="s">
        <v>108</v>
      </c>
    </row>
    <row r="22" spans="1:3" x14ac:dyDescent="0.3">
      <c r="A22" t="s">
        <v>238</v>
      </c>
      <c r="B22" t="s">
        <v>204</v>
      </c>
      <c r="C22" t="s">
        <v>109</v>
      </c>
    </row>
    <row r="23" spans="1:3" x14ac:dyDescent="0.3">
      <c r="A23" t="s">
        <v>183</v>
      </c>
      <c r="B23" t="s">
        <v>155</v>
      </c>
      <c r="C23" t="s">
        <v>44</v>
      </c>
    </row>
    <row r="24" spans="1:3" x14ac:dyDescent="0.3">
      <c r="A24" t="s">
        <v>184</v>
      </c>
      <c r="B24" t="s">
        <v>164</v>
      </c>
      <c r="C24" t="s">
        <v>112</v>
      </c>
    </row>
    <row r="25" spans="1:3" x14ac:dyDescent="0.3">
      <c r="A25" t="s">
        <v>185</v>
      </c>
      <c r="B25" t="s">
        <v>156</v>
      </c>
      <c r="C25" t="s">
        <v>44</v>
      </c>
    </row>
    <row r="26" spans="1:3" x14ac:dyDescent="0.3">
      <c r="A26" t="s">
        <v>186</v>
      </c>
      <c r="B26" t="s">
        <v>165</v>
      </c>
      <c r="C26" t="s">
        <v>31</v>
      </c>
    </row>
    <row r="27" spans="1:3" x14ac:dyDescent="0.3">
      <c r="A27" t="s">
        <v>187</v>
      </c>
      <c r="B27" t="s">
        <v>157</v>
      </c>
      <c r="C27" t="s">
        <v>44</v>
      </c>
    </row>
    <row r="28" spans="1:3" x14ac:dyDescent="0.3">
      <c r="A28" t="s">
        <v>188</v>
      </c>
      <c r="B28" t="s">
        <v>166</v>
      </c>
      <c r="C28" t="s">
        <v>100</v>
      </c>
    </row>
    <row r="29" spans="1:3" x14ac:dyDescent="0.3">
      <c r="A29" t="s">
        <v>189</v>
      </c>
      <c r="B29" t="s">
        <v>158</v>
      </c>
      <c r="C29" t="s">
        <v>44</v>
      </c>
    </row>
    <row r="30" spans="1:3" x14ac:dyDescent="0.3">
      <c r="A30" t="s">
        <v>190</v>
      </c>
      <c r="B30" t="s">
        <v>240</v>
      </c>
      <c r="C30" t="s">
        <v>101</v>
      </c>
    </row>
    <row r="31" spans="1:3" x14ac:dyDescent="0.3">
      <c r="A31" t="s">
        <v>191</v>
      </c>
      <c r="B31" t="s">
        <v>241</v>
      </c>
      <c r="C31" t="s">
        <v>116</v>
      </c>
    </row>
    <row r="32" spans="1:3" x14ac:dyDescent="0.3">
      <c r="A32" t="s">
        <v>192</v>
      </c>
      <c r="B32" t="s">
        <v>242</v>
      </c>
      <c r="C32" t="s">
        <v>118</v>
      </c>
    </row>
    <row r="33" spans="1:3" x14ac:dyDescent="0.3">
      <c r="A33" t="s">
        <v>193</v>
      </c>
      <c r="B33" t="s">
        <v>262</v>
      </c>
      <c r="C33" t="s">
        <v>119</v>
      </c>
    </row>
    <row r="34" spans="1:3" x14ac:dyDescent="0.3">
      <c r="A34" t="s">
        <v>239</v>
      </c>
      <c r="B34" t="s">
        <v>263</v>
      </c>
      <c r="C34" t="s">
        <v>120</v>
      </c>
    </row>
    <row r="35" spans="1:3" x14ac:dyDescent="0.3">
      <c r="A35" t="s">
        <v>258</v>
      </c>
      <c r="B35" t="s">
        <v>264</v>
      </c>
      <c r="C35" t="s">
        <v>121</v>
      </c>
    </row>
    <row r="36" spans="1:3" x14ac:dyDescent="0.3">
      <c r="A36" t="s">
        <v>259</v>
      </c>
      <c r="B36" t="s">
        <v>265</v>
      </c>
      <c r="C36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2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38.109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20</v>
      </c>
      <c r="D1" t="s">
        <v>22</v>
      </c>
      <c r="E1" t="s">
        <v>24</v>
      </c>
    </row>
    <row r="2" spans="1:5" x14ac:dyDescent="0.3">
      <c r="A2">
        <v>1</v>
      </c>
      <c r="B2" s="10" t="s">
        <v>325</v>
      </c>
      <c r="C2" s="10" t="s">
        <v>21</v>
      </c>
      <c r="D2" t="s">
        <v>324</v>
      </c>
      <c r="E2" t="s">
        <v>336</v>
      </c>
    </row>
    <row r="3" spans="1:5" x14ac:dyDescent="0.3">
      <c r="A3">
        <v>2</v>
      </c>
      <c r="B3" s="10" t="s">
        <v>326</v>
      </c>
      <c r="C3" s="10" t="s">
        <v>21</v>
      </c>
      <c r="D3" t="s">
        <v>324</v>
      </c>
      <c r="E3" t="s">
        <v>337</v>
      </c>
    </row>
    <row r="4" spans="1:5" x14ac:dyDescent="0.3">
      <c r="A4">
        <v>3</v>
      </c>
      <c r="B4" s="10" t="s">
        <v>327</v>
      </c>
      <c r="C4" s="10" t="s">
        <v>30</v>
      </c>
      <c r="D4" t="s">
        <v>324</v>
      </c>
      <c r="E4" t="s">
        <v>338</v>
      </c>
    </row>
    <row r="5" spans="1:5" x14ac:dyDescent="0.3">
      <c r="A5">
        <v>4</v>
      </c>
      <c r="B5" s="10" t="s">
        <v>328</v>
      </c>
      <c r="C5" s="10" t="s">
        <v>30</v>
      </c>
      <c r="D5" t="s">
        <v>324</v>
      </c>
      <c r="E5" t="s">
        <v>339</v>
      </c>
    </row>
    <row r="6" spans="1:5" x14ac:dyDescent="0.3">
      <c r="A6">
        <v>5</v>
      </c>
      <c r="B6" s="10" t="s">
        <v>329</v>
      </c>
      <c r="C6" s="10" t="s">
        <v>30</v>
      </c>
      <c r="D6" t="s">
        <v>324</v>
      </c>
      <c r="E6" t="s">
        <v>340</v>
      </c>
    </row>
    <row r="7" spans="1:5" x14ac:dyDescent="0.3">
      <c r="A7">
        <v>6</v>
      </c>
      <c r="B7" s="10" t="s">
        <v>333</v>
      </c>
      <c r="C7" s="10" t="s">
        <v>30</v>
      </c>
      <c r="D7" t="s">
        <v>324</v>
      </c>
      <c r="E7" t="s">
        <v>341</v>
      </c>
    </row>
    <row r="8" spans="1:5" x14ac:dyDescent="0.3">
      <c r="A8">
        <v>7</v>
      </c>
      <c r="B8" s="10" t="s">
        <v>330</v>
      </c>
      <c r="C8" s="10" t="s">
        <v>30</v>
      </c>
      <c r="D8" t="s">
        <v>324</v>
      </c>
      <c r="E8" t="s">
        <v>342</v>
      </c>
    </row>
    <row r="9" spans="1:5" x14ac:dyDescent="0.3">
      <c r="A9">
        <v>8</v>
      </c>
      <c r="B9" s="10" t="s">
        <v>334</v>
      </c>
      <c r="C9" s="10" t="s">
        <v>21</v>
      </c>
      <c r="D9" t="s">
        <v>324</v>
      </c>
      <c r="E9" t="s">
        <v>343</v>
      </c>
    </row>
    <row r="10" spans="1:5" x14ac:dyDescent="0.3">
      <c r="A10">
        <v>9</v>
      </c>
      <c r="B10" s="10" t="s">
        <v>335</v>
      </c>
      <c r="C10" s="10" t="s">
        <v>21</v>
      </c>
      <c r="D10" t="s">
        <v>324</v>
      </c>
      <c r="E10" t="s">
        <v>344</v>
      </c>
    </row>
    <row r="11" spans="1:5" x14ac:dyDescent="0.3">
      <c r="A11">
        <v>10</v>
      </c>
      <c r="B11" s="10" t="s">
        <v>331</v>
      </c>
      <c r="C11" s="10" t="s">
        <v>30</v>
      </c>
      <c r="D11" t="s">
        <v>324</v>
      </c>
      <c r="E11" t="s">
        <v>345</v>
      </c>
    </row>
    <row r="12" spans="1:5" x14ac:dyDescent="0.3">
      <c r="A12">
        <v>11</v>
      </c>
      <c r="B12" s="10" t="s">
        <v>332</v>
      </c>
      <c r="C12" s="10" t="s">
        <v>30</v>
      </c>
      <c r="D12" t="s">
        <v>324</v>
      </c>
      <c r="E12" t="s">
        <v>346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9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8.109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30.109375" bestFit="1" customWidth="1"/>
    <col min="7" max="7" width="16.77734375" bestFit="1" customWidth="1"/>
    <col min="8" max="8" width="42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14</v>
      </c>
      <c r="H1" t="s">
        <v>5</v>
      </c>
      <c r="I1" t="s">
        <v>7</v>
      </c>
      <c r="J1" t="s">
        <v>15</v>
      </c>
    </row>
    <row r="2" spans="1:10" x14ac:dyDescent="0.3">
      <c r="A2">
        <v>1</v>
      </c>
      <c r="B2" s="10" t="s">
        <v>325</v>
      </c>
      <c r="C2">
        <v>1</v>
      </c>
      <c r="D2" s="10" t="s">
        <v>44</v>
      </c>
      <c r="F2" s="10" t="s">
        <v>52</v>
      </c>
      <c r="G2">
        <v>50</v>
      </c>
      <c r="H2" s="10" t="s">
        <v>52</v>
      </c>
      <c r="I2" s="10" t="s">
        <v>167</v>
      </c>
      <c r="J2">
        <v>0</v>
      </c>
    </row>
    <row r="3" spans="1:10" x14ac:dyDescent="0.3">
      <c r="A3">
        <v>1</v>
      </c>
      <c r="B3" s="10" t="s">
        <v>325</v>
      </c>
      <c r="C3">
        <v>2</v>
      </c>
      <c r="D3" s="10" t="s">
        <v>45</v>
      </c>
      <c r="F3" s="10"/>
      <c r="H3" s="10"/>
      <c r="I3" s="10"/>
    </row>
    <row r="4" spans="1:10" x14ac:dyDescent="0.3">
      <c r="A4">
        <v>1</v>
      </c>
      <c r="B4" s="10" t="s">
        <v>325</v>
      </c>
      <c r="C4">
        <v>3</v>
      </c>
      <c r="D4" s="10" t="s">
        <v>46</v>
      </c>
      <c r="F4" s="10"/>
      <c r="H4" s="10"/>
      <c r="I4" s="10"/>
    </row>
    <row r="5" spans="1:10" x14ac:dyDescent="0.3">
      <c r="A5">
        <v>1</v>
      </c>
      <c r="B5" s="10" t="s">
        <v>325</v>
      </c>
      <c r="C5">
        <v>4</v>
      </c>
      <c r="D5" s="10" t="s">
        <v>2</v>
      </c>
      <c r="E5">
        <v>1</v>
      </c>
      <c r="F5" s="10" t="s">
        <v>11</v>
      </c>
      <c r="G5">
        <v>2</v>
      </c>
      <c r="H5" s="10"/>
      <c r="I5" s="10"/>
    </row>
    <row r="6" spans="1:10" x14ac:dyDescent="0.3">
      <c r="A6">
        <v>1</v>
      </c>
      <c r="B6" s="10" t="s">
        <v>325</v>
      </c>
      <c r="C6">
        <v>5</v>
      </c>
      <c r="D6" s="10" t="s">
        <v>3</v>
      </c>
      <c r="E6">
        <v>1</v>
      </c>
      <c r="F6" s="10" t="s">
        <v>12</v>
      </c>
      <c r="G6">
        <v>3</v>
      </c>
      <c r="H6" s="10"/>
      <c r="I6" s="10"/>
    </row>
    <row r="7" spans="1:10" x14ac:dyDescent="0.3">
      <c r="A7">
        <v>1</v>
      </c>
      <c r="B7" s="10" t="s">
        <v>325</v>
      </c>
      <c r="C7">
        <v>6</v>
      </c>
      <c r="D7" s="10" t="s">
        <v>4</v>
      </c>
      <c r="E7">
        <v>1</v>
      </c>
      <c r="F7" s="10" t="s">
        <v>13</v>
      </c>
      <c r="G7">
        <v>4</v>
      </c>
      <c r="H7" s="10"/>
      <c r="I7" s="10"/>
    </row>
    <row r="8" spans="1:10" x14ac:dyDescent="0.3">
      <c r="A8">
        <v>1</v>
      </c>
      <c r="B8" s="10" t="s">
        <v>325</v>
      </c>
      <c r="C8">
        <v>7</v>
      </c>
      <c r="D8" s="10" t="s">
        <v>47</v>
      </c>
      <c r="F8" s="10"/>
      <c r="H8" s="10"/>
      <c r="I8" s="10"/>
    </row>
    <row r="9" spans="1:10" x14ac:dyDescent="0.3">
      <c r="A9">
        <v>1</v>
      </c>
      <c r="B9" s="10" t="s">
        <v>325</v>
      </c>
      <c r="C9">
        <v>8</v>
      </c>
      <c r="D9" s="10" t="s">
        <v>48</v>
      </c>
      <c r="F9" s="10"/>
      <c r="H9" s="10"/>
      <c r="I9" s="10"/>
    </row>
    <row r="10" spans="1:10" x14ac:dyDescent="0.3">
      <c r="A10">
        <v>1</v>
      </c>
      <c r="B10" s="10" t="s">
        <v>325</v>
      </c>
      <c r="C10">
        <v>9</v>
      </c>
      <c r="D10" s="10" t="s">
        <v>49</v>
      </c>
      <c r="F10" s="10"/>
      <c r="H10" s="10"/>
      <c r="I10" s="10"/>
    </row>
    <row r="11" spans="1:10" x14ac:dyDescent="0.3">
      <c r="A11">
        <v>1</v>
      </c>
      <c r="B11" s="10" t="s">
        <v>325</v>
      </c>
      <c r="C11">
        <v>10</v>
      </c>
      <c r="D11" s="10" t="s">
        <v>50</v>
      </c>
      <c r="E11">
        <v>1</v>
      </c>
      <c r="F11" s="10" t="s">
        <v>127</v>
      </c>
      <c r="G11">
        <v>5</v>
      </c>
      <c r="H11" s="10"/>
      <c r="I11" s="10"/>
    </row>
    <row r="12" spans="1:10" x14ac:dyDescent="0.3">
      <c r="A12">
        <v>1</v>
      </c>
      <c r="B12" s="10" t="s">
        <v>325</v>
      </c>
      <c r="C12">
        <v>11</v>
      </c>
      <c r="D12" s="10" t="s">
        <v>51</v>
      </c>
      <c r="E12">
        <v>1</v>
      </c>
      <c r="F12" s="10" t="s">
        <v>129</v>
      </c>
      <c r="G12">
        <v>1</v>
      </c>
      <c r="H12" s="10" t="s">
        <v>53</v>
      </c>
      <c r="I12" s="10" t="s">
        <v>168</v>
      </c>
      <c r="J12">
        <v>1</v>
      </c>
    </row>
    <row r="13" spans="1:10" x14ac:dyDescent="0.3">
      <c r="A13">
        <v>2</v>
      </c>
      <c r="B13" s="10" t="s">
        <v>326</v>
      </c>
      <c r="C13">
        <v>1</v>
      </c>
      <c r="D13" s="10" t="s">
        <v>54</v>
      </c>
      <c r="F13" s="10" t="s">
        <v>150</v>
      </c>
      <c r="G13">
        <v>50</v>
      </c>
      <c r="H13" s="10" t="s">
        <v>150</v>
      </c>
      <c r="I13" s="10" t="s">
        <v>169</v>
      </c>
      <c r="J13">
        <v>0</v>
      </c>
    </row>
    <row r="14" spans="1:10" x14ac:dyDescent="0.3">
      <c r="A14">
        <v>2</v>
      </c>
      <c r="B14" s="10" t="s">
        <v>326</v>
      </c>
      <c r="C14">
        <v>2</v>
      </c>
      <c r="D14" s="10" t="s">
        <v>44</v>
      </c>
      <c r="F14" s="10"/>
      <c r="H14" s="10"/>
      <c r="I14" s="10"/>
    </row>
    <row r="15" spans="1:10" x14ac:dyDescent="0.3">
      <c r="A15">
        <v>2</v>
      </c>
      <c r="B15" s="10" t="s">
        <v>326</v>
      </c>
      <c r="C15">
        <v>3</v>
      </c>
      <c r="D15" s="10" t="s">
        <v>45</v>
      </c>
      <c r="F15" s="10"/>
      <c r="H15" s="10"/>
      <c r="I15" s="10"/>
    </row>
    <row r="16" spans="1:10" x14ac:dyDescent="0.3">
      <c r="A16">
        <v>2</v>
      </c>
      <c r="B16" s="10" t="s">
        <v>326</v>
      </c>
      <c r="C16">
        <v>4</v>
      </c>
      <c r="D16" s="10" t="s">
        <v>46</v>
      </c>
      <c r="F16" s="10"/>
      <c r="H16" s="10"/>
      <c r="I16" s="10"/>
    </row>
    <row r="17" spans="1:10" x14ac:dyDescent="0.3">
      <c r="A17">
        <v>2</v>
      </c>
      <c r="B17" s="10" t="s">
        <v>326</v>
      </c>
      <c r="C17">
        <v>5</v>
      </c>
      <c r="D17" s="10" t="s">
        <v>2</v>
      </c>
      <c r="E17">
        <v>1</v>
      </c>
      <c r="F17" s="10" t="s">
        <v>11</v>
      </c>
      <c r="G17">
        <v>3</v>
      </c>
      <c r="H17" s="10"/>
      <c r="I17" s="10"/>
    </row>
    <row r="18" spans="1:10" x14ac:dyDescent="0.3">
      <c r="A18">
        <v>2</v>
      </c>
      <c r="B18" s="10" t="s">
        <v>326</v>
      </c>
      <c r="C18">
        <v>6</v>
      </c>
      <c r="D18" s="10" t="s">
        <v>3</v>
      </c>
      <c r="E18">
        <v>1</v>
      </c>
      <c r="F18" s="10" t="s">
        <v>12</v>
      </c>
      <c r="G18">
        <v>4</v>
      </c>
      <c r="H18" s="10"/>
      <c r="I18" s="10"/>
    </row>
    <row r="19" spans="1:10" x14ac:dyDescent="0.3">
      <c r="A19">
        <v>2</v>
      </c>
      <c r="B19" s="10" t="s">
        <v>326</v>
      </c>
      <c r="C19">
        <v>7</v>
      </c>
      <c r="D19" s="10" t="s">
        <v>4</v>
      </c>
      <c r="E19">
        <v>1</v>
      </c>
      <c r="F19" s="10" t="s">
        <v>13</v>
      </c>
      <c r="G19">
        <v>5</v>
      </c>
      <c r="H19" s="10"/>
      <c r="I19" s="10"/>
    </row>
    <row r="20" spans="1:10" x14ac:dyDescent="0.3">
      <c r="A20">
        <v>2</v>
      </c>
      <c r="B20" s="10" t="s">
        <v>326</v>
      </c>
      <c r="C20">
        <v>8</v>
      </c>
      <c r="D20" s="10" t="s">
        <v>47</v>
      </c>
      <c r="F20" s="10"/>
      <c r="H20" s="10"/>
      <c r="I20" s="10"/>
    </row>
    <row r="21" spans="1:10" x14ac:dyDescent="0.3">
      <c r="A21">
        <v>2</v>
      </c>
      <c r="B21" s="10" t="s">
        <v>326</v>
      </c>
      <c r="C21">
        <v>9</v>
      </c>
      <c r="D21" s="10" t="s">
        <v>48</v>
      </c>
      <c r="F21" s="10"/>
      <c r="H21" s="10"/>
      <c r="I21" s="10"/>
    </row>
    <row r="22" spans="1:10" x14ac:dyDescent="0.3">
      <c r="A22">
        <v>2</v>
      </c>
      <c r="B22" s="10" t="s">
        <v>326</v>
      </c>
      <c r="C22">
        <v>10</v>
      </c>
      <c r="D22" s="10" t="s">
        <v>49</v>
      </c>
      <c r="F22" s="10"/>
      <c r="H22" s="10"/>
      <c r="I22" s="10"/>
    </row>
    <row r="23" spans="1:10" x14ac:dyDescent="0.3">
      <c r="A23">
        <v>2</v>
      </c>
      <c r="B23" s="10" t="s">
        <v>326</v>
      </c>
      <c r="C23">
        <v>11</v>
      </c>
      <c r="D23" s="10" t="s">
        <v>50</v>
      </c>
      <c r="E23">
        <v>1</v>
      </c>
      <c r="F23" s="10" t="s">
        <v>127</v>
      </c>
      <c r="G23">
        <v>6</v>
      </c>
      <c r="H23" s="10"/>
      <c r="I23" s="10"/>
    </row>
    <row r="24" spans="1:10" x14ac:dyDescent="0.3">
      <c r="A24">
        <v>2</v>
      </c>
      <c r="B24" s="10" t="s">
        <v>326</v>
      </c>
      <c r="C24">
        <v>12</v>
      </c>
      <c r="D24" s="10" t="s">
        <v>55</v>
      </c>
      <c r="E24">
        <v>1</v>
      </c>
      <c r="F24" s="10" t="s">
        <v>128</v>
      </c>
      <c r="G24">
        <v>7</v>
      </c>
      <c r="H24" s="10"/>
      <c r="I24" s="10"/>
    </row>
    <row r="25" spans="1:10" x14ac:dyDescent="0.3">
      <c r="A25">
        <v>2</v>
      </c>
      <c r="B25" s="10" t="s">
        <v>326</v>
      </c>
      <c r="C25">
        <v>13</v>
      </c>
      <c r="D25" s="10" t="s">
        <v>56</v>
      </c>
      <c r="F25" s="10"/>
      <c r="H25" s="10"/>
      <c r="I25" s="10"/>
    </row>
    <row r="26" spans="1:10" x14ac:dyDescent="0.3">
      <c r="A26">
        <v>2</v>
      </c>
      <c r="B26" s="10" t="s">
        <v>326</v>
      </c>
      <c r="C26">
        <v>14</v>
      </c>
      <c r="D26" s="10" t="s">
        <v>57</v>
      </c>
      <c r="E26">
        <v>1</v>
      </c>
      <c r="F26" s="10" t="s">
        <v>159</v>
      </c>
      <c r="G26">
        <v>1</v>
      </c>
      <c r="H26" s="10" t="s">
        <v>161</v>
      </c>
      <c r="I26" s="10" t="s">
        <v>170</v>
      </c>
      <c r="J26">
        <v>1</v>
      </c>
    </row>
    <row r="27" spans="1:10" x14ac:dyDescent="0.3">
      <c r="A27">
        <v>2</v>
      </c>
      <c r="B27" s="10" t="s">
        <v>326</v>
      </c>
      <c r="C27">
        <v>15</v>
      </c>
      <c r="D27" s="10" t="s">
        <v>58</v>
      </c>
      <c r="E27">
        <v>1</v>
      </c>
      <c r="F27" s="10" t="s">
        <v>160</v>
      </c>
      <c r="G27">
        <v>2</v>
      </c>
      <c r="H27" s="10"/>
      <c r="I27" s="10"/>
    </row>
    <row r="28" spans="1:10" x14ac:dyDescent="0.3">
      <c r="A28">
        <v>3</v>
      </c>
      <c r="B28" s="10" t="s">
        <v>327</v>
      </c>
      <c r="C28">
        <v>1</v>
      </c>
      <c r="D28" s="10" t="s">
        <v>59</v>
      </c>
      <c r="F28" s="10" t="s">
        <v>151</v>
      </c>
      <c r="G28">
        <v>50</v>
      </c>
      <c r="H28" s="10" t="s">
        <v>151</v>
      </c>
      <c r="I28" s="10" t="s">
        <v>171</v>
      </c>
      <c r="J28">
        <v>0</v>
      </c>
    </row>
    <row r="29" spans="1:10" x14ac:dyDescent="0.3">
      <c r="A29">
        <v>3</v>
      </c>
      <c r="B29" s="10" t="s">
        <v>327</v>
      </c>
      <c r="C29">
        <v>2</v>
      </c>
      <c r="D29" s="10" t="s">
        <v>60</v>
      </c>
      <c r="F29" s="10"/>
      <c r="H29" s="10"/>
      <c r="I29" s="10"/>
    </row>
    <row r="30" spans="1:10" x14ac:dyDescent="0.3">
      <c r="A30">
        <v>3</v>
      </c>
      <c r="B30" s="10" t="s">
        <v>327</v>
      </c>
      <c r="C30">
        <v>3</v>
      </c>
      <c r="D30" s="10" t="s">
        <v>61</v>
      </c>
      <c r="F30" s="10"/>
      <c r="H30" s="10"/>
      <c r="I30" s="10"/>
    </row>
    <row r="31" spans="1:10" x14ac:dyDescent="0.3">
      <c r="A31">
        <v>3</v>
      </c>
      <c r="B31" s="10" t="s">
        <v>327</v>
      </c>
      <c r="C31">
        <v>4</v>
      </c>
      <c r="D31" s="10" t="s">
        <v>11</v>
      </c>
      <c r="E31">
        <v>1</v>
      </c>
      <c r="F31" s="10" t="s">
        <v>11</v>
      </c>
      <c r="G31">
        <v>1</v>
      </c>
      <c r="H31" s="10"/>
      <c r="I31" s="10"/>
    </row>
    <row r="32" spans="1:10" x14ac:dyDescent="0.3">
      <c r="A32">
        <v>3</v>
      </c>
      <c r="B32" s="10" t="s">
        <v>327</v>
      </c>
      <c r="C32">
        <v>5</v>
      </c>
      <c r="D32" s="10" t="s">
        <v>12</v>
      </c>
      <c r="E32">
        <v>1</v>
      </c>
      <c r="F32" s="10" t="s">
        <v>12</v>
      </c>
      <c r="G32">
        <v>2</v>
      </c>
      <c r="H32" s="10"/>
      <c r="I32" s="10"/>
    </row>
    <row r="33" spans="1:9" x14ac:dyDescent="0.3">
      <c r="A33">
        <v>3</v>
      </c>
      <c r="B33" s="10" t="s">
        <v>327</v>
      </c>
      <c r="C33">
        <v>6</v>
      </c>
      <c r="D33" s="10" t="s">
        <v>13</v>
      </c>
      <c r="E33">
        <v>1</v>
      </c>
      <c r="F33" s="10" t="s">
        <v>13</v>
      </c>
      <c r="G33">
        <v>3</v>
      </c>
      <c r="H33" s="10"/>
      <c r="I33" s="10"/>
    </row>
    <row r="34" spans="1:9" x14ac:dyDescent="0.3">
      <c r="A34">
        <v>3</v>
      </c>
      <c r="B34" s="10" t="s">
        <v>327</v>
      </c>
      <c r="C34">
        <v>7</v>
      </c>
      <c r="D34" s="10" t="s">
        <v>62</v>
      </c>
      <c r="E34">
        <v>1</v>
      </c>
      <c r="F34" s="10" t="s">
        <v>62</v>
      </c>
      <c r="G34">
        <v>4</v>
      </c>
      <c r="H34" s="10"/>
      <c r="I34" s="10"/>
    </row>
    <row r="35" spans="1:9" x14ac:dyDescent="0.3">
      <c r="A35">
        <v>3</v>
      </c>
      <c r="B35" s="10" t="s">
        <v>327</v>
      </c>
      <c r="C35">
        <v>8</v>
      </c>
      <c r="D35" s="10" t="s">
        <v>63</v>
      </c>
      <c r="E35">
        <v>1</v>
      </c>
      <c r="F35" s="10" t="s">
        <v>63</v>
      </c>
      <c r="G35">
        <v>5</v>
      </c>
      <c r="H35" s="10"/>
      <c r="I35" s="10"/>
    </row>
    <row r="36" spans="1:9" x14ac:dyDescent="0.3">
      <c r="A36">
        <v>3</v>
      </c>
      <c r="B36" s="10" t="s">
        <v>327</v>
      </c>
      <c r="C36">
        <v>9</v>
      </c>
      <c r="D36" s="10" t="s">
        <v>64</v>
      </c>
      <c r="E36">
        <v>1</v>
      </c>
      <c r="F36" s="10" t="s">
        <v>64</v>
      </c>
      <c r="G36">
        <v>6</v>
      </c>
      <c r="H36" s="10"/>
      <c r="I36" s="10"/>
    </row>
    <row r="37" spans="1:9" x14ac:dyDescent="0.3">
      <c r="A37">
        <v>3</v>
      </c>
      <c r="B37" s="10" t="s">
        <v>327</v>
      </c>
      <c r="C37">
        <v>10</v>
      </c>
      <c r="D37" s="10" t="s">
        <v>65</v>
      </c>
      <c r="E37">
        <v>1</v>
      </c>
      <c r="F37" s="10" t="s">
        <v>65</v>
      </c>
      <c r="G37">
        <v>7</v>
      </c>
      <c r="H37" s="10"/>
      <c r="I37" s="10"/>
    </row>
    <row r="38" spans="1:9" x14ac:dyDescent="0.3">
      <c r="A38">
        <v>3</v>
      </c>
      <c r="B38" s="10" t="s">
        <v>327</v>
      </c>
      <c r="C38">
        <v>11</v>
      </c>
      <c r="D38" s="10" t="s">
        <v>66</v>
      </c>
      <c r="E38">
        <v>1</v>
      </c>
      <c r="F38" s="10" t="s">
        <v>66</v>
      </c>
      <c r="G38">
        <v>8</v>
      </c>
      <c r="H38" s="10"/>
      <c r="I38" s="10"/>
    </row>
    <row r="39" spans="1:9" x14ac:dyDescent="0.3">
      <c r="A39">
        <v>3</v>
      </c>
      <c r="B39" s="10" t="s">
        <v>327</v>
      </c>
      <c r="C39">
        <v>12</v>
      </c>
      <c r="D39" s="10" t="s">
        <v>67</v>
      </c>
      <c r="E39">
        <v>1</v>
      </c>
      <c r="F39" s="10" t="s">
        <v>67</v>
      </c>
      <c r="G39">
        <v>9</v>
      </c>
      <c r="H39" s="10"/>
      <c r="I39" s="10"/>
    </row>
    <row r="40" spans="1:9" x14ac:dyDescent="0.3">
      <c r="A40">
        <v>3</v>
      </c>
      <c r="B40" s="10" t="s">
        <v>327</v>
      </c>
      <c r="C40">
        <v>13</v>
      </c>
      <c r="D40" s="10" t="s">
        <v>68</v>
      </c>
      <c r="E40">
        <v>1</v>
      </c>
      <c r="F40" s="10" t="s">
        <v>68</v>
      </c>
      <c r="G40">
        <v>10</v>
      </c>
      <c r="H40" s="10"/>
      <c r="I40" s="10"/>
    </row>
    <row r="41" spans="1:9" x14ac:dyDescent="0.3">
      <c r="A41">
        <v>3</v>
      </c>
      <c r="B41" s="10" t="s">
        <v>327</v>
      </c>
      <c r="C41">
        <v>14</v>
      </c>
      <c r="D41" s="10" t="s">
        <v>69</v>
      </c>
      <c r="E41">
        <v>1</v>
      </c>
      <c r="F41" s="10" t="s">
        <v>69</v>
      </c>
      <c r="G41">
        <v>11</v>
      </c>
      <c r="H41" s="10"/>
      <c r="I41" s="10"/>
    </row>
    <row r="42" spans="1:9" x14ac:dyDescent="0.3">
      <c r="A42">
        <v>3</v>
      </c>
      <c r="B42" s="10" t="s">
        <v>327</v>
      </c>
      <c r="C42">
        <v>15</v>
      </c>
      <c r="D42" s="10" t="s">
        <v>70</v>
      </c>
      <c r="E42">
        <v>1</v>
      </c>
      <c r="F42" s="10" t="s">
        <v>70</v>
      </c>
      <c r="G42">
        <v>12</v>
      </c>
      <c r="H42" s="10"/>
      <c r="I42" s="10"/>
    </row>
    <row r="43" spans="1:9" x14ac:dyDescent="0.3">
      <c r="A43">
        <v>3</v>
      </c>
      <c r="B43" s="10" t="s">
        <v>327</v>
      </c>
      <c r="C43">
        <v>16</v>
      </c>
      <c r="D43" s="10" t="s">
        <v>71</v>
      </c>
      <c r="E43">
        <v>1</v>
      </c>
      <c r="F43" s="10" t="s">
        <v>71</v>
      </c>
      <c r="G43">
        <v>13</v>
      </c>
      <c r="H43" s="10"/>
      <c r="I43" s="10"/>
    </row>
    <row r="44" spans="1:9" x14ac:dyDescent="0.3">
      <c r="A44">
        <v>3</v>
      </c>
      <c r="B44" s="10" t="s">
        <v>327</v>
      </c>
      <c r="C44">
        <v>17</v>
      </c>
      <c r="D44" s="10" t="s">
        <v>72</v>
      </c>
      <c r="E44">
        <v>1</v>
      </c>
      <c r="F44" s="10" t="s">
        <v>72</v>
      </c>
      <c r="G44">
        <v>14</v>
      </c>
      <c r="H44" s="10"/>
      <c r="I44" s="10"/>
    </row>
    <row r="45" spans="1:9" x14ac:dyDescent="0.3">
      <c r="A45">
        <v>3</v>
      </c>
      <c r="B45" s="10" t="s">
        <v>327</v>
      </c>
      <c r="C45">
        <v>18</v>
      </c>
      <c r="D45" s="10" t="s">
        <v>73</v>
      </c>
      <c r="E45">
        <v>1</v>
      </c>
      <c r="F45" s="10" t="s">
        <v>73</v>
      </c>
      <c r="G45">
        <v>15</v>
      </c>
      <c r="H45" s="10"/>
      <c r="I45" s="10"/>
    </row>
    <row r="46" spans="1:9" x14ac:dyDescent="0.3">
      <c r="A46">
        <v>3</v>
      </c>
      <c r="B46" s="10" t="s">
        <v>327</v>
      </c>
      <c r="C46">
        <v>19</v>
      </c>
      <c r="D46" s="10" t="s">
        <v>74</v>
      </c>
      <c r="E46">
        <v>1</v>
      </c>
      <c r="F46" s="10" t="s">
        <v>74</v>
      </c>
      <c r="G46">
        <v>16</v>
      </c>
      <c r="H46" s="10"/>
      <c r="I46" s="10"/>
    </row>
    <row r="47" spans="1:9" x14ac:dyDescent="0.3">
      <c r="A47">
        <v>3</v>
      </c>
      <c r="B47" s="10" t="s">
        <v>327</v>
      </c>
      <c r="C47">
        <v>20</v>
      </c>
      <c r="D47" s="10" t="s">
        <v>75</v>
      </c>
      <c r="E47">
        <v>1</v>
      </c>
      <c r="F47" s="10" t="s">
        <v>75</v>
      </c>
      <c r="G47">
        <v>17</v>
      </c>
      <c r="H47" s="10"/>
      <c r="I47" s="10"/>
    </row>
    <row r="48" spans="1:9" x14ac:dyDescent="0.3">
      <c r="A48">
        <v>3</v>
      </c>
      <c r="B48" s="10" t="s">
        <v>327</v>
      </c>
      <c r="C48">
        <v>21</v>
      </c>
      <c r="D48" s="10" t="s">
        <v>76</v>
      </c>
      <c r="E48">
        <v>1</v>
      </c>
      <c r="F48" s="10" t="s">
        <v>76</v>
      </c>
      <c r="G48">
        <v>18</v>
      </c>
      <c r="H48" s="10"/>
      <c r="I48" s="10"/>
    </row>
    <row r="49" spans="1:10" x14ac:dyDescent="0.3">
      <c r="A49">
        <v>3</v>
      </c>
      <c r="B49" s="10" t="s">
        <v>327</v>
      </c>
      <c r="C49">
        <v>22</v>
      </c>
      <c r="D49" s="10" t="s">
        <v>77</v>
      </c>
      <c r="E49">
        <v>1</v>
      </c>
      <c r="F49" s="10" t="s">
        <v>77</v>
      </c>
      <c r="G49">
        <v>19</v>
      </c>
      <c r="H49" s="10"/>
      <c r="I49" s="10"/>
    </row>
    <row r="50" spans="1:10" x14ac:dyDescent="0.3">
      <c r="A50">
        <v>3</v>
      </c>
      <c r="B50" s="10" t="s">
        <v>327</v>
      </c>
      <c r="C50">
        <v>23</v>
      </c>
      <c r="D50" s="10" t="s">
        <v>78</v>
      </c>
      <c r="E50">
        <v>1</v>
      </c>
      <c r="F50" s="10" t="s">
        <v>78</v>
      </c>
      <c r="G50">
        <v>20</v>
      </c>
      <c r="H50" s="10"/>
      <c r="I50" s="10"/>
    </row>
    <row r="51" spans="1:10" x14ac:dyDescent="0.3">
      <c r="A51">
        <v>3</v>
      </c>
      <c r="B51" s="10" t="s">
        <v>327</v>
      </c>
      <c r="C51">
        <v>24</v>
      </c>
      <c r="D51" s="10" t="s">
        <v>79</v>
      </c>
      <c r="E51">
        <v>1</v>
      </c>
      <c r="F51" s="10" t="s">
        <v>79</v>
      </c>
      <c r="G51">
        <v>21</v>
      </c>
      <c r="H51" s="10"/>
      <c r="I51" s="10"/>
    </row>
    <row r="52" spans="1:10" x14ac:dyDescent="0.3">
      <c r="A52">
        <v>3</v>
      </c>
      <c r="B52" s="10" t="s">
        <v>327</v>
      </c>
      <c r="C52">
        <v>25</v>
      </c>
      <c r="D52" s="10" t="s">
        <v>80</v>
      </c>
      <c r="E52">
        <v>1</v>
      </c>
      <c r="F52" s="10" t="s">
        <v>80</v>
      </c>
      <c r="G52">
        <v>22</v>
      </c>
      <c r="H52" s="10"/>
      <c r="I52" s="10"/>
    </row>
    <row r="53" spans="1:10" x14ac:dyDescent="0.3">
      <c r="A53">
        <v>3</v>
      </c>
      <c r="B53" s="10" t="s">
        <v>327</v>
      </c>
      <c r="C53">
        <v>26</v>
      </c>
      <c r="D53" s="10" t="s">
        <v>81</v>
      </c>
      <c r="E53">
        <v>1</v>
      </c>
      <c r="F53" s="10" t="s">
        <v>81</v>
      </c>
      <c r="G53">
        <v>23</v>
      </c>
      <c r="H53" s="10"/>
      <c r="I53" s="10"/>
    </row>
    <row r="54" spans="1:10" x14ac:dyDescent="0.3">
      <c r="A54">
        <v>3</v>
      </c>
      <c r="B54" s="10" t="s">
        <v>327</v>
      </c>
      <c r="C54">
        <v>27</v>
      </c>
      <c r="D54" s="10" t="s">
        <v>82</v>
      </c>
      <c r="E54">
        <v>1</v>
      </c>
      <c r="F54" s="10" t="s">
        <v>82</v>
      </c>
      <c r="G54">
        <v>24</v>
      </c>
      <c r="H54" s="10"/>
      <c r="I54" s="10"/>
    </row>
    <row r="55" spans="1:10" x14ac:dyDescent="0.3">
      <c r="A55">
        <v>3</v>
      </c>
      <c r="B55" s="10" t="s">
        <v>327</v>
      </c>
      <c r="C55">
        <v>28</v>
      </c>
      <c r="D55" s="10" t="s">
        <v>83</v>
      </c>
      <c r="E55">
        <v>1</v>
      </c>
      <c r="F55" s="10" t="s">
        <v>83</v>
      </c>
      <c r="G55">
        <v>25</v>
      </c>
      <c r="H55" s="10"/>
      <c r="I55" s="10"/>
    </row>
    <row r="56" spans="1:10" x14ac:dyDescent="0.3">
      <c r="A56">
        <v>3</v>
      </c>
      <c r="B56" s="10" t="s">
        <v>327</v>
      </c>
      <c r="C56">
        <v>29</v>
      </c>
      <c r="D56" s="10" t="s">
        <v>84</v>
      </c>
      <c r="E56">
        <v>1</v>
      </c>
      <c r="F56" s="10" t="s">
        <v>84</v>
      </c>
      <c r="G56">
        <v>26</v>
      </c>
      <c r="H56" s="10"/>
      <c r="I56" s="10"/>
    </row>
    <row r="57" spans="1:10" x14ac:dyDescent="0.3">
      <c r="A57">
        <v>3</v>
      </c>
      <c r="B57" s="10" t="s">
        <v>327</v>
      </c>
      <c r="C57">
        <v>30</v>
      </c>
      <c r="D57" s="10" t="s">
        <v>85</v>
      </c>
      <c r="E57">
        <v>1</v>
      </c>
      <c r="F57" s="10" t="s">
        <v>85</v>
      </c>
      <c r="G57">
        <v>27</v>
      </c>
      <c r="H57" s="10"/>
      <c r="I57" s="10"/>
    </row>
    <row r="58" spans="1:10" x14ac:dyDescent="0.3">
      <c r="A58">
        <v>3</v>
      </c>
      <c r="B58" s="10" t="s">
        <v>327</v>
      </c>
      <c r="C58">
        <v>31</v>
      </c>
      <c r="D58" s="10" t="s">
        <v>86</v>
      </c>
      <c r="E58">
        <v>1</v>
      </c>
      <c r="F58" s="10" t="s">
        <v>86</v>
      </c>
      <c r="G58">
        <v>28</v>
      </c>
      <c r="H58" s="10"/>
      <c r="I58" s="10"/>
    </row>
    <row r="59" spans="1:10" x14ac:dyDescent="0.3">
      <c r="A59">
        <v>3</v>
      </c>
      <c r="B59" s="10" t="s">
        <v>327</v>
      </c>
      <c r="C59">
        <v>32</v>
      </c>
      <c r="D59" s="10" t="s">
        <v>87</v>
      </c>
      <c r="E59">
        <v>1</v>
      </c>
      <c r="F59" s="10" t="s">
        <v>87</v>
      </c>
      <c r="G59">
        <v>29</v>
      </c>
      <c r="H59" s="10"/>
      <c r="I59" s="10"/>
    </row>
    <row r="60" spans="1:10" x14ac:dyDescent="0.3">
      <c r="A60">
        <v>3</v>
      </c>
      <c r="B60" s="10" t="s">
        <v>327</v>
      </c>
      <c r="C60">
        <v>33</v>
      </c>
      <c r="D60" s="10" t="s">
        <v>88</v>
      </c>
      <c r="F60" s="10"/>
      <c r="H60" s="10"/>
      <c r="I60" s="10"/>
    </row>
    <row r="61" spans="1:10" x14ac:dyDescent="0.3">
      <c r="A61">
        <v>3</v>
      </c>
      <c r="B61" s="10" t="s">
        <v>327</v>
      </c>
      <c r="C61">
        <v>34</v>
      </c>
      <c r="D61" s="10" t="s">
        <v>89</v>
      </c>
      <c r="F61" s="10"/>
      <c r="H61" s="10"/>
      <c r="I61" s="10"/>
    </row>
    <row r="62" spans="1:10" x14ac:dyDescent="0.3">
      <c r="A62">
        <v>4</v>
      </c>
      <c r="B62" s="10" t="s">
        <v>328</v>
      </c>
      <c r="C62">
        <v>1</v>
      </c>
      <c r="D62" s="10" t="s">
        <v>59</v>
      </c>
      <c r="F62" s="10" t="s">
        <v>152</v>
      </c>
      <c r="G62">
        <v>50</v>
      </c>
      <c r="H62" s="10" t="s">
        <v>152</v>
      </c>
      <c r="I62" s="10" t="s">
        <v>172</v>
      </c>
      <c r="J62">
        <v>0</v>
      </c>
    </row>
    <row r="63" spans="1:10" x14ac:dyDescent="0.3">
      <c r="A63">
        <v>4</v>
      </c>
      <c r="B63" s="10" t="s">
        <v>328</v>
      </c>
      <c r="C63">
        <v>2</v>
      </c>
      <c r="D63" s="10" t="s">
        <v>60</v>
      </c>
      <c r="F63" s="10"/>
      <c r="H63" s="10"/>
      <c r="I63" s="10"/>
    </row>
    <row r="64" spans="1:10" x14ac:dyDescent="0.3">
      <c r="A64">
        <v>4</v>
      </c>
      <c r="B64" s="10" t="s">
        <v>328</v>
      </c>
      <c r="C64">
        <v>3</v>
      </c>
      <c r="D64" s="10" t="s">
        <v>61</v>
      </c>
      <c r="F64" s="10"/>
      <c r="H64" s="10"/>
      <c r="I64" s="10"/>
    </row>
    <row r="65" spans="1:10" x14ac:dyDescent="0.3">
      <c r="A65">
        <v>4</v>
      </c>
      <c r="B65" s="10" t="s">
        <v>328</v>
      </c>
      <c r="C65">
        <v>4</v>
      </c>
      <c r="D65" s="10" t="s">
        <v>11</v>
      </c>
      <c r="E65">
        <v>1</v>
      </c>
      <c r="F65" s="10" t="s">
        <v>11</v>
      </c>
      <c r="G65">
        <v>1</v>
      </c>
      <c r="H65" s="10"/>
      <c r="I65" s="10"/>
    </row>
    <row r="66" spans="1:10" x14ac:dyDescent="0.3">
      <c r="A66">
        <v>4</v>
      </c>
      <c r="B66" s="10" t="s">
        <v>328</v>
      </c>
      <c r="C66">
        <v>5</v>
      </c>
      <c r="D66" s="10" t="s">
        <v>12</v>
      </c>
      <c r="E66">
        <v>1</v>
      </c>
      <c r="F66" s="10" t="s">
        <v>12</v>
      </c>
      <c r="G66">
        <v>2</v>
      </c>
      <c r="H66" s="10"/>
      <c r="I66" s="10"/>
    </row>
    <row r="67" spans="1:10" x14ac:dyDescent="0.3">
      <c r="A67">
        <v>4</v>
      </c>
      <c r="B67" s="10" t="s">
        <v>328</v>
      </c>
      <c r="C67">
        <v>6</v>
      </c>
      <c r="D67" s="10" t="s">
        <v>13</v>
      </c>
      <c r="E67">
        <v>1</v>
      </c>
      <c r="F67" s="10" t="s">
        <v>13</v>
      </c>
      <c r="G67">
        <v>3</v>
      </c>
      <c r="H67" s="10"/>
      <c r="I67" s="10"/>
    </row>
    <row r="68" spans="1:10" x14ac:dyDescent="0.3">
      <c r="A68">
        <v>4</v>
      </c>
      <c r="B68" s="10" t="s">
        <v>328</v>
      </c>
      <c r="C68">
        <v>7</v>
      </c>
      <c r="D68" s="10" t="s">
        <v>90</v>
      </c>
      <c r="E68">
        <v>1</v>
      </c>
      <c r="F68" s="10" t="s">
        <v>90</v>
      </c>
      <c r="G68">
        <v>4</v>
      </c>
      <c r="H68" s="10"/>
      <c r="I68" s="10"/>
    </row>
    <row r="69" spans="1:10" x14ac:dyDescent="0.3">
      <c r="A69">
        <v>4</v>
      </c>
      <c r="B69" s="10" t="s">
        <v>328</v>
      </c>
      <c r="C69">
        <v>8</v>
      </c>
      <c r="D69" s="10" t="s">
        <v>91</v>
      </c>
      <c r="E69">
        <v>1</v>
      </c>
      <c r="F69" s="10" t="s">
        <v>91</v>
      </c>
      <c r="G69">
        <v>5</v>
      </c>
      <c r="H69" s="10"/>
      <c r="I69" s="10"/>
    </row>
    <row r="70" spans="1:10" x14ac:dyDescent="0.3">
      <c r="A70">
        <v>4</v>
      </c>
      <c r="B70" s="10" t="s">
        <v>328</v>
      </c>
      <c r="C70">
        <v>9</v>
      </c>
      <c r="D70" s="10" t="s">
        <v>92</v>
      </c>
      <c r="E70">
        <v>1</v>
      </c>
      <c r="F70" s="10" t="s">
        <v>92</v>
      </c>
      <c r="G70">
        <v>6</v>
      </c>
      <c r="H70" s="10"/>
      <c r="I70" s="10"/>
    </row>
    <row r="71" spans="1:10" x14ac:dyDescent="0.3">
      <c r="A71">
        <v>4</v>
      </c>
      <c r="B71" s="10" t="s">
        <v>328</v>
      </c>
      <c r="C71">
        <v>10</v>
      </c>
      <c r="D71" s="10" t="s">
        <v>93</v>
      </c>
      <c r="E71">
        <v>1</v>
      </c>
      <c r="F71" s="10" t="s">
        <v>93</v>
      </c>
      <c r="G71">
        <v>7</v>
      </c>
      <c r="H71" s="10"/>
      <c r="I71" s="10"/>
    </row>
    <row r="72" spans="1:10" x14ac:dyDescent="0.3">
      <c r="A72">
        <v>4</v>
      </c>
      <c r="B72" s="10" t="s">
        <v>328</v>
      </c>
      <c r="C72">
        <v>11</v>
      </c>
      <c r="D72" s="10" t="s">
        <v>94</v>
      </c>
      <c r="E72">
        <v>1</v>
      </c>
      <c r="F72" s="10" t="s">
        <v>94</v>
      </c>
      <c r="G72">
        <v>8</v>
      </c>
      <c r="H72" s="10"/>
      <c r="I72" s="10"/>
    </row>
    <row r="73" spans="1:10" x14ac:dyDescent="0.3">
      <c r="A73">
        <v>4</v>
      </c>
      <c r="B73" s="10" t="s">
        <v>328</v>
      </c>
      <c r="C73">
        <v>12</v>
      </c>
      <c r="D73" s="10" t="s">
        <v>95</v>
      </c>
      <c r="E73">
        <v>1</v>
      </c>
      <c r="F73" s="10" t="s">
        <v>95</v>
      </c>
      <c r="G73">
        <v>9</v>
      </c>
      <c r="H73" s="10"/>
      <c r="I73" s="10"/>
    </row>
    <row r="74" spans="1:10" x14ac:dyDescent="0.3">
      <c r="A74">
        <v>4</v>
      </c>
      <c r="B74" s="10" t="s">
        <v>328</v>
      </c>
      <c r="C74">
        <v>13</v>
      </c>
      <c r="D74" s="10" t="s">
        <v>96</v>
      </c>
      <c r="E74">
        <v>1</v>
      </c>
      <c r="F74" s="10" t="s">
        <v>96</v>
      </c>
      <c r="G74">
        <v>10</v>
      </c>
      <c r="H74" s="10"/>
      <c r="I74" s="10"/>
    </row>
    <row r="75" spans="1:10" x14ac:dyDescent="0.3">
      <c r="A75">
        <v>4</v>
      </c>
      <c r="B75" s="10" t="s">
        <v>328</v>
      </c>
      <c r="C75">
        <v>14</v>
      </c>
      <c r="D75" s="10" t="s">
        <v>97</v>
      </c>
      <c r="E75">
        <v>1</v>
      </c>
      <c r="F75" s="10" t="s">
        <v>97</v>
      </c>
      <c r="G75">
        <v>11</v>
      </c>
      <c r="H75" s="10"/>
      <c r="I75" s="10"/>
    </row>
    <row r="76" spans="1:10" x14ac:dyDescent="0.3">
      <c r="A76">
        <v>4</v>
      </c>
      <c r="B76" s="10" t="s">
        <v>328</v>
      </c>
      <c r="C76">
        <v>15</v>
      </c>
      <c r="D76" s="10" t="s">
        <v>98</v>
      </c>
      <c r="E76">
        <v>1</v>
      </c>
      <c r="F76" s="10" t="s">
        <v>98</v>
      </c>
      <c r="G76">
        <v>12</v>
      </c>
      <c r="H76" s="10"/>
      <c r="I76" s="10"/>
    </row>
    <row r="77" spans="1:10" x14ac:dyDescent="0.3">
      <c r="A77">
        <v>4</v>
      </c>
      <c r="B77" s="10" t="s">
        <v>328</v>
      </c>
      <c r="C77">
        <v>16</v>
      </c>
      <c r="D77" s="10" t="s">
        <v>88</v>
      </c>
      <c r="F77" s="10"/>
      <c r="H77" s="10"/>
      <c r="I77" s="10"/>
    </row>
    <row r="78" spans="1:10" x14ac:dyDescent="0.3">
      <c r="A78">
        <v>4</v>
      </c>
      <c r="B78" s="10" t="s">
        <v>328</v>
      </c>
      <c r="C78">
        <v>17</v>
      </c>
      <c r="D78" s="10" t="s">
        <v>89</v>
      </c>
      <c r="F78" s="10"/>
      <c r="H78" s="10"/>
      <c r="I78" s="10"/>
    </row>
    <row r="79" spans="1:10" x14ac:dyDescent="0.3">
      <c r="A79">
        <v>5</v>
      </c>
      <c r="B79" s="10" t="s">
        <v>329</v>
      </c>
      <c r="C79">
        <v>1</v>
      </c>
      <c r="D79" s="10" t="s">
        <v>44</v>
      </c>
      <c r="F79" s="10" t="s">
        <v>153</v>
      </c>
      <c r="G79">
        <v>50</v>
      </c>
      <c r="H79" s="10" t="s">
        <v>153</v>
      </c>
      <c r="I79" s="10" t="s">
        <v>173</v>
      </c>
      <c r="J79">
        <v>0</v>
      </c>
    </row>
    <row r="80" spans="1:10" x14ac:dyDescent="0.3">
      <c r="A80">
        <v>5</v>
      </c>
      <c r="B80" s="10" t="s">
        <v>329</v>
      </c>
      <c r="C80">
        <v>2</v>
      </c>
      <c r="D80" s="10" t="s">
        <v>45</v>
      </c>
      <c r="F80" s="10"/>
      <c r="H80" s="10"/>
      <c r="I80" s="10"/>
    </row>
    <row r="81" spans="1:10" x14ac:dyDescent="0.3">
      <c r="A81">
        <v>5</v>
      </c>
      <c r="B81" s="10" t="s">
        <v>329</v>
      </c>
      <c r="C81">
        <v>3</v>
      </c>
      <c r="D81" s="10" t="s">
        <v>46</v>
      </c>
      <c r="F81" s="10"/>
      <c r="H81" s="10"/>
      <c r="I81" s="10"/>
    </row>
    <row r="82" spans="1:10" x14ac:dyDescent="0.3">
      <c r="A82">
        <v>5</v>
      </c>
      <c r="B82" s="10" t="s">
        <v>329</v>
      </c>
      <c r="C82">
        <v>4</v>
      </c>
      <c r="D82" s="10" t="s">
        <v>2</v>
      </c>
      <c r="E82">
        <v>1</v>
      </c>
      <c r="F82" s="10" t="s">
        <v>11</v>
      </c>
      <c r="G82">
        <v>4</v>
      </c>
      <c r="H82" s="10"/>
      <c r="I82" s="10"/>
    </row>
    <row r="83" spans="1:10" x14ac:dyDescent="0.3">
      <c r="A83">
        <v>5</v>
      </c>
      <c r="B83" s="10" t="s">
        <v>329</v>
      </c>
      <c r="C83">
        <v>5</v>
      </c>
      <c r="D83" s="10" t="s">
        <v>3</v>
      </c>
      <c r="E83">
        <v>1</v>
      </c>
      <c r="F83" s="10" t="s">
        <v>12</v>
      </c>
      <c r="G83">
        <v>5</v>
      </c>
      <c r="H83" s="10"/>
      <c r="I83" s="10"/>
    </row>
    <row r="84" spans="1:10" x14ac:dyDescent="0.3">
      <c r="A84">
        <v>5</v>
      </c>
      <c r="B84" s="10" t="s">
        <v>329</v>
      </c>
      <c r="C84">
        <v>6</v>
      </c>
      <c r="D84" s="10" t="s">
        <v>4</v>
      </c>
      <c r="E84">
        <v>1</v>
      </c>
      <c r="F84" s="10" t="s">
        <v>13</v>
      </c>
      <c r="G84">
        <v>6</v>
      </c>
      <c r="H84" s="10"/>
      <c r="I84" s="10"/>
    </row>
    <row r="85" spans="1:10" x14ac:dyDescent="0.3">
      <c r="A85">
        <v>5</v>
      </c>
      <c r="B85" s="10" t="s">
        <v>329</v>
      </c>
      <c r="C85">
        <v>7</v>
      </c>
      <c r="D85" s="10" t="s">
        <v>47</v>
      </c>
      <c r="F85" s="10"/>
      <c r="H85" s="10"/>
      <c r="I85" s="10"/>
    </row>
    <row r="86" spans="1:10" x14ac:dyDescent="0.3">
      <c r="A86">
        <v>5</v>
      </c>
      <c r="B86" s="10" t="s">
        <v>329</v>
      </c>
      <c r="C86">
        <v>8</v>
      </c>
      <c r="D86" s="10" t="s">
        <v>48</v>
      </c>
      <c r="F86" s="10"/>
      <c r="H86" s="10"/>
      <c r="I86" s="10"/>
    </row>
    <row r="87" spans="1:10" x14ac:dyDescent="0.3">
      <c r="A87">
        <v>5</v>
      </c>
      <c r="B87" s="10" t="s">
        <v>329</v>
      </c>
      <c r="C87">
        <v>9</v>
      </c>
      <c r="D87" s="10" t="s">
        <v>49</v>
      </c>
      <c r="F87" s="10"/>
      <c r="H87" s="10"/>
      <c r="I87" s="10"/>
    </row>
    <row r="88" spans="1:10" x14ac:dyDescent="0.3">
      <c r="A88">
        <v>5</v>
      </c>
      <c r="B88" s="10" t="s">
        <v>329</v>
      </c>
      <c r="C88">
        <v>10</v>
      </c>
      <c r="D88" s="10" t="s">
        <v>50</v>
      </c>
      <c r="E88">
        <v>1</v>
      </c>
      <c r="F88" s="10" t="s">
        <v>127</v>
      </c>
      <c r="G88">
        <v>7</v>
      </c>
      <c r="H88" s="10"/>
      <c r="I88" s="10"/>
    </row>
    <row r="89" spans="1:10" x14ac:dyDescent="0.3">
      <c r="A89">
        <v>5</v>
      </c>
      <c r="B89" s="10" t="s">
        <v>329</v>
      </c>
      <c r="C89">
        <v>11</v>
      </c>
      <c r="D89" s="10" t="s">
        <v>99</v>
      </c>
      <c r="E89">
        <v>1</v>
      </c>
      <c r="F89" s="10" t="s">
        <v>129</v>
      </c>
      <c r="G89">
        <v>2</v>
      </c>
      <c r="H89" s="10"/>
      <c r="I89" s="10"/>
    </row>
    <row r="90" spans="1:10" x14ac:dyDescent="0.3">
      <c r="A90">
        <v>5</v>
      </c>
      <c r="B90" s="10" t="s">
        <v>329</v>
      </c>
      <c r="C90">
        <v>12</v>
      </c>
      <c r="D90" s="10" t="s">
        <v>57</v>
      </c>
      <c r="E90">
        <v>1</v>
      </c>
      <c r="F90" s="10" t="s">
        <v>20</v>
      </c>
      <c r="G90">
        <v>3</v>
      </c>
      <c r="H90" s="10" t="s">
        <v>163</v>
      </c>
      <c r="I90" s="10" t="s">
        <v>175</v>
      </c>
      <c r="J90">
        <v>2</v>
      </c>
    </row>
    <row r="91" spans="1:10" x14ac:dyDescent="0.3">
      <c r="A91">
        <v>5</v>
      </c>
      <c r="B91" s="10" t="s">
        <v>329</v>
      </c>
      <c r="C91">
        <v>13</v>
      </c>
      <c r="D91" s="10" t="s">
        <v>100</v>
      </c>
      <c r="E91">
        <v>1</v>
      </c>
      <c r="F91" s="10" t="s">
        <v>130</v>
      </c>
      <c r="G91">
        <v>1</v>
      </c>
      <c r="H91" s="10" t="s">
        <v>162</v>
      </c>
      <c r="I91" s="10" t="s">
        <v>174</v>
      </c>
      <c r="J91">
        <v>1</v>
      </c>
    </row>
    <row r="92" spans="1:10" x14ac:dyDescent="0.3">
      <c r="A92">
        <v>5</v>
      </c>
      <c r="B92" s="10" t="s">
        <v>329</v>
      </c>
      <c r="C92">
        <v>14</v>
      </c>
      <c r="D92" s="10" t="s">
        <v>88</v>
      </c>
      <c r="F92" s="10"/>
      <c r="H92" s="10"/>
      <c r="I92" s="10"/>
    </row>
    <row r="93" spans="1:10" x14ac:dyDescent="0.3">
      <c r="A93">
        <v>5</v>
      </c>
      <c r="B93" s="10" t="s">
        <v>329</v>
      </c>
      <c r="C93">
        <v>15</v>
      </c>
      <c r="D93" s="10" t="s">
        <v>89</v>
      </c>
      <c r="F93" s="10"/>
      <c r="H93" s="10"/>
      <c r="I93" s="10"/>
    </row>
    <row r="94" spans="1:10" x14ac:dyDescent="0.3">
      <c r="A94">
        <v>6</v>
      </c>
      <c r="B94" s="10" t="s">
        <v>333</v>
      </c>
      <c r="C94">
        <v>1</v>
      </c>
      <c r="D94" s="10" t="s">
        <v>44</v>
      </c>
      <c r="F94" s="10" t="s">
        <v>154</v>
      </c>
      <c r="G94">
        <v>50</v>
      </c>
      <c r="H94" s="10" t="s">
        <v>154</v>
      </c>
      <c r="I94" s="10" t="s">
        <v>176</v>
      </c>
      <c r="J94">
        <v>0</v>
      </c>
    </row>
    <row r="95" spans="1:10" x14ac:dyDescent="0.3">
      <c r="A95">
        <v>6</v>
      </c>
      <c r="B95" s="10" t="s">
        <v>333</v>
      </c>
      <c r="C95">
        <v>2</v>
      </c>
      <c r="D95" s="10" t="s">
        <v>45</v>
      </c>
      <c r="F95" s="10"/>
      <c r="H95" s="10"/>
      <c r="I95" s="10"/>
    </row>
    <row r="96" spans="1:10" x14ac:dyDescent="0.3">
      <c r="A96">
        <v>6</v>
      </c>
      <c r="B96" s="10" t="s">
        <v>333</v>
      </c>
      <c r="C96">
        <v>3</v>
      </c>
      <c r="D96" s="10" t="s">
        <v>46</v>
      </c>
      <c r="F96" s="10"/>
      <c r="H96" s="10"/>
      <c r="I96" s="10"/>
    </row>
    <row r="97" spans="1:10" x14ac:dyDescent="0.3">
      <c r="A97">
        <v>6</v>
      </c>
      <c r="B97" s="10" t="s">
        <v>333</v>
      </c>
      <c r="C97">
        <v>4</v>
      </c>
      <c r="D97" s="10" t="s">
        <v>2</v>
      </c>
      <c r="E97">
        <v>1</v>
      </c>
      <c r="F97" s="10" t="s">
        <v>11</v>
      </c>
      <c r="H97" s="10"/>
      <c r="I97" s="10"/>
    </row>
    <row r="98" spans="1:10" x14ac:dyDescent="0.3">
      <c r="A98">
        <v>6</v>
      </c>
      <c r="B98" s="10" t="s">
        <v>333</v>
      </c>
      <c r="C98">
        <v>5</v>
      </c>
      <c r="D98" s="10" t="s">
        <v>3</v>
      </c>
      <c r="E98">
        <v>1</v>
      </c>
      <c r="F98" s="10" t="s">
        <v>12</v>
      </c>
      <c r="H98" s="10"/>
      <c r="I98" s="10"/>
    </row>
    <row r="99" spans="1:10" x14ac:dyDescent="0.3">
      <c r="A99">
        <v>6</v>
      </c>
      <c r="B99" s="10" t="s">
        <v>333</v>
      </c>
      <c r="C99">
        <v>6</v>
      </c>
      <c r="D99" s="10" t="s">
        <v>4</v>
      </c>
      <c r="E99">
        <v>1</v>
      </c>
      <c r="F99" s="10" t="s">
        <v>13</v>
      </c>
      <c r="H99" s="10"/>
      <c r="I99" s="10"/>
    </row>
    <row r="100" spans="1:10" x14ac:dyDescent="0.3">
      <c r="A100">
        <v>6</v>
      </c>
      <c r="B100" s="10" t="s">
        <v>333</v>
      </c>
      <c r="C100">
        <v>7</v>
      </c>
      <c r="D100" s="10" t="s">
        <v>47</v>
      </c>
      <c r="F100" s="10"/>
      <c r="H100" s="10"/>
      <c r="I100" s="10"/>
    </row>
    <row r="101" spans="1:10" x14ac:dyDescent="0.3">
      <c r="A101">
        <v>6</v>
      </c>
      <c r="B101" s="10" t="s">
        <v>333</v>
      </c>
      <c r="C101">
        <v>8</v>
      </c>
      <c r="D101" s="10" t="s">
        <v>48</v>
      </c>
      <c r="F101" s="10"/>
      <c r="H101" s="10"/>
      <c r="I101" s="10"/>
    </row>
    <row r="102" spans="1:10" x14ac:dyDescent="0.3">
      <c r="A102">
        <v>6</v>
      </c>
      <c r="B102" s="10" t="s">
        <v>333</v>
      </c>
      <c r="C102">
        <v>9</v>
      </c>
      <c r="D102" s="10" t="s">
        <v>49</v>
      </c>
      <c r="F102" s="10"/>
      <c r="H102" s="10"/>
      <c r="I102" s="10"/>
    </row>
    <row r="103" spans="1:10" x14ac:dyDescent="0.3">
      <c r="A103">
        <v>6</v>
      </c>
      <c r="B103" s="10" t="s">
        <v>333</v>
      </c>
      <c r="C103">
        <v>10</v>
      </c>
      <c r="D103" s="10" t="s">
        <v>50</v>
      </c>
      <c r="E103">
        <v>1</v>
      </c>
      <c r="F103" s="10" t="s">
        <v>127</v>
      </c>
      <c r="H103" s="10"/>
      <c r="I103" s="10"/>
    </row>
    <row r="104" spans="1:10" x14ac:dyDescent="0.3">
      <c r="A104">
        <v>6</v>
      </c>
      <c r="B104" s="10" t="s">
        <v>333</v>
      </c>
      <c r="C104">
        <v>11</v>
      </c>
      <c r="D104" s="10" t="s">
        <v>101</v>
      </c>
      <c r="E104">
        <v>1</v>
      </c>
      <c r="F104" s="10" t="s">
        <v>101</v>
      </c>
      <c r="H104" s="10" t="s">
        <v>197</v>
      </c>
      <c r="I104" s="10" t="s">
        <v>177</v>
      </c>
      <c r="J104">
        <v>1</v>
      </c>
    </row>
    <row r="105" spans="1:10" x14ac:dyDescent="0.3">
      <c r="A105">
        <v>6</v>
      </c>
      <c r="B105" s="10" t="s">
        <v>333</v>
      </c>
      <c r="C105">
        <v>12</v>
      </c>
      <c r="D105" s="10" t="s">
        <v>102</v>
      </c>
      <c r="E105">
        <v>1</v>
      </c>
      <c r="F105" s="10" t="s">
        <v>131</v>
      </c>
      <c r="H105" s="10" t="s">
        <v>215</v>
      </c>
      <c r="I105" s="10" t="s">
        <v>178</v>
      </c>
      <c r="J105">
        <v>2</v>
      </c>
    </row>
    <row r="106" spans="1:10" x14ac:dyDescent="0.3">
      <c r="A106">
        <v>6</v>
      </c>
      <c r="B106" s="10" t="s">
        <v>333</v>
      </c>
      <c r="C106">
        <v>13</v>
      </c>
      <c r="D106" s="10" t="s">
        <v>103</v>
      </c>
      <c r="E106">
        <v>1</v>
      </c>
      <c r="F106" s="10" t="s">
        <v>132</v>
      </c>
      <c r="H106" s="10" t="s">
        <v>198</v>
      </c>
      <c r="I106" s="10" t="s">
        <v>179</v>
      </c>
      <c r="J106">
        <v>3</v>
      </c>
    </row>
    <row r="107" spans="1:10" x14ac:dyDescent="0.3">
      <c r="A107">
        <v>6</v>
      </c>
      <c r="B107" s="10" t="s">
        <v>333</v>
      </c>
      <c r="C107">
        <v>14</v>
      </c>
      <c r="D107" s="10" t="s">
        <v>104</v>
      </c>
      <c r="E107">
        <v>1</v>
      </c>
      <c r="F107" s="10" t="s">
        <v>133</v>
      </c>
      <c r="H107" s="10" t="s">
        <v>199</v>
      </c>
      <c r="I107" s="10" t="s">
        <v>180</v>
      </c>
      <c r="J107">
        <v>4</v>
      </c>
    </row>
    <row r="108" spans="1:10" x14ac:dyDescent="0.3">
      <c r="A108">
        <v>6</v>
      </c>
      <c r="B108" s="10" t="s">
        <v>333</v>
      </c>
      <c r="C108">
        <v>15</v>
      </c>
      <c r="D108" s="10" t="s">
        <v>105</v>
      </c>
      <c r="E108">
        <v>1</v>
      </c>
      <c r="F108" s="10" t="s">
        <v>134</v>
      </c>
      <c r="H108" s="10" t="s">
        <v>200</v>
      </c>
      <c r="I108" s="10" t="s">
        <v>181</v>
      </c>
      <c r="J108">
        <v>5</v>
      </c>
    </row>
    <row r="109" spans="1:10" x14ac:dyDescent="0.3">
      <c r="A109">
        <v>6</v>
      </c>
      <c r="B109" s="10" t="s">
        <v>333</v>
      </c>
      <c r="C109">
        <v>16</v>
      </c>
      <c r="D109" s="10" t="s">
        <v>106</v>
      </c>
      <c r="E109">
        <v>1</v>
      </c>
      <c r="F109" s="10" t="s">
        <v>135</v>
      </c>
      <c r="H109" s="10" t="s">
        <v>201</v>
      </c>
      <c r="I109" s="10" t="s">
        <v>182</v>
      </c>
      <c r="J109">
        <v>6</v>
      </c>
    </row>
    <row r="110" spans="1:10" x14ac:dyDescent="0.3">
      <c r="A110">
        <v>6</v>
      </c>
      <c r="B110" s="10" t="s">
        <v>333</v>
      </c>
      <c r="C110">
        <v>17</v>
      </c>
      <c r="D110" s="10" t="s">
        <v>107</v>
      </c>
      <c r="E110">
        <v>1</v>
      </c>
      <c r="F110" s="10" t="s">
        <v>136</v>
      </c>
      <c r="H110" s="10" t="s">
        <v>202</v>
      </c>
      <c r="I110" s="10" t="s">
        <v>216</v>
      </c>
      <c r="J110">
        <v>7</v>
      </c>
    </row>
    <row r="111" spans="1:10" x14ac:dyDescent="0.3">
      <c r="A111">
        <v>6</v>
      </c>
      <c r="B111" s="10" t="s">
        <v>333</v>
      </c>
      <c r="C111">
        <v>18</v>
      </c>
      <c r="D111" s="10" t="s">
        <v>108</v>
      </c>
      <c r="E111">
        <v>1</v>
      </c>
      <c r="F111" s="10" t="s">
        <v>137</v>
      </c>
      <c r="H111" s="10" t="s">
        <v>203</v>
      </c>
      <c r="I111" s="10" t="s">
        <v>237</v>
      </c>
      <c r="J111">
        <v>8</v>
      </c>
    </row>
    <row r="112" spans="1:10" x14ac:dyDescent="0.3">
      <c r="A112">
        <v>6</v>
      </c>
      <c r="B112" s="10" t="s">
        <v>333</v>
      </c>
      <c r="C112">
        <v>19</v>
      </c>
      <c r="D112" s="10" t="s">
        <v>109</v>
      </c>
      <c r="E112">
        <v>1</v>
      </c>
      <c r="F112" s="10" t="s">
        <v>138</v>
      </c>
      <c r="H112" s="10" t="s">
        <v>204</v>
      </c>
      <c r="I112" s="10" t="s">
        <v>238</v>
      </c>
      <c r="J112">
        <v>9</v>
      </c>
    </row>
    <row r="113" spans="1:10" x14ac:dyDescent="0.3">
      <c r="A113">
        <v>6</v>
      </c>
      <c r="B113" s="10" t="s">
        <v>333</v>
      </c>
      <c r="C113">
        <v>20</v>
      </c>
      <c r="D113" s="10" t="s">
        <v>110</v>
      </c>
      <c r="F113" s="10"/>
      <c r="H113" s="10"/>
      <c r="I113" s="10"/>
    </row>
    <row r="114" spans="1:10" x14ac:dyDescent="0.3">
      <c r="A114">
        <v>6</v>
      </c>
      <c r="B114" s="10" t="s">
        <v>333</v>
      </c>
      <c r="C114">
        <v>21</v>
      </c>
      <c r="D114" s="10" t="s">
        <v>111</v>
      </c>
      <c r="F114" s="10"/>
      <c r="H114" s="10"/>
      <c r="I114" s="10"/>
    </row>
    <row r="115" spans="1:10" x14ac:dyDescent="0.3">
      <c r="A115">
        <v>7</v>
      </c>
      <c r="B115" s="10" t="s">
        <v>330</v>
      </c>
      <c r="C115">
        <v>1</v>
      </c>
      <c r="D115" s="10" t="s">
        <v>44</v>
      </c>
      <c r="F115" s="10" t="s">
        <v>155</v>
      </c>
      <c r="G115">
        <v>50</v>
      </c>
      <c r="H115" s="10" t="s">
        <v>155</v>
      </c>
      <c r="I115" s="10" t="s">
        <v>183</v>
      </c>
      <c r="J115">
        <v>0</v>
      </c>
    </row>
    <row r="116" spans="1:10" x14ac:dyDescent="0.3">
      <c r="A116">
        <v>7</v>
      </c>
      <c r="B116" s="10" t="s">
        <v>330</v>
      </c>
      <c r="C116">
        <v>2</v>
      </c>
      <c r="D116" s="10" t="s">
        <v>45</v>
      </c>
      <c r="F116" s="10"/>
      <c r="H116" s="10"/>
      <c r="I116" s="10"/>
    </row>
    <row r="117" spans="1:10" x14ac:dyDescent="0.3">
      <c r="A117">
        <v>7</v>
      </c>
      <c r="B117" s="10" t="s">
        <v>330</v>
      </c>
      <c r="C117">
        <v>3</v>
      </c>
      <c r="D117" s="10" t="s">
        <v>46</v>
      </c>
      <c r="F117" s="10"/>
      <c r="H117" s="10"/>
      <c r="I117" s="10"/>
    </row>
    <row r="118" spans="1:10" x14ac:dyDescent="0.3">
      <c r="A118">
        <v>7</v>
      </c>
      <c r="B118" s="10" t="s">
        <v>330</v>
      </c>
      <c r="C118">
        <v>4</v>
      </c>
      <c r="D118" s="10" t="s">
        <v>2</v>
      </c>
      <c r="E118">
        <v>1</v>
      </c>
      <c r="F118" s="10" t="s">
        <v>11</v>
      </c>
      <c r="G118">
        <v>2</v>
      </c>
      <c r="H118" s="10"/>
      <c r="I118" s="10"/>
    </row>
    <row r="119" spans="1:10" x14ac:dyDescent="0.3">
      <c r="A119">
        <v>7</v>
      </c>
      <c r="B119" s="10" t="s">
        <v>330</v>
      </c>
      <c r="C119">
        <v>5</v>
      </c>
      <c r="D119" s="10" t="s">
        <v>3</v>
      </c>
      <c r="E119">
        <v>1</v>
      </c>
      <c r="F119" s="10" t="s">
        <v>12</v>
      </c>
      <c r="G119">
        <v>3</v>
      </c>
      <c r="H119" s="10"/>
      <c r="I119" s="10"/>
    </row>
    <row r="120" spans="1:10" x14ac:dyDescent="0.3">
      <c r="A120">
        <v>7</v>
      </c>
      <c r="B120" s="10" t="s">
        <v>330</v>
      </c>
      <c r="C120">
        <v>6</v>
      </c>
      <c r="D120" s="10" t="s">
        <v>4</v>
      </c>
      <c r="E120">
        <v>1</v>
      </c>
      <c r="F120" s="10" t="s">
        <v>13</v>
      </c>
      <c r="G120">
        <v>4</v>
      </c>
      <c r="H120" s="10"/>
      <c r="I120" s="10"/>
    </row>
    <row r="121" spans="1:10" x14ac:dyDescent="0.3">
      <c r="A121">
        <v>7</v>
      </c>
      <c r="B121" s="10" t="s">
        <v>330</v>
      </c>
      <c r="C121">
        <v>7</v>
      </c>
      <c r="D121" s="10" t="s">
        <v>47</v>
      </c>
      <c r="F121" s="10"/>
      <c r="H121" s="10"/>
      <c r="I121" s="10"/>
    </row>
    <row r="122" spans="1:10" x14ac:dyDescent="0.3">
      <c r="A122">
        <v>7</v>
      </c>
      <c r="B122" s="10" t="s">
        <v>330</v>
      </c>
      <c r="C122">
        <v>8</v>
      </c>
      <c r="D122" s="10" t="s">
        <v>48</v>
      </c>
      <c r="F122" s="10"/>
      <c r="H122" s="10"/>
      <c r="I122" s="10"/>
    </row>
    <row r="123" spans="1:10" x14ac:dyDescent="0.3">
      <c r="A123">
        <v>7</v>
      </c>
      <c r="B123" s="10" t="s">
        <v>330</v>
      </c>
      <c r="C123">
        <v>9</v>
      </c>
      <c r="D123" s="10" t="s">
        <v>49</v>
      </c>
      <c r="F123" s="10"/>
      <c r="H123" s="10"/>
      <c r="I123" s="10"/>
    </row>
    <row r="124" spans="1:10" x14ac:dyDescent="0.3">
      <c r="A124">
        <v>7</v>
      </c>
      <c r="B124" s="10" t="s">
        <v>330</v>
      </c>
      <c r="C124">
        <v>10</v>
      </c>
      <c r="D124" s="10" t="s">
        <v>50</v>
      </c>
      <c r="E124">
        <v>1</v>
      </c>
      <c r="F124" s="10" t="s">
        <v>127</v>
      </c>
      <c r="G124">
        <v>5</v>
      </c>
      <c r="H124" s="10"/>
      <c r="I124" s="10"/>
    </row>
    <row r="125" spans="1:10" x14ac:dyDescent="0.3">
      <c r="A125">
        <v>7</v>
      </c>
      <c r="B125" s="10" t="s">
        <v>330</v>
      </c>
      <c r="C125">
        <v>11</v>
      </c>
      <c r="D125" s="10" t="s">
        <v>112</v>
      </c>
      <c r="E125">
        <v>1</v>
      </c>
      <c r="F125" s="10" t="s">
        <v>139</v>
      </c>
      <c r="G125">
        <v>1</v>
      </c>
      <c r="H125" s="10" t="s">
        <v>164</v>
      </c>
      <c r="I125" s="10" t="s">
        <v>184</v>
      </c>
      <c r="J125">
        <v>1</v>
      </c>
    </row>
    <row r="126" spans="1:10" x14ac:dyDescent="0.3">
      <c r="A126">
        <v>7</v>
      </c>
      <c r="B126" s="10" t="s">
        <v>330</v>
      </c>
      <c r="C126">
        <v>12</v>
      </c>
      <c r="D126" s="10" t="s">
        <v>88</v>
      </c>
      <c r="F126" s="10"/>
      <c r="H126" s="10"/>
      <c r="I126" s="10"/>
    </row>
    <row r="127" spans="1:10" x14ac:dyDescent="0.3">
      <c r="A127">
        <v>7</v>
      </c>
      <c r="B127" s="10" t="s">
        <v>330</v>
      </c>
      <c r="C127">
        <v>13</v>
      </c>
      <c r="D127" s="10" t="s">
        <v>89</v>
      </c>
      <c r="F127" s="10"/>
      <c r="H127" s="10"/>
      <c r="I127" s="10"/>
    </row>
    <row r="128" spans="1:10" x14ac:dyDescent="0.3">
      <c r="A128">
        <v>8</v>
      </c>
      <c r="B128" s="10" t="s">
        <v>334</v>
      </c>
      <c r="C128">
        <v>1</v>
      </c>
      <c r="D128" s="10" t="s">
        <v>44</v>
      </c>
      <c r="F128" s="10" t="s">
        <v>156</v>
      </c>
      <c r="G128">
        <v>50</v>
      </c>
      <c r="H128" s="10" t="s">
        <v>156</v>
      </c>
      <c r="I128" s="10" t="s">
        <v>185</v>
      </c>
      <c r="J128">
        <v>0</v>
      </c>
    </row>
    <row r="129" spans="1:10" x14ac:dyDescent="0.3">
      <c r="A129">
        <v>8</v>
      </c>
      <c r="B129" s="10" t="s">
        <v>334</v>
      </c>
      <c r="C129">
        <v>2</v>
      </c>
      <c r="D129" s="10" t="s">
        <v>45</v>
      </c>
      <c r="F129" s="10"/>
      <c r="H129" s="10"/>
      <c r="I129" s="10"/>
    </row>
    <row r="130" spans="1:10" x14ac:dyDescent="0.3">
      <c r="A130">
        <v>8</v>
      </c>
      <c r="B130" s="10" t="s">
        <v>334</v>
      </c>
      <c r="C130">
        <v>3</v>
      </c>
      <c r="D130" s="10" t="s">
        <v>46</v>
      </c>
      <c r="F130" s="10"/>
      <c r="H130" s="10"/>
      <c r="I130" s="10"/>
    </row>
    <row r="131" spans="1:10" x14ac:dyDescent="0.3">
      <c r="A131">
        <v>8</v>
      </c>
      <c r="B131" s="10" t="s">
        <v>334</v>
      </c>
      <c r="C131">
        <v>4</v>
      </c>
      <c r="D131" s="10" t="s">
        <v>2</v>
      </c>
      <c r="E131">
        <v>1</v>
      </c>
      <c r="F131" s="10" t="s">
        <v>11</v>
      </c>
      <c r="G131">
        <v>3</v>
      </c>
      <c r="H131" s="10"/>
      <c r="I131" s="10"/>
    </row>
    <row r="132" spans="1:10" x14ac:dyDescent="0.3">
      <c r="A132">
        <v>8</v>
      </c>
      <c r="B132" s="10" t="s">
        <v>334</v>
      </c>
      <c r="C132">
        <v>5</v>
      </c>
      <c r="D132" s="10" t="s">
        <v>3</v>
      </c>
      <c r="E132">
        <v>1</v>
      </c>
      <c r="F132" s="10" t="s">
        <v>12</v>
      </c>
      <c r="G132">
        <v>4</v>
      </c>
      <c r="H132" s="10"/>
      <c r="I132" s="10"/>
    </row>
    <row r="133" spans="1:10" x14ac:dyDescent="0.3">
      <c r="A133">
        <v>8</v>
      </c>
      <c r="B133" s="10" t="s">
        <v>334</v>
      </c>
      <c r="C133">
        <v>6</v>
      </c>
      <c r="D133" s="10" t="s">
        <v>4</v>
      </c>
      <c r="E133">
        <v>1</v>
      </c>
      <c r="F133" s="10" t="s">
        <v>13</v>
      </c>
      <c r="G133">
        <v>5</v>
      </c>
      <c r="H133" s="10"/>
      <c r="I133" s="10"/>
    </row>
    <row r="134" spans="1:10" x14ac:dyDescent="0.3">
      <c r="A134">
        <v>8</v>
      </c>
      <c r="B134" s="10" t="s">
        <v>334</v>
      </c>
      <c r="C134">
        <v>7</v>
      </c>
      <c r="D134" s="10" t="s">
        <v>47</v>
      </c>
      <c r="F134" s="10"/>
      <c r="H134" s="10"/>
      <c r="I134" s="10"/>
    </row>
    <row r="135" spans="1:10" x14ac:dyDescent="0.3">
      <c r="A135">
        <v>8</v>
      </c>
      <c r="B135" s="10" t="s">
        <v>334</v>
      </c>
      <c r="C135">
        <v>8</v>
      </c>
      <c r="D135" s="10" t="s">
        <v>48</v>
      </c>
      <c r="F135" s="10"/>
      <c r="H135" s="10"/>
      <c r="I135" s="10"/>
    </row>
    <row r="136" spans="1:10" x14ac:dyDescent="0.3">
      <c r="A136">
        <v>8</v>
      </c>
      <c r="B136" s="10" t="s">
        <v>334</v>
      </c>
      <c r="C136">
        <v>9</v>
      </c>
      <c r="D136" s="10" t="s">
        <v>49</v>
      </c>
      <c r="F136" s="10"/>
      <c r="H136" s="10"/>
      <c r="I136" s="10"/>
    </row>
    <row r="137" spans="1:10" x14ac:dyDescent="0.3">
      <c r="A137">
        <v>8</v>
      </c>
      <c r="B137" s="10" t="s">
        <v>334</v>
      </c>
      <c r="C137">
        <v>10</v>
      </c>
      <c r="D137" s="10" t="s">
        <v>50</v>
      </c>
      <c r="E137">
        <v>1</v>
      </c>
      <c r="F137" s="10" t="s">
        <v>127</v>
      </c>
      <c r="G137">
        <v>6</v>
      </c>
      <c r="H137" s="10"/>
      <c r="I137" s="10"/>
    </row>
    <row r="138" spans="1:10" x14ac:dyDescent="0.3">
      <c r="A138">
        <v>8</v>
      </c>
      <c r="B138" s="10" t="s">
        <v>334</v>
      </c>
      <c r="C138">
        <v>11</v>
      </c>
      <c r="D138" s="10" t="s">
        <v>31</v>
      </c>
      <c r="E138">
        <v>1</v>
      </c>
      <c r="F138" s="10" t="s">
        <v>129</v>
      </c>
      <c r="G138">
        <v>1</v>
      </c>
      <c r="H138" s="10" t="s">
        <v>165</v>
      </c>
      <c r="I138" s="10" t="s">
        <v>186</v>
      </c>
      <c r="J138">
        <v>1</v>
      </c>
    </row>
    <row r="139" spans="1:10" x14ac:dyDescent="0.3">
      <c r="A139">
        <v>8</v>
      </c>
      <c r="B139" s="10" t="s">
        <v>334</v>
      </c>
      <c r="C139">
        <v>12</v>
      </c>
      <c r="D139" s="10" t="s">
        <v>113</v>
      </c>
      <c r="E139">
        <v>1</v>
      </c>
      <c r="F139" s="10" t="s">
        <v>140</v>
      </c>
      <c r="G139">
        <v>2</v>
      </c>
      <c r="H139" s="10"/>
      <c r="I139" s="10"/>
    </row>
    <row r="140" spans="1:10" x14ac:dyDescent="0.3">
      <c r="A140">
        <v>9</v>
      </c>
      <c r="B140" s="10" t="s">
        <v>335</v>
      </c>
      <c r="C140">
        <v>1</v>
      </c>
      <c r="D140" s="10" t="s">
        <v>44</v>
      </c>
      <c r="F140" s="10" t="s">
        <v>157</v>
      </c>
      <c r="G140">
        <v>50</v>
      </c>
      <c r="H140" s="10" t="s">
        <v>157</v>
      </c>
      <c r="I140" s="10" t="s">
        <v>187</v>
      </c>
      <c r="J140">
        <v>0</v>
      </c>
    </row>
    <row r="141" spans="1:10" x14ac:dyDescent="0.3">
      <c r="A141">
        <v>9</v>
      </c>
      <c r="B141" s="10" t="s">
        <v>335</v>
      </c>
      <c r="C141">
        <v>2</v>
      </c>
      <c r="D141" s="10" t="s">
        <v>45</v>
      </c>
      <c r="F141" s="10"/>
      <c r="H141" s="10"/>
      <c r="I141" s="10"/>
    </row>
    <row r="142" spans="1:10" x14ac:dyDescent="0.3">
      <c r="A142">
        <v>9</v>
      </c>
      <c r="B142" s="10" t="s">
        <v>335</v>
      </c>
      <c r="C142">
        <v>3</v>
      </c>
      <c r="D142" s="10" t="s">
        <v>46</v>
      </c>
      <c r="F142" s="10"/>
      <c r="H142" s="10"/>
      <c r="I142" s="10"/>
    </row>
    <row r="143" spans="1:10" x14ac:dyDescent="0.3">
      <c r="A143">
        <v>9</v>
      </c>
      <c r="B143" s="10" t="s">
        <v>335</v>
      </c>
      <c r="C143">
        <v>4</v>
      </c>
      <c r="D143" s="10" t="s">
        <v>2</v>
      </c>
      <c r="E143">
        <v>1</v>
      </c>
      <c r="F143" s="10" t="s">
        <v>11</v>
      </c>
      <c r="G143">
        <v>2</v>
      </c>
      <c r="H143" s="10"/>
      <c r="I143" s="10"/>
    </row>
    <row r="144" spans="1:10" x14ac:dyDescent="0.3">
      <c r="A144">
        <v>9</v>
      </c>
      <c r="B144" s="10" t="s">
        <v>335</v>
      </c>
      <c r="C144">
        <v>5</v>
      </c>
      <c r="D144" s="10" t="s">
        <v>3</v>
      </c>
      <c r="E144">
        <v>1</v>
      </c>
      <c r="F144" s="10" t="s">
        <v>12</v>
      </c>
      <c r="G144">
        <v>3</v>
      </c>
      <c r="H144" s="10"/>
      <c r="I144" s="10"/>
    </row>
    <row r="145" spans="1:10" x14ac:dyDescent="0.3">
      <c r="A145">
        <v>9</v>
      </c>
      <c r="B145" s="10" t="s">
        <v>335</v>
      </c>
      <c r="C145">
        <v>6</v>
      </c>
      <c r="D145" s="10" t="s">
        <v>4</v>
      </c>
      <c r="E145">
        <v>1</v>
      </c>
      <c r="F145" s="10" t="s">
        <v>13</v>
      </c>
      <c r="G145">
        <v>4</v>
      </c>
      <c r="H145" s="10"/>
      <c r="I145" s="10"/>
    </row>
    <row r="146" spans="1:10" x14ac:dyDescent="0.3">
      <c r="A146">
        <v>9</v>
      </c>
      <c r="B146" s="10" t="s">
        <v>335</v>
      </c>
      <c r="C146">
        <v>7</v>
      </c>
      <c r="D146" s="10" t="s">
        <v>47</v>
      </c>
      <c r="F146" s="10"/>
      <c r="H146" s="10"/>
      <c r="I146" s="10"/>
    </row>
    <row r="147" spans="1:10" x14ac:dyDescent="0.3">
      <c r="A147">
        <v>9</v>
      </c>
      <c r="B147" s="10" t="s">
        <v>335</v>
      </c>
      <c r="C147">
        <v>8</v>
      </c>
      <c r="D147" s="10" t="s">
        <v>48</v>
      </c>
      <c r="F147" s="10"/>
      <c r="H147" s="10"/>
      <c r="I147" s="10"/>
    </row>
    <row r="148" spans="1:10" x14ac:dyDescent="0.3">
      <c r="A148">
        <v>9</v>
      </c>
      <c r="B148" s="10" t="s">
        <v>335</v>
      </c>
      <c r="C148">
        <v>9</v>
      </c>
      <c r="D148" s="10" t="s">
        <v>49</v>
      </c>
      <c r="F148" s="10"/>
      <c r="H148" s="10"/>
      <c r="I148" s="10"/>
    </row>
    <row r="149" spans="1:10" x14ac:dyDescent="0.3">
      <c r="A149">
        <v>9</v>
      </c>
      <c r="B149" s="10" t="s">
        <v>335</v>
      </c>
      <c r="C149">
        <v>10</v>
      </c>
      <c r="D149" s="10" t="s">
        <v>50</v>
      </c>
      <c r="E149">
        <v>1</v>
      </c>
      <c r="F149" s="10" t="s">
        <v>127</v>
      </c>
      <c r="G149">
        <v>5</v>
      </c>
      <c r="H149" s="10"/>
      <c r="I149" s="10"/>
    </row>
    <row r="150" spans="1:10" x14ac:dyDescent="0.3">
      <c r="A150">
        <v>9</v>
      </c>
      <c r="B150" s="10" t="s">
        <v>335</v>
      </c>
      <c r="C150">
        <v>11</v>
      </c>
      <c r="D150" s="10" t="s">
        <v>100</v>
      </c>
      <c r="E150">
        <v>1</v>
      </c>
      <c r="F150" s="10" t="s">
        <v>130</v>
      </c>
      <c r="G150">
        <v>1</v>
      </c>
      <c r="H150" s="10" t="s">
        <v>166</v>
      </c>
      <c r="I150" s="10" t="s">
        <v>188</v>
      </c>
      <c r="J150">
        <v>1</v>
      </c>
    </row>
    <row r="151" spans="1:10" x14ac:dyDescent="0.3">
      <c r="A151">
        <v>9</v>
      </c>
      <c r="B151" s="10" t="s">
        <v>335</v>
      </c>
      <c r="C151">
        <v>12</v>
      </c>
      <c r="D151" s="10" t="s">
        <v>114</v>
      </c>
      <c r="E151">
        <v>1</v>
      </c>
      <c r="F151" s="10" t="s">
        <v>125</v>
      </c>
      <c r="G151">
        <v>6</v>
      </c>
      <c r="H151" s="10"/>
      <c r="I151" s="10"/>
    </row>
    <row r="152" spans="1:10" x14ac:dyDescent="0.3">
      <c r="A152">
        <v>10</v>
      </c>
      <c r="B152" s="10" t="s">
        <v>331</v>
      </c>
      <c r="C152">
        <v>1</v>
      </c>
      <c r="D152" s="10" t="s">
        <v>11</v>
      </c>
      <c r="E152">
        <v>1</v>
      </c>
      <c r="F152" s="10" t="s">
        <v>11</v>
      </c>
      <c r="G152">
        <v>3</v>
      </c>
      <c r="H152" s="10"/>
      <c r="I152" s="10"/>
    </row>
    <row r="153" spans="1:10" x14ac:dyDescent="0.3">
      <c r="A153">
        <v>10</v>
      </c>
      <c r="B153" s="10" t="s">
        <v>331</v>
      </c>
      <c r="C153">
        <v>2</v>
      </c>
      <c r="D153" s="10" t="s">
        <v>12</v>
      </c>
      <c r="E153">
        <v>1</v>
      </c>
      <c r="F153" s="10" t="s">
        <v>12</v>
      </c>
      <c r="G153">
        <v>4</v>
      </c>
      <c r="H153" s="10"/>
      <c r="I153" s="10"/>
    </row>
    <row r="154" spans="1:10" x14ac:dyDescent="0.3">
      <c r="A154">
        <v>10</v>
      </c>
      <c r="B154" s="10" t="s">
        <v>331</v>
      </c>
      <c r="C154">
        <v>3</v>
      </c>
      <c r="D154" s="10" t="s">
        <v>13</v>
      </c>
      <c r="E154">
        <v>1</v>
      </c>
      <c r="F154" s="10" t="s">
        <v>13</v>
      </c>
      <c r="G154">
        <v>5</v>
      </c>
      <c r="H154" s="10"/>
      <c r="I154" s="10"/>
    </row>
    <row r="155" spans="1:10" x14ac:dyDescent="0.3">
      <c r="A155">
        <v>10</v>
      </c>
      <c r="B155" s="10" t="s">
        <v>331</v>
      </c>
      <c r="C155">
        <v>4</v>
      </c>
      <c r="D155" s="10" t="s">
        <v>101</v>
      </c>
      <c r="E155">
        <v>1</v>
      </c>
      <c r="F155" s="10" t="s">
        <v>101</v>
      </c>
      <c r="G155">
        <v>1</v>
      </c>
      <c r="H155" s="10"/>
      <c r="I155" s="10"/>
    </row>
    <row r="156" spans="1:10" x14ac:dyDescent="0.3">
      <c r="A156">
        <v>10</v>
      </c>
      <c r="B156" s="10" t="s">
        <v>331</v>
      </c>
      <c r="C156">
        <v>5</v>
      </c>
      <c r="D156" s="10" t="s">
        <v>115</v>
      </c>
      <c r="E156">
        <v>1</v>
      </c>
      <c r="F156" s="10" t="s">
        <v>115</v>
      </c>
      <c r="G156">
        <v>2</v>
      </c>
      <c r="H156" s="10"/>
      <c r="I156" s="10"/>
    </row>
    <row r="157" spans="1:10" x14ac:dyDescent="0.3">
      <c r="A157">
        <v>10</v>
      </c>
      <c r="B157" s="10" t="s">
        <v>331</v>
      </c>
      <c r="C157">
        <v>6</v>
      </c>
      <c r="D157" s="10" t="s">
        <v>116</v>
      </c>
      <c r="E157">
        <v>1</v>
      </c>
      <c r="F157" s="10" t="s">
        <v>141</v>
      </c>
      <c r="G157">
        <v>7</v>
      </c>
      <c r="H157" s="10"/>
      <c r="I157" s="10"/>
    </row>
    <row r="158" spans="1:10" x14ac:dyDescent="0.3">
      <c r="A158">
        <v>10</v>
      </c>
      <c r="B158" s="10" t="s">
        <v>331</v>
      </c>
      <c r="C158">
        <v>7</v>
      </c>
      <c r="D158" s="10" t="s">
        <v>117</v>
      </c>
      <c r="E158">
        <v>1</v>
      </c>
      <c r="F158" s="10" t="s">
        <v>142</v>
      </c>
      <c r="G158">
        <v>8</v>
      </c>
      <c r="H158" s="10"/>
      <c r="I158" s="10"/>
    </row>
    <row r="159" spans="1:10" x14ac:dyDescent="0.3">
      <c r="A159">
        <v>10</v>
      </c>
      <c r="B159" s="10" t="s">
        <v>331</v>
      </c>
      <c r="C159">
        <v>8</v>
      </c>
      <c r="D159" s="10" t="s">
        <v>118</v>
      </c>
      <c r="E159">
        <v>1</v>
      </c>
      <c r="F159" s="10" t="s">
        <v>147</v>
      </c>
      <c r="G159">
        <v>9</v>
      </c>
      <c r="H159" s="10"/>
      <c r="I159" s="10"/>
    </row>
    <row r="160" spans="1:10" x14ac:dyDescent="0.3">
      <c r="A160">
        <v>10</v>
      </c>
      <c r="B160" s="10" t="s">
        <v>331</v>
      </c>
      <c r="C160">
        <v>9</v>
      </c>
      <c r="D160" s="10" t="s">
        <v>119</v>
      </c>
      <c r="E160">
        <v>1</v>
      </c>
      <c r="F160" s="10" t="s">
        <v>148</v>
      </c>
      <c r="G160">
        <v>10</v>
      </c>
      <c r="H160" s="10"/>
      <c r="I160" s="10"/>
    </row>
    <row r="161" spans="1:10" x14ac:dyDescent="0.3">
      <c r="A161">
        <v>10</v>
      </c>
      <c r="B161" s="10" t="s">
        <v>331</v>
      </c>
      <c r="C161">
        <v>10</v>
      </c>
      <c r="D161" s="10" t="s">
        <v>120</v>
      </c>
      <c r="E161">
        <v>1</v>
      </c>
      <c r="F161" s="10" t="s">
        <v>149</v>
      </c>
      <c r="G161">
        <v>11</v>
      </c>
      <c r="H161" s="10"/>
      <c r="I161" s="10"/>
    </row>
    <row r="162" spans="1:10" x14ac:dyDescent="0.3">
      <c r="A162">
        <v>10</v>
      </c>
      <c r="B162" s="10" t="s">
        <v>331</v>
      </c>
      <c r="C162">
        <v>11</v>
      </c>
      <c r="D162" s="10" t="s">
        <v>121</v>
      </c>
      <c r="E162">
        <v>1</v>
      </c>
      <c r="F162" s="10" t="s">
        <v>143</v>
      </c>
      <c r="G162">
        <v>12</v>
      </c>
      <c r="H162" s="10"/>
      <c r="I162" s="10"/>
    </row>
    <row r="163" spans="1:10" x14ac:dyDescent="0.3">
      <c r="A163">
        <v>10</v>
      </c>
      <c r="B163" s="10" t="s">
        <v>331</v>
      </c>
      <c r="C163">
        <v>12</v>
      </c>
      <c r="D163" s="10" t="s">
        <v>122</v>
      </c>
      <c r="E163">
        <v>1</v>
      </c>
      <c r="F163" s="10" t="s">
        <v>144</v>
      </c>
      <c r="G163">
        <v>13</v>
      </c>
      <c r="H163" s="10"/>
      <c r="I163" s="10"/>
    </row>
    <row r="164" spans="1:10" x14ac:dyDescent="0.3">
      <c r="A164">
        <v>10</v>
      </c>
      <c r="B164" s="10" t="s">
        <v>331</v>
      </c>
      <c r="C164">
        <v>13</v>
      </c>
      <c r="D164" s="10" t="s">
        <v>123</v>
      </c>
      <c r="E164">
        <v>1</v>
      </c>
      <c r="F164" s="10" t="s">
        <v>145</v>
      </c>
      <c r="G164">
        <v>14</v>
      </c>
      <c r="H164" s="10"/>
      <c r="I164" s="10"/>
    </row>
    <row r="165" spans="1:10" x14ac:dyDescent="0.3">
      <c r="A165">
        <v>10</v>
      </c>
      <c r="B165" s="10" t="s">
        <v>331</v>
      </c>
      <c r="C165">
        <v>14</v>
      </c>
      <c r="D165" s="10" t="s">
        <v>124</v>
      </c>
      <c r="E165">
        <v>1</v>
      </c>
      <c r="F165" s="10" t="s">
        <v>146</v>
      </c>
      <c r="G165">
        <v>15</v>
      </c>
      <c r="H165" s="10"/>
      <c r="I165" s="10"/>
    </row>
    <row r="166" spans="1:10" x14ac:dyDescent="0.3">
      <c r="A166">
        <v>10</v>
      </c>
      <c r="B166" s="10" t="s">
        <v>331</v>
      </c>
      <c r="C166">
        <v>15</v>
      </c>
      <c r="D166" s="10" t="s">
        <v>125</v>
      </c>
      <c r="F166" s="10"/>
      <c r="H166" s="10"/>
      <c r="I166" s="10"/>
    </row>
    <row r="167" spans="1:10" x14ac:dyDescent="0.3">
      <c r="A167">
        <v>10</v>
      </c>
      <c r="B167" s="10" t="s">
        <v>331</v>
      </c>
      <c r="C167">
        <v>16</v>
      </c>
      <c r="D167" s="10" t="s">
        <v>126</v>
      </c>
      <c r="F167" s="10"/>
      <c r="H167" s="10"/>
      <c r="I167" s="10"/>
    </row>
    <row r="168" spans="1:10" x14ac:dyDescent="0.3">
      <c r="A168">
        <v>11</v>
      </c>
      <c r="B168" s="10" t="s">
        <v>332</v>
      </c>
      <c r="C168">
        <v>1</v>
      </c>
      <c r="D168" s="10" t="s">
        <v>44</v>
      </c>
      <c r="F168" s="10" t="s">
        <v>158</v>
      </c>
      <c r="G168">
        <v>50</v>
      </c>
      <c r="H168" s="10" t="s">
        <v>158</v>
      </c>
      <c r="I168" s="10" t="s">
        <v>189</v>
      </c>
      <c r="J168">
        <v>0</v>
      </c>
    </row>
    <row r="169" spans="1:10" x14ac:dyDescent="0.3">
      <c r="A169">
        <v>11</v>
      </c>
      <c r="B169" s="10" t="s">
        <v>332</v>
      </c>
      <c r="C169">
        <v>2</v>
      </c>
      <c r="D169" s="10" t="s">
        <v>45</v>
      </c>
      <c r="F169" s="10"/>
      <c r="H169" s="10"/>
      <c r="I169" s="10"/>
    </row>
    <row r="170" spans="1:10" x14ac:dyDescent="0.3">
      <c r="A170">
        <v>11</v>
      </c>
      <c r="B170" s="10" t="s">
        <v>332</v>
      </c>
      <c r="C170">
        <v>3</v>
      </c>
      <c r="D170" s="10" t="s">
        <v>46</v>
      </c>
      <c r="F170" s="10"/>
      <c r="H170" s="10"/>
      <c r="I170" s="10"/>
    </row>
    <row r="171" spans="1:10" x14ac:dyDescent="0.3">
      <c r="A171">
        <v>11</v>
      </c>
      <c r="B171" s="10" t="s">
        <v>332</v>
      </c>
      <c r="C171">
        <v>4</v>
      </c>
      <c r="D171" s="10" t="s">
        <v>2</v>
      </c>
      <c r="E171">
        <v>1</v>
      </c>
      <c r="F171" s="10" t="s">
        <v>11</v>
      </c>
      <c r="G171">
        <v>3</v>
      </c>
      <c r="H171" s="10"/>
      <c r="I171" s="10"/>
    </row>
    <row r="172" spans="1:10" x14ac:dyDescent="0.3">
      <c r="A172">
        <v>11</v>
      </c>
      <c r="B172" s="10" t="s">
        <v>332</v>
      </c>
      <c r="C172">
        <v>5</v>
      </c>
      <c r="D172" s="10" t="s">
        <v>3</v>
      </c>
      <c r="E172">
        <v>1</v>
      </c>
      <c r="F172" s="10" t="s">
        <v>12</v>
      </c>
      <c r="G172">
        <v>4</v>
      </c>
      <c r="H172" s="10"/>
      <c r="I172" s="10"/>
    </row>
    <row r="173" spans="1:10" x14ac:dyDescent="0.3">
      <c r="A173">
        <v>11</v>
      </c>
      <c r="B173" s="10" t="s">
        <v>332</v>
      </c>
      <c r="C173">
        <v>6</v>
      </c>
      <c r="D173" s="10" t="s">
        <v>4</v>
      </c>
      <c r="E173">
        <v>1</v>
      </c>
      <c r="F173" s="10" t="s">
        <v>13</v>
      </c>
      <c r="G173">
        <v>5</v>
      </c>
      <c r="H173" s="10"/>
      <c r="I173" s="10"/>
    </row>
    <row r="174" spans="1:10" x14ac:dyDescent="0.3">
      <c r="A174">
        <v>11</v>
      </c>
      <c r="B174" s="10" t="s">
        <v>332</v>
      </c>
      <c r="C174">
        <v>7</v>
      </c>
      <c r="D174" s="10" t="s">
        <v>47</v>
      </c>
      <c r="F174" s="10"/>
      <c r="H174" s="10"/>
      <c r="I174" s="10"/>
    </row>
    <row r="175" spans="1:10" x14ac:dyDescent="0.3">
      <c r="A175">
        <v>11</v>
      </c>
      <c r="B175" s="10" t="s">
        <v>332</v>
      </c>
      <c r="C175">
        <v>8</v>
      </c>
      <c r="D175" s="10" t="s">
        <v>48</v>
      </c>
      <c r="F175" s="10"/>
      <c r="H175" s="10"/>
      <c r="I175" s="10"/>
    </row>
    <row r="176" spans="1:10" x14ac:dyDescent="0.3">
      <c r="A176">
        <v>11</v>
      </c>
      <c r="B176" s="10" t="s">
        <v>332</v>
      </c>
      <c r="C176">
        <v>9</v>
      </c>
      <c r="D176" s="10" t="s">
        <v>49</v>
      </c>
      <c r="F176" s="10"/>
      <c r="H176" s="10"/>
      <c r="I176" s="10"/>
    </row>
    <row r="177" spans="1:10" x14ac:dyDescent="0.3">
      <c r="A177">
        <v>11</v>
      </c>
      <c r="B177" s="10" t="s">
        <v>332</v>
      </c>
      <c r="C177">
        <v>10</v>
      </c>
      <c r="D177" s="10" t="s">
        <v>50</v>
      </c>
      <c r="E177">
        <v>1</v>
      </c>
      <c r="F177" s="10" t="s">
        <v>127</v>
      </c>
      <c r="G177">
        <v>6</v>
      </c>
      <c r="H177" s="10"/>
      <c r="I177" s="10"/>
    </row>
    <row r="178" spans="1:10" x14ac:dyDescent="0.3">
      <c r="A178">
        <v>11</v>
      </c>
      <c r="B178" s="10" t="s">
        <v>332</v>
      </c>
      <c r="C178">
        <v>11</v>
      </c>
      <c r="D178" s="10" t="s">
        <v>101</v>
      </c>
      <c r="E178">
        <v>1</v>
      </c>
      <c r="F178" s="10" t="s">
        <v>101</v>
      </c>
      <c r="G178">
        <v>1</v>
      </c>
      <c r="H178" s="10" t="s">
        <v>240</v>
      </c>
      <c r="I178" s="10" t="s">
        <v>190</v>
      </c>
      <c r="J178">
        <v>1</v>
      </c>
    </row>
    <row r="179" spans="1:10" x14ac:dyDescent="0.3">
      <c r="A179">
        <v>11</v>
      </c>
      <c r="B179" s="10" t="s">
        <v>332</v>
      </c>
      <c r="C179">
        <v>12</v>
      </c>
      <c r="D179" s="10" t="s">
        <v>115</v>
      </c>
      <c r="E179">
        <v>1</v>
      </c>
      <c r="F179" s="10" t="s">
        <v>115</v>
      </c>
      <c r="G179">
        <v>2</v>
      </c>
      <c r="H179" s="10"/>
      <c r="I179" s="10"/>
    </row>
    <row r="180" spans="1:10" x14ac:dyDescent="0.3">
      <c r="A180">
        <v>11</v>
      </c>
      <c r="B180" s="10" t="s">
        <v>332</v>
      </c>
      <c r="C180">
        <v>13</v>
      </c>
      <c r="D180" s="10" t="s">
        <v>116</v>
      </c>
      <c r="E180">
        <v>1</v>
      </c>
      <c r="F180" s="10" t="s">
        <v>141</v>
      </c>
      <c r="G180">
        <v>7</v>
      </c>
      <c r="H180" s="10" t="s">
        <v>241</v>
      </c>
      <c r="I180" s="10" t="s">
        <v>191</v>
      </c>
      <c r="J180">
        <v>2</v>
      </c>
    </row>
    <row r="181" spans="1:10" x14ac:dyDescent="0.3">
      <c r="A181">
        <v>11</v>
      </c>
      <c r="B181" s="10" t="s">
        <v>332</v>
      </c>
      <c r="C181">
        <v>14</v>
      </c>
      <c r="D181" s="10" t="s">
        <v>117</v>
      </c>
      <c r="E181">
        <v>1</v>
      </c>
      <c r="F181" s="10" t="s">
        <v>142</v>
      </c>
      <c r="G181">
        <v>8</v>
      </c>
      <c r="H181" s="10"/>
      <c r="I181" s="10"/>
    </row>
    <row r="182" spans="1:10" x14ac:dyDescent="0.3">
      <c r="A182">
        <v>11</v>
      </c>
      <c r="B182" s="10" t="s">
        <v>332</v>
      </c>
      <c r="C182">
        <v>15</v>
      </c>
      <c r="D182" s="10" t="s">
        <v>118</v>
      </c>
      <c r="E182">
        <v>1</v>
      </c>
      <c r="F182" s="10" t="s">
        <v>147</v>
      </c>
      <c r="G182">
        <v>9</v>
      </c>
      <c r="H182" s="10" t="s">
        <v>242</v>
      </c>
      <c r="I182" s="10" t="s">
        <v>192</v>
      </c>
      <c r="J182">
        <v>3</v>
      </c>
    </row>
    <row r="183" spans="1:10" x14ac:dyDescent="0.3">
      <c r="A183">
        <v>11</v>
      </c>
      <c r="B183" s="10" t="s">
        <v>332</v>
      </c>
      <c r="C183">
        <v>16</v>
      </c>
      <c r="D183" s="10" t="s">
        <v>119</v>
      </c>
      <c r="E183">
        <v>1</v>
      </c>
      <c r="F183" s="10" t="s">
        <v>148</v>
      </c>
      <c r="G183">
        <v>10</v>
      </c>
      <c r="H183" s="10" t="s">
        <v>262</v>
      </c>
      <c r="I183" s="10" t="s">
        <v>193</v>
      </c>
      <c r="J183">
        <v>4</v>
      </c>
    </row>
    <row r="184" spans="1:10" x14ac:dyDescent="0.3">
      <c r="A184">
        <v>11</v>
      </c>
      <c r="B184" s="10" t="s">
        <v>332</v>
      </c>
      <c r="C184">
        <v>17</v>
      </c>
      <c r="D184" s="10" t="s">
        <v>120</v>
      </c>
      <c r="E184">
        <v>1</v>
      </c>
      <c r="F184" s="10" t="s">
        <v>149</v>
      </c>
      <c r="G184">
        <v>11</v>
      </c>
      <c r="H184" s="10" t="s">
        <v>263</v>
      </c>
      <c r="I184" s="10" t="s">
        <v>239</v>
      </c>
      <c r="J184">
        <v>5</v>
      </c>
    </row>
    <row r="185" spans="1:10" x14ac:dyDescent="0.3">
      <c r="A185">
        <v>11</v>
      </c>
      <c r="B185" s="10" t="s">
        <v>332</v>
      </c>
      <c r="C185">
        <v>18</v>
      </c>
      <c r="D185" s="10" t="s">
        <v>121</v>
      </c>
      <c r="E185">
        <v>1</v>
      </c>
      <c r="F185" s="10" t="s">
        <v>143</v>
      </c>
      <c r="G185">
        <v>12</v>
      </c>
      <c r="H185" s="10" t="s">
        <v>264</v>
      </c>
      <c r="I185" s="10" t="s">
        <v>258</v>
      </c>
      <c r="J185">
        <v>6</v>
      </c>
    </row>
    <row r="186" spans="1:10" x14ac:dyDescent="0.3">
      <c r="A186">
        <v>11</v>
      </c>
      <c r="B186" s="10" t="s">
        <v>332</v>
      </c>
      <c r="C186">
        <v>19</v>
      </c>
      <c r="D186" s="10" t="s">
        <v>122</v>
      </c>
      <c r="E186">
        <v>1</v>
      </c>
      <c r="F186" s="10" t="s">
        <v>144</v>
      </c>
      <c r="G186">
        <v>13</v>
      </c>
      <c r="H186" s="10"/>
      <c r="I186" s="10"/>
    </row>
    <row r="187" spans="1:10" x14ac:dyDescent="0.3">
      <c r="A187">
        <v>11</v>
      </c>
      <c r="B187" s="10" t="s">
        <v>332</v>
      </c>
      <c r="C187">
        <v>20</v>
      </c>
      <c r="D187" s="10" t="s">
        <v>123</v>
      </c>
      <c r="E187">
        <v>1</v>
      </c>
      <c r="F187" s="10" t="s">
        <v>145</v>
      </c>
      <c r="G187">
        <v>14</v>
      </c>
      <c r="H187" s="10" t="s">
        <v>265</v>
      </c>
      <c r="I187" s="10" t="s">
        <v>259</v>
      </c>
      <c r="J187">
        <v>7</v>
      </c>
    </row>
    <row r="188" spans="1:10" x14ac:dyDescent="0.3">
      <c r="A188">
        <v>11</v>
      </c>
      <c r="B188" s="10" t="s">
        <v>332</v>
      </c>
      <c r="C188">
        <v>21</v>
      </c>
      <c r="D188" s="10" t="s">
        <v>124</v>
      </c>
      <c r="E188">
        <v>1</v>
      </c>
      <c r="F188" s="10" t="s">
        <v>146</v>
      </c>
      <c r="G188">
        <v>15</v>
      </c>
      <c r="H188" s="10"/>
      <c r="I188" s="10"/>
    </row>
    <row r="189" spans="1:10" x14ac:dyDescent="0.3">
      <c r="A189">
        <v>11</v>
      </c>
      <c r="B189" s="10" t="s">
        <v>332</v>
      </c>
      <c r="C189">
        <v>22</v>
      </c>
      <c r="D189" s="10" t="s">
        <v>125</v>
      </c>
      <c r="F189" s="10"/>
      <c r="H189" s="10"/>
      <c r="I189" s="10"/>
    </row>
    <row r="190" spans="1:10" x14ac:dyDescent="0.3">
      <c r="A190">
        <v>11</v>
      </c>
      <c r="B190" s="10" t="s">
        <v>332</v>
      </c>
      <c r="C190">
        <v>23</v>
      </c>
      <c r="D190" s="10" t="s">
        <v>126</v>
      </c>
      <c r="F190" s="10"/>
      <c r="H190" s="10"/>
      <c r="I190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06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2.21875" bestFit="1" customWidth="1"/>
    <col min="3" max="3" width="11.88671875" bestFit="1" customWidth="1"/>
    <col min="4" max="4" width="64.33203125" bestFit="1" customWidth="1"/>
    <col min="5" max="5" width="10.33203125" bestFit="1" customWidth="1"/>
    <col min="6" max="6" width="42.218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18</v>
      </c>
      <c r="B1" t="s">
        <v>28</v>
      </c>
      <c r="C1" t="s">
        <v>1</v>
      </c>
      <c r="D1" t="s">
        <v>16</v>
      </c>
      <c r="E1" t="s">
        <v>17</v>
      </c>
      <c r="F1" t="s">
        <v>19</v>
      </c>
      <c r="G1" t="s">
        <v>26</v>
      </c>
      <c r="H1" t="s">
        <v>8</v>
      </c>
      <c r="I1" t="s">
        <v>20</v>
      </c>
    </row>
    <row r="2" spans="1:9" x14ac:dyDescent="0.3">
      <c r="A2" s="10" t="s">
        <v>167</v>
      </c>
      <c r="B2" t="s">
        <v>52</v>
      </c>
      <c r="C2" s="10" t="s">
        <v>32</v>
      </c>
      <c r="D2" s="10" t="s">
        <v>27</v>
      </c>
      <c r="E2" s="10" t="s">
        <v>270</v>
      </c>
      <c r="F2" s="10" t="s">
        <v>52</v>
      </c>
      <c r="H2" t="s">
        <v>33</v>
      </c>
      <c r="I2" t="s">
        <v>21</v>
      </c>
    </row>
    <row r="3" spans="1:9" x14ac:dyDescent="0.3">
      <c r="A3" s="10" t="s">
        <v>168</v>
      </c>
      <c r="B3" t="s">
        <v>53</v>
      </c>
      <c r="C3" s="10" t="s">
        <v>51</v>
      </c>
      <c r="D3" s="10" t="s">
        <v>25</v>
      </c>
      <c r="E3" s="10" t="s">
        <v>29</v>
      </c>
      <c r="F3" s="10" t="s">
        <v>53</v>
      </c>
      <c r="H3" t="s">
        <v>33</v>
      </c>
      <c r="I3" t="s">
        <v>21</v>
      </c>
    </row>
    <row r="4" spans="1:9" x14ac:dyDescent="0.3">
      <c r="A4" s="10" t="s">
        <v>169</v>
      </c>
      <c r="B4" t="s">
        <v>150</v>
      </c>
      <c r="C4" s="10" t="s">
        <v>32</v>
      </c>
      <c r="D4" s="10" t="s">
        <v>27</v>
      </c>
      <c r="E4" s="10" t="s">
        <v>269</v>
      </c>
      <c r="F4" s="10" t="s">
        <v>150</v>
      </c>
      <c r="H4" t="s">
        <v>34</v>
      </c>
      <c r="I4" t="s">
        <v>21</v>
      </c>
    </row>
    <row r="5" spans="1:9" x14ac:dyDescent="0.3">
      <c r="A5" s="10" t="s">
        <v>170</v>
      </c>
      <c r="B5" t="s">
        <v>161</v>
      </c>
      <c r="C5" s="10" t="s">
        <v>57</v>
      </c>
      <c r="D5" s="10" t="s">
        <v>25</v>
      </c>
      <c r="E5" s="10" t="s">
        <v>266</v>
      </c>
      <c r="F5" s="10" t="s">
        <v>161</v>
      </c>
      <c r="H5" t="s">
        <v>34</v>
      </c>
      <c r="I5" t="s">
        <v>21</v>
      </c>
    </row>
    <row r="6" spans="1:9" x14ac:dyDescent="0.3">
      <c r="A6" s="10" t="s">
        <v>171</v>
      </c>
      <c r="B6" t="s">
        <v>151</v>
      </c>
      <c r="C6" s="10" t="s">
        <v>32</v>
      </c>
      <c r="D6" s="10" t="s">
        <v>27</v>
      </c>
      <c r="E6" s="10"/>
      <c r="F6" s="10" t="s">
        <v>151</v>
      </c>
      <c r="G6" t="s">
        <v>273</v>
      </c>
      <c r="H6" t="s">
        <v>35</v>
      </c>
      <c r="I6" t="s">
        <v>30</v>
      </c>
    </row>
    <row r="7" spans="1:9" x14ac:dyDescent="0.3">
      <c r="A7" s="10" t="s">
        <v>172</v>
      </c>
      <c r="B7" t="s">
        <v>152</v>
      </c>
      <c r="C7" s="10" t="s">
        <v>32</v>
      </c>
      <c r="D7" s="10" t="s">
        <v>27</v>
      </c>
      <c r="E7" s="10"/>
      <c r="F7" s="10" t="s">
        <v>152</v>
      </c>
      <c r="G7" t="s">
        <v>274</v>
      </c>
      <c r="H7" t="s">
        <v>36</v>
      </c>
      <c r="I7" t="s">
        <v>30</v>
      </c>
    </row>
    <row r="8" spans="1:9" x14ac:dyDescent="0.3">
      <c r="A8" s="10" t="s">
        <v>173</v>
      </c>
      <c r="B8" t="s">
        <v>153</v>
      </c>
      <c r="C8" s="10" t="s">
        <v>32</v>
      </c>
      <c r="D8" s="10" t="s">
        <v>27</v>
      </c>
      <c r="E8" s="10"/>
      <c r="F8" s="10" t="s">
        <v>153</v>
      </c>
      <c r="G8" t="s">
        <v>275</v>
      </c>
      <c r="H8" t="s">
        <v>37</v>
      </c>
      <c r="I8" t="s">
        <v>30</v>
      </c>
    </row>
    <row r="9" spans="1:9" x14ac:dyDescent="0.3">
      <c r="A9" s="10" t="s">
        <v>174</v>
      </c>
      <c r="B9" t="s">
        <v>162</v>
      </c>
      <c r="C9" s="10" t="s">
        <v>100</v>
      </c>
      <c r="D9" s="10" t="s">
        <v>25</v>
      </c>
      <c r="E9" s="10" t="s">
        <v>276</v>
      </c>
      <c r="F9" s="10" t="s">
        <v>162</v>
      </c>
      <c r="H9" t="s">
        <v>37</v>
      </c>
      <c r="I9" t="s">
        <v>30</v>
      </c>
    </row>
    <row r="10" spans="1:9" x14ac:dyDescent="0.3">
      <c r="A10" s="10" t="s">
        <v>175</v>
      </c>
      <c r="B10" t="s">
        <v>163</v>
      </c>
      <c r="C10" s="10" t="s">
        <v>57</v>
      </c>
      <c r="D10" s="10" t="s">
        <v>194</v>
      </c>
      <c r="E10" s="10"/>
      <c r="F10" s="10" t="s">
        <v>163</v>
      </c>
      <c r="G10" t="s">
        <v>282</v>
      </c>
      <c r="H10" t="s">
        <v>37</v>
      </c>
      <c r="I10" t="s">
        <v>30</v>
      </c>
    </row>
    <row r="11" spans="1:9" x14ac:dyDescent="0.3">
      <c r="A11" s="10" t="s">
        <v>175</v>
      </c>
      <c r="B11" t="s">
        <v>163</v>
      </c>
      <c r="C11" s="10" t="s">
        <v>57</v>
      </c>
      <c r="D11" s="10" t="s">
        <v>195</v>
      </c>
      <c r="E11" s="10"/>
      <c r="F11" s="10" t="s">
        <v>163</v>
      </c>
      <c r="G11" t="s">
        <v>283</v>
      </c>
      <c r="H11" t="s">
        <v>37</v>
      </c>
      <c r="I11" t="s">
        <v>30</v>
      </c>
    </row>
    <row r="12" spans="1:9" x14ac:dyDescent="0.3">
      <c r="A12" s="10" t="s">
        <v>175</v>
      </c>
      <c r="B12" t="s">
        <v>163</v>
      </c>
      <c r="C12" s="10" t="s">
        <v>57</v>
      </c>
      <c r="D12" s="10" t="s">
        <v>196</v>
      </c>
      <c r="E12" s="10"/>
      <c r="F12" s="10" t="s">
        <v>163</v>
      </c>
      <c r="G12" t="s">
        <v>284</v>
      </c>
      <c r="H12" t="s">
        <v>37</v>
      </c>
      <c r="I12" t="s">
        <v>30</v>
      </c>
    </row>
    <row r="13" spans="1:9" x14ac:dyDescent="0.3">
      <c r="A13" s="10" t="s">
        <v>176</v>
      </c>
      <c r="B13" t="s">
        <v>154</v>
      </c>
      <c r="C13" s="10" t="s">
        <v>32</v>
      </c>
      <c r="D13" s="10" t="s">
        <v>27</v>
      </c>
      <c r="E13" s="10"/>
      <c r="F13" s="10" t="s">
        <v>154</v>
      </c>
      <c r="G13" t="s">
        <v>274</v>
      </c>
      <c r="H13" t="s">
        <v>38</v>
      </c>
      <c r="I13" t="s">
        <v>30</v>
      </c>
    </row>
    <row r="14" spans="1:9" x14ac:dyDescent="0.3">
      <c r="A14" s="10" t="s">
        <v>177</v>
      </c>
      <c r="B14" t="s">
        <v>197</v>
      </c>
      <c r="C14" s="10" t="s">
        <v>101</v>
      </c>
      <c r="D14" s="10" t="s">
        <v>25</v>
      </c>
      <c r="E14" s="10" t="s">
        <v>277</v>
      </c>
      <c r="F14" s="10" t="s">
        <v>197</v>
      </c>
      <c r="H14" t="s">
        <v>38</v>
      </c>
      <c r="I14" t="s">
        <v>30</v>
      </c>
    </row>
    <row r="15" spans="1:9" x14ac:dyDescent="0.3">
      <c r="A15" s="10" t="s">
        <v>178</v>
      </c>
      <c r="B15" t="s">
        <v>215</v>
      </c>
      <c r="C15" s="10" t="s">
        <v>102</v>
      </c>
      <c r="D15" s="10" t="s">
        <v>205</v>
      </c>
      <c r="E15" s="10"/>
      <c r="F15" s="10" t="s">
        <v>215</v>
      </c>
      <c r="G15" t="s">
        <v>285</v>
      </c>
      <c r="H15" t="s">
        <v>38</v>
      </c>
      <c r="I15" t="s">
        <v>30</v>
      </c>
    </row>
    <row r="16" spans="1:9" x14ac:dyDescent="0.3">
      <c r="A16" s="10" t="s">
        <v>178</v>
      </c>
      <c r="B16" t="s">
        <v>215</v>
      </c>
      <c r="C16" s="10" t="s">
        <v>102</v>
      </c>
      <c r="D16" s="10" t="s">
        <v>206</v>
      </c>
      <c r="E16" s="10"/>
      <c r="F16" s="10" t="s">
        <v>215</v>
      </c>
      <c r="G16" t="s">
        <v>286</v>
      </c>
      <c r="H16" t="s">
        <v>38</v>
      </c>
      <c r="I16" t="s">
        <v>30</v>
      </c>
    </row>
    <row r="17" spans="1:9" x14ac:dyDescent="0.3">
      <c r="A17" s="10" t="s">
        <v>178</v>
      </c>
      <c r="B17" t="s">
        <v>215</v>
      </c>
      <c r="C17" s="10" t="s">
        <v>102</v>
      </c>
      <c r="D17" s="10" t="s">
        <v>207</v>
      </c>
      <c r="E17" s="10"/>
      <c r="F17" s="10" t="s">
        <v>215</v>
      </c>
      <c r="G17" t="s">
        <v>287</v>
      </c>
      <c r="H17" t="s">
        <v>38</v>
      </c>
      <c r="I17" t="s">
        <v>30</v>
      </c>
    </row>
    <row r="18" spans="1:9" x14ac:dyDescent="0.3">
      <c r="A18" s="10" t="s">
        <v>178</v>
      </c>
      <c r="B18" t="s">
        <v>215</v>
      </c>
      <c r="C18" s="10" t="s">
        <v>102</v>
      </c>
      <c r="D18" s="10" t="s">
        <v>208</v>
      </c>
      <c r="E18" s="10"/>
      <c r="F18" s="10" t="s">
        <v>215</v>
      </c>
      <c r="G18" t="s">
        <v>288</v>
      </c>
      <c r="H18" t="s">
        <v>38</v>
      </c>
      <c r="I18" t="s">
        <v>30</v>
      </c>
    </row>
    <row r="19" spans="1:9" x14ac:dyDescent="0.3">
      <c r="A19" s="10" t="s">
        <v>178</v>
      </c>
      <c r="B19" t="s">
        <v>215</v>
      </c>
      <c r="C19" s="10" t="s">
        <v>102</v>
      </c>
      <c r="D19" s="10" t="s">
        <v>209</v>
      </c>
      <c r="E19" s="10"/>
      <c r="F19" s="10" t="s">
        <v>215</v>
      </c>
      <c r="G19" t="s">
        <v>289</v>
      </c>
      <c r="H19" t="s">
        <v>38</v>
      </c>
      <c r="I19" t="s">
        <v>30</v>
      </c>
    </row>
    <row r="20" spans="1:9" x14ac:dyDescent="0.3">
      <c r="A20" s="10" t="s">
        <v>178</v>
      </c>
      <c r="B20" t="s">
        <v>215</v>
      </c>
      <c r="C20" s="10" t="s">
        <v>102</v>
      </c>
      <c r="D20" s="10" t="s">
        <v>210</v>
      </c>
      <c r="E20" s="10"/>
      <c r="F20" s="10" t="s">
        <v>215</v>
      </c>
      <c r="G20" t="s">
        <v>290</v>
      </c>
      <c r="H20" t="s">
        <v>38</v>
      </c>
      <c r="I20" t="s">
        <v>30</v>
      </c>
    </row>
    <row r="21" spans="1:9" x14ac:dyDescent="0.3">
      <c r="A21" s="10" t="s">
        <v>178</v>
      </c>
      <c r="B21" t="s">
        <v>215</v>
      </c>
      <c r="C21" s="10" t="s">
        <v>102</v>
      </c>
      <c r="D21" s="10" t="s">
        <v>211</v>
      </c>
      <c r="E21" s="10"/>
      <c r="F21" s="10" t="s">
        <v>215</v>
      </c>
      <c r="G21" t="s">
        <v>291</v>
      </c>
      <c r="H21" t="s">
        <v>38</v>
      </c>
      <c r="I21" t="s">
        <v>30</v>
      </c>
    </row>
    <row r="22" spans="1:9" x14ac:dyDescent="0.3">
      <c r="A22" s="10" t="s">
        <v>178</v>
      </c>
      <c r="B22" t="s">
        <v>215</v>
      </c>
      <c r="C22" s="10" t="s">
        <v>102</v>
      </c>
      <c r="D22" s="10" t="s">
        <v>212</v>
      </c>
      <c r="E22" s="10"/>
      <c r="F22" s="10" t="s">
        <v>215</v>
      </c>
      <c r="G22" t="s">
        <v>292</v>
      </c>
      <c r="H22" t="s">
        <v>38</v>
      </c>
      <c r="I22" t="s">
        <v>30</v>
      </c>
    </row>
    <row r="23" spans="1:9" x14ac:dyDescent="0.3">
      <c r="A23" s="10" t="s">
        <v>178</v>
      </c>
      <c r="B23" t="s">
        <v>215</v>
      </c>
      <c r="C23" s="10" t="s">
        <v>102</v>
      </c>
      <c r="D23" s="10" t="s">
        <v>213</v>
      </c>
      <c r="E23" s="10"/>
      <c r="F23" s="10" t="s">
        <v>215</v>
      </c>
      <c r="G23" t="s">
        <v>293</v>
      </c>
      <c r="H23" t="s">
        <v>38</v>
      </c>
      <c r="I23" t="s">
        <v>30</v>
      </c>
    </row>
    <row r="24" spans="1:9" x14ac:dyDescent="0.3">
      <c r="A24" s="10" t="s">
        <v>178</v>
      </c>
      <c r="B24" t="s">
        <v>215</v>
      </c>
      <c r="C24" s="10" t="s">
        <v>102</v>
      </c>
      <c r="D24" s="10" t="s">
        <v>214</v>
      </c>
      <c r="E24" s="10"/>
      <c r="F24" s="10" t="s">
        <v>215</v>
      </c>
      <c r="G24" t="s">
        <v>294</v>
      </c>
      <c r="H24" t="s">
        <v>38</v>
      </c>
      <c r="I24" t="s">
        <v>30</v>
      </c>
    </row>
    <row r="25" spans="1:9" x14ac:dyDescent="0.3">
      <c r="A25" s="10" t="s">
        <v>179</v>
      </c>
      <c r="B25" t="s">
        <v>198</v>
      </c>
      <c r="C25" s="10" t="s">
        <v>103</v>
      </c>
      <c r="D25" s="10" t="s">
        <v>217</v>
      </c>
      <c r="E25" s="10"/>
      <c r="F25" s="10" t="s">
        <v>198</v>
      </c>
      <c r="G25" t="s">
        <v>296</v>
      </c>
      <c r="H25" t="s">
        <v>38</v>
      </c>
      <c r="I25" t="s">
        <v>30</v>
      </c>
    </row>
    <row r="26" spans="1:9" x14ac:dyDescent="0.3">
      <c r="A26" s="10" t="s">
        <v>179</v>
      </c>
      <c r="B26" t="s">
        <v>198</v>
      </c>
      <c r="C26" s="10" t="s">
        <v>103</v>
      </c>
      <c r="D26" s="10" t="s">
        <v>218</v>
      </c>
      <c r="E26" s="10"/>
      <c r="F26" s="10" t="s">
        <v>198</v>
      </c>
      <c r="G26" t="s">
        <v>274</v>
      </c>
      <c r="H26" t="s">
        <v>38</v>
      </c>
      <c r="I26" t="s">
        <v>30</v>
      </c>
    </row>
    <row r="27" spans="1:9" x14ac:dyDescent="0.3">
      <c r="A27" s="10" t="s">
        <v>179</v>
      </c>
      <c r="B27" t="s">
        <v>198</v>
      </c>
      <c r="C27" s="10" t="s">
        <v>103</v>
      </c>
      <c r="D27" s="10" t="s">
        <v>219</v>
      </c>
      <c r="E27" s="10"/>
      <c r="F27" s="10" t="s">
        <v>198</v>
      </c>
      <c r="G27" t="s">
        <v>297</v>
      </c>
      <c r="H27" t="s">
        <v>38</v>
      </c>
      <c r="I27" t="s">
        <v>30</v>
      </c>
    </row>
    <row r="28" spans="1:9" x14ac:dyDescent="0.3">
      <c r="A28" s="10" t="s">
        <v>179</v>
      </c>
      <c r="B28" t="s">
        <v>198</v>
      </c>
      <c r="C28" s="10" t="s">
        <v>103</v>
      </c>
      <c r="D28" s="10" t="s">
        <v>220</v>
      </c>
      <c r="E28" s="10"/>
      <c r="F28" s="10" t="s">
        <v>198</v>
      </c>
      <c r="G28" t="s">
        <v>298</v>
      </c>
      <c r="H28" t="s">
        <v>38</v>
      </c>
      <c r="I28" t="s">
        <v>30</v>
      </c>
    </row>
    <row r="29" spans="1:9" x14ac:dyDescent="0.3">
      <c r="A29" s="10" t="s">
        <v>179</v>
      </c>
      <c r="B29" t="s">
        <v>198</v>
      </c>
      <c r="C29" s="10" t="s">
        <v>103</v>
      </c>
      <c r="D29" s="10" t="s">
        <v>221</v>
      </c>
      <c r="E29" s="10"/>
      <c r="F29" s="10" t="s">
        <v>198</v>
      </c>
      <c r="G29" t="s">
        <v>295</v>
      </c>
      <c r="H29" t="s">
        <v>38</v>
      </c>
      <c r="I29" t="s">
        <v>30</v>
      </c>
    </row>
    <row r="30" spans="1:9" x14ac:dyDescent="0.3">
      <c r="A30" s="10" t="s">
        <v>180</v>
      </c>
      <c r="B30" t="s">
        <v>199</v>
      </c>
      <c r="C30" s="10" t="s">
        <v>104</v>
      </c>
      <c r="D30" s="10" t="s">
        <v>217</v>
      </c>
      <c r="E30" s="10"/>
      <c r="F30" s="10" t="s">
        <v>199</v>
      </c>
      <c r="G30" t="s">
        <v>296</v>
      </c>
      <c r="H30" t="s">
        <v>38</v>
      </c>
      <c r="I30" t="s">
        <v>30</v>
      </c>
    </row>
    <row r="31" spans="1:9" x14ac:dyDescent="0.3">
      <c r="A31" s="10" t="s">
        <v>180</v>
      </c>
      <c r="B31" t="s">
        <v>199</v>
      </c>
      <c r="C31" s="10" t="s">
        <v>104</v>
      </c>
      <c r="D31" s="10" t="s">
        <v>218</v>
      </c>
      <c r="E31" s="10"/>
      <c r="F31" s="10" t="s">
        <v>199</v>
      </c>
      <c r="G31" t="s">
        <v>274</v>
      </c>
      <c r="H31" t="s">
        <v>38</v>
      </c>
      <c r="I31" t="s">
        <v>30</v>
      </c>
    </row>
    <row r="32" spans="1:9" x14ac:dyDescent="0.3">
      <c r="A32" s="10" t="s">
        <v>180</v>
      </c>
      <c r="B32" t="s">
        <v>199</v>
      </c>
      <c r="C32" s="10" t="s">
        <v>104</v>
      </c>
      <c r="D32" s="10" t="s">
        <v>219</v>
      </c>
      <c r="E32" s="10"/>
      <c r="F32" s="10" t="s">
        <v>199</v>
      </c>
      <c r="G32" t="s">
        <v>297</v>
      </c>
      <c r="H32" t="s">
        <v>38</v>
      </c>
      <c r="I32" t="s">
        <v>30</v>
      </c>
    </row>
    <row r="33" spans="1:9" x14ac:dyDescent="0.3">
      <c r="A33" s="10" t="s">
        <v>180</v>
      </c>
      <c r="B33" t="s">
        <v>199</v>
      </c>
      <c r="C33" s="10" t="s">
        <v>104</v>
      </c>
      <c r="D33" s="10" t="s">
        <v>220</v>
      </c>
      <c r="E33" s="10"/>
      <c r="F33" s="10" t="s">
        <v>199</v>
      </c>
      <c r="G33" t="s">
        <v>298</v>
      </c>
      <c r="H33" t="s">
        <v>38</v>
      </c>
      <c r="I33" t="s">
        <v>30</v>
      </c>
    </row>
    <row r="34" spans="1:9" x14ac:dyDescent="0.3">
      <c r="A34" s="10" t="s">
        <v>180</v>
      </c>
      <c r="B34" t="s">
        <v>199</v>
      </c>
      <c r="C34" s="10" t="s">
        <v>104</v>
      </c>
      <c r="D34" s="10" t="s">
        <v>221</v>
      </c>
      <c r="E34" s="10"/>
      <c r="F34" s="10" t="s">
        <v>199</v>
      </c>
      <c r="G34" t="s">
        <v>295</v>
      </c>
      <c r="H34" t="s">
        <v>38</v>
      </c>
      <c r="I34" t="s">
        <v>30</v>
      </c>
    </row>
    <row r="35" spans="1:9" x14ac:dyDescent="0.3">
      <c r="A35" s="10" t="s">
        <v>180</v>
      </c>
      <c r="B35" t="s">
        <v>199</v>
      </c>
      <c r="C35" s="10" t="s">
        <v>104</v>
      </c>
      <c r="D35" s="10" t="s">
        <v>222</v>
      </c>
      <c r="E35" s="10"/>
      <c r="F35" s="10" t="s">
        <v>199</v>
      </c>
      <c r="G35" t="s">
        <v>289</v>
      </c>
      <c r="H35" t="s">
        <v>38</v>
      </c>
      <c r="I35" t="s">
        <v>30</v>
      </c>
    </row>
    <row r="36" spans="1:9" x14ac:dyDescent="0.3">
      <c r="A36" s="10" t="s">
        <v>181</v>
      </c>
      <c r="B36" t="s">
        <v>200</v>
      </c>
      <c r="C36" s="10" t="s">
        <v>105</v>
      </c>
      <c r="D36" s="10" t="s">
        <v>217</v>
      </c>
      <c r="E36" s="10"/>
      <c r="F36" s="10" t="s">
        <v>200</v>
      </c>
      <c r="G36" t="s">
        <v>296</v>
      </c>
      <c r="H36" t="s">
        <v>38</v>
      </c>
      <c r="I36" t="s">
        <v>30</v>
      </c>
    </row>
    <row r="37" spans="1:9" x14ac:dyDescent="0.3">
      <c r="A37" s="10" t="s">
        <v>181</v>
      </c>
      <c r="B37" t="s">
        <v>200</v>
      </c>
      <c r="C37" s="10" t="s">
        <v>105</v>
      </c>
      <c r="D37" s="10" t="s">
        <v>218</v>
      </c>
      <c r="E37" s="10"/>
      <c r="F37" s="10" t="s">
        <v>200</v>
      </c>
      <c r="G37" t="s">
        <v>274</v>
      </c>
      <c r="H37" t="s">
        <v>38</v>
      </c>
      <c r="I37" t="s">
        <v>30</v>
      </c>
    </row>
    <row r="38" spans="1:9" x14ac:dyDescent="0.3">
      <c r="A38" s="10" t="s">
        <v>181</v>
      </c>
      <c r="B38" t="s">
        <v>200</v>
      </c>
      <c r="C38" s="10" t="s">
        <v>105</v>
      </c>
      <c r="D38" s="10" t="s">
        <v>219</v>
      </c>
      <c r="E38" s="10"/>
      <c r="F38" s="10" t="s">
        <v>200</v>
      </c>
      <c r="G38" t="s">
        <v>297</v>
      </c>
      <c r="H38" t="s">
        <v>38</v>
      </c>
      <c r="I38" t="s">
        <v>30</v>
      </c>
    </row>
    <row r="39" spans="1:9" x14ac:dyDescent="0.3">
      <c r="A39" s="10" t="s">
        <v>181</v>
      </c>
      <c r="B39" t="s">
        <v>200</v>
      </c>
      <c r="C39" s="10" t="s">
        <v>105</v>
      </c>
      <c r="D39" s="10" t="s">
        <v>220</v>
      </c>
      <c r="E39" s="10"/>
      <c r="F39" s="10" t="s">
        <v>200</v>
      </c>
      <c r="G39" t="s">
        <v>298</v>
      </c>
      <c r="H39" t="s">
        <v>38</v>
      </c>
      <c r="I39" t="s">
        <v>30</v>
      </c>
    </row>
    <row r="40" spans="1:9" x14ac:dyDescent="0.3">
      <c r="A40" s="10" t="s">
        <v>181</v>
      </c>
      <c r="B40" t="s">
        <v>200</v>
      </c>
      <c r="C40" s="10" t="s">
        <v>105</v>
      </c>
      <c r="D40" s="10" t="s">
        <v>222</v>
      </c>
      <c r="E40" s="10"/>
      <c r="F40" s="10" t="s">
        <v>200</v>
      </c>
      <c r="G40" t="s">
        <v>289</v>
      </c>
      <c r="H40" t="s">
        <v>38</v>
      </c>
      <c r="I40" t="s">
        <v>30</v>
      </c>
    </row>
    <row r="41" spans="1:9" x14ac:dyDescent="0.3">
      <c r="A41" s="10" t="s">
        <v>181</v>
      </c>
      <c r="B41" t="s">
        <v>200</v>
      </c>
      <c r="C41" s="10" t="s">
        <v>105</v>
      </c>
      <c r="D41" s="10" t="s">
        <v>223</v>
      </c>
      <c r="E41" s="10"/>
      <c r="F41" s="10" t="s">
        <v>200</v>
      </c>
      <c r="G41" t="s">
        <v>299</v>
      </c>
      <c r="H41" t="s">
        <v>38</v>
      </c>
      <c r="I41" t="s">
        <v>30</v>
      </c>
    </row>
    <row r="42" spans="1:9" x14ac:dyDescent="0.3">
      <c r="A42" s="10" t="s">
        <v>182</v>
      </c>
      <c r="B42" t="s">
        <v>201</v>
      </c>
      <c r="C42" s="10" t="s">
        <v>106</v>
      </c>
      <c r="D42" s="10"/>
      <c r="E42" s="10"/>
      <c r="F42" s="10" t="s">
        <v>201</v>
      </c>
      <c r="G42" t="s">
        <v>295</v>
      </c>
      <c r="H42" t="s">
        <v>38</v>
      </c>
      <c r="I42" t="s">
        <v>30</v>
      </c>
    </row>
    <row r="43" spans="1:9" x14ac:dyDescent="0.3">
      <c r="A43" s="10" t="s">
        <v>182</v>
      </c>
      <c r="B43" t="s">
        <v>201</v>
      </c>
      <c r="C43" s="10" t="s">
        <v>106</v>
      </c>
      <c r="D43" s="10" t="s">
        <v>224</v>
      </c>
      <c r="E43" s="10"/>
      <c r="F43" s="10" t="s">
        <v>201</v>
      </c>
      <c r="G43" t="s">
        <v>300</v>
      </c>
      <c r="H43" t="s">
        <v>38</v>
      </c>
      <c r="I43" t="s">
        <v>30</v>
      </c>
    </row>
    <row r="44" spans="1:9" x14ac:dyDescent="0.3">
      <c r="A44" s="10" t="s">
        <v>182</v>
      </c>
      <c r="B44" t="s">
        <v>201</v>
      </c>
      <c r="C44" s="10" t="s">
        <v>106</v>
      </c>
      <c r="D44" s="10" t="s">
        <v>225</v>
      </c>
      <c r="E44" s="10"/>
      <c r="F44" s="10" t="s">
        <v>201</v>
      </c>
      <c r="G44" t="s">
        <v>301</v>
      </c>
      <c r="H44" t="s">
        <v>38</v>
      </c>
      <c r="I44" t="s">
        <v>30</v>
      </c>
    </row>
    <row r="45" spans="1:9" x14ac:dyDescent="0.3">
      <c r="A45" s="10" t="s">
        <v>182</v>
      </c>
      <c r="B45" t="s">
        <v>201</v>
      </c>
      <c r="C45" s="10" t="s">
        <v>106</v>
      </c>
      <c r="D45" s="10" t="s">
        <v>226</v>
      </c>
      <c r="E45" s="10"/>
      <c r="F45" s="10" t="s">
        <v>201</v>
      </c>
      <c r="G45" t="s">
        <v>302</v>
      </c>
      <c r="H45" t="s">
        <v>38</v>
      </c>
      <c r="I45" t="s">
        <v>30</v>
      </c>
    </row>
    <row r="46" spans="1:9" x14ac:dyDescent="0.3">
      <c r="A46" s="10" t="s">
        <v>182</v>
      </c>
      <c r="B46" t="s">
        <v>201</v>
      </c>
      <c r="C46" s="10" t="s">
        <v>106</v>
      </c>
      <c r="D46" s="10" t="s">
        <v>227</v>
      </c>
      <c r="E46" s="10"/>
      <c r="F46" s="10" t="s">
        <v>201</v>
      </c>
      <c r="G46" t="s">
        <v>303</v>
      </c>
      <c r="H46" t="s">
        <v>38</v>
      </c>
      <c r="I46" t="s">
        <v>30</v>
      </c>
    </row>
    <row r="47" spans="1:9" x14ac:dyDescent="0.3">
      <c r="A47" s="10" t="s">
        <v>182</v>
      </c>
      <c r="B47" t="s">
        <v>201</v>
      </c>
      <c r="C47" s="10" t="s">
        <v>106</v>
      </c>
      <c r="D47" s="10" t="s">
        <v>228</v>
      </c>
      <c r="E47" s="10"/>
      <c r="F47" s="10" t="s">
        <v>201</v>
      </c>
      <c r="G47" t="s">
        <v>295</v>
      </c>
      <c r="H47" t="s">
        <v>38</v>
      </c>
      <c r="I47" t="s">
        <v>30</v>
      </c>
    </row>
    <row r="48" spans="1:9" x14ac:dyDescent="0.3">
      <c r="A48" s="10" t="s">
        <v>182</v>
      </c>
      <c r="B48" t="s">
        <v>201</v>
      </c>
      <c r="C48" s="10" t="s">
        <v>106</v>
      </c>
      <c r="D48" s="10" t="s">
        <v>221</v>
      </c>
      <c r="E48" s="10"/>
      <c r="F48" s="10" t="s">
        <v>201</v>
      </c>
      <c r="G48" t="s">
        <v>295</v>
      </c>
      <c r="H48" t="s">
        <v>38</v>
      </c>
      <c r="I48" t="s">
        <v>30</v>
      </c>
    </row>
    <row r="49" spans="1:9" x14ac:dyDescent="0.3">
      <c r="A49" s="10" t="s">
        <v>182</v>
      </c>
      <c r="B49" t="s">
        <v>201</v>
      </c>
      <c r="C49" s="10" t="s">
        <v>106</v>
      </c>
      <c r="D49" s="10" t="s">
        <v>229</v>
      </c>
      <c r="E49" s="10"/>
      <c r="F49" s="10" t="s">
        <v>201</v>
      </c>
      <c r="G49" t="s">
        <v>293</v>
      </c>
      <c r="H49" t="s">
        <v>38</v>
      </c>
      <c r="I49" t="s">
        <v>30</v>
      </c>
    </row>
    <row r="50" spans="1:9" x14ac:dyDescent="0.3">
      <c r="A50" s="10" t="s">
        <v>216</v>
      </c>
      <c r="B50" t="s">
        <v>202</v>
      </c>
      <c r="C50" s="10" t="s">
        <v>107</v>
      </c>
      <c r="D50" s="10"/>
      <c r="E50" s="10"/>
      <c r="F50" s="10" t="s">
        <v>202</v>
      </c>
      <c r="G50" t="s">
        <v>295</v>
      </c>
      <c r="H50" t="s">
        <v>38</v>
      </c>
      <c r="I50" t="s">
        <v>30</v>
      </c>
    </row>
    <row r="51" spans="1:9" x14ac:dyDescent="0.3">
      <c r="A51" s="10" t="s">
        <v>216</v>
      </c>
      <c r="B51" t="s">
        <v>202</v>
      </c>
      <c r="C51" s="10" t="s">
        <v>107</v>
      </c>
      <c r="D51" s="10" t="s">
        <v>224</v>
      </c>
      <c r="E51" s="10"/>
      <c r="F51" s="10" t="s">
        <v>202</v>
      </c>
      <c r="G51" t="s">
        <v>300</v>
      </c>
      <c r="H51" t="s">
        <v>38</v>
      </c>
      <c r="I51" t="s">
        <v>30</v>
      </c>
    </row>
    <row r="52" spans="1:9" x14ac:dyDescent="0.3">
      <c r="A52" s="10" t="s">
        <v>216</v>
      </c>
      <c r="B52" t="s">
        <v>202</v>
      </c>
      <c r="C52" s="10" t="s">
        <v>107</v>
      </c>
      <c r="D52" s="10" t="s">
        <v>225</v>
      </c>
      <c r="E52" s="10"/>
      <c r="F52" s="10" t="s">
        <v>202</v>
      </c>
      <c r="G52" t="s">
        <v>301</v>
      </c>
      <c r="H52" t="s">
        <v>38</v>
      </c>
      <c r="I52" t="s">
        <v>30</v>
      </c>
    </row>
    <row r="53" spans="1:9" x14ac:dyDescent="0.3">
      <c r="A53" s="10" t="s">
        <v>216</v>
      </c>
      <c r="B53" t="s">
        <v>202</v>
      </c>
      <c r="C53" s="10" t="s">
        <v>107</v>
      </c>
      <c r="D53" s="10" t="s">
        <v>226</v>
      </c>
      <c r="E53" s="10"/>
      <c r="F53" s="10" t="s">
        <v>202</v>
      </c>
      <c r="G53" t="s">
        <v>302</v>
      </c>
      <c r="H53" t="s">
        <v>38</v>
      </c>
      <c r="I53" t="s">
        <v>30</v>
      </c>
    </row>
    <row r="54" spans="1:9" x14ac:dyDescent="0.3">
      <c r="A54" s="10" t="s">
        <v>216</v>
      </c>
      <c r="B54" t="s">
        <v>202</v>
      </c>
      <c r="C54" s="10" t="s">
        <v>107</v>
      </c>
      <c r="D54" s="10" t="s">
        <v>227</v>
      </c>
      <c r="E54" s="10"/>
      <c r="F54" s="10" t="s">
        <v>202</v>
      </c>
      <c r="G54" t="s">
        <v>303</v>
      </c>
      <c r="H54" t="s">
        <v>38</v>
      </c>
      <c r="I54" t="s">
        <v>30</v>
      </c>
    </row>
    <row r="55" spans="1:9" x14ac:dyDescent="0.3">
      <c r="A55" s="10" t="s">
        <v>216</v>
      </c>
      <c r="B55" t="s">
        <v>202</v>
      </c>
      <c r="C55" s="10" t="s">
        <v>107</v>
      </c>
      <c r="D55" s="10" t="s">
        <v>228</v>
      </c>
      <c r="E55" s="10"/>
      <c r="F55" s="10" t="s">
        <v>202</v>
      </c>
      <c r="G55" t="s">
        <v>295</v>
      </c>
      <c r="H55" t="s">
        <v>38</v>
      </c>
      <c r="I55" t="s">
        <v>30</v>
      </c>
    </row>
    <row r="56" spans="1:9" x14ac:dyDescent="0.3">
      <c r="A56" s="10" t="s">
        <v>216</v>
      </c>
      <c r="B56" t="s">
        <v>202</v>
      </c>
      <c r="C56" s="10" t="s">
        <v>107</v>
      </c>
      <c r="D56" s="10" t="s">
        <v>221</v>
      </c>
      <c r="E56" s="10"/>
      <c r="F56" s="10" t="s">
        <v>202</v>
      </c>
      <c r="G56" t="s">
        <v>295</v>
      </c>
      <c r="H56" t="s">
        <v>38</v>
      </c>
      <c r="I56" t="s">
        <v>30</v>
      </c>
    </row>
    <row r="57" spans="1:9" x14ac:dyDescent="0.3">
      <c r="A57" s="10" t="s">
        <v>216</v>
      </c>
      <c r="B57" t="s">
        <v>202</v>
      </c>
      <c r="C57" s="10" t="s">
        <v>107</v>
      </c>
      <c r="D57" s="10" t="s">
        <v>229</v>
      </c>
      <c r="E57" s="10"/>
      <c r="F57" s="10" t="s">
        <v>202</v>
      </c>
      <c r="G57" t="s">
        <v>293</v>
      </c>
      <c r="H57" t="s">
        <v>38</v>
      </c>
      <c r="I57" t="s">
        <v>30</v>
      </c>
    </row>
    <row r="58" spans="1:9" x14ac:dyDescent="0.3">
      <c r="A58" s="10" t="s">
        <v>237</v>
      </c>
      <c r="B58" t="s">
        <v>203</v>
      </c>
      <c r="C58" s="10" t="s">
        <v>108</v>
      </c>
      <c r="D58" s="10"/>
      <c r="E58" s="10"/>
      <c r="F58" s="10" t="s">
        <v>203</v>
      </c>
      <c r="G58" t="s">
        <v>295</v>
      </c>
      <c r="H58" t="s">
        <v>38</v>
      </c>
      <c r="I58" t="s">
        <v>30</v>
      </c>
    </row>
    <row r="59" spans="1:9" x14ac:dyDescent="0.3">
      <c r="A59" s="10" t="s">
        <v>237</v>
      </c>
      <c r="B59" t="s">
        <v>203</v>
      </c>
      <c r="C59" s="10" t="s">
        <v>108</v>
      </c>
      <c r="D59" s="10" t="s">
        <v>230</v>
      </c>
      <c r="E59" s="10"/>
      <c r="F59" s="10" t="s">
        <v>203</v>
      </c>
      <c r="G59" t="s">
        <v>302</v>
      </c>
      <c r="H59" t="s">
        <v>38</v>
      </c>
      <c r="I59" t="s">
        <v>30</v>
      </c>
    </row>
    <row r="60" spans="1:9" x14ac:dyDescent="0.3">
      <c r="A60" s="10" t="s">
        <v>237</v>
      </c>
      <c r="B60" t="s">
        <v>203</v>
      </c>
      <c r="C60" s="10" t="s">
        <v>108</v>
      </c>
      <c r="D60" s="10" t="s">
        <v>221</v>
      </c>
      <c r="E60" s="10"/>
      <c r="F60" s="10" t="s">
        <v>203</v>
      </c>
      <c r="G60" t="s">
        <v>295</v>
      </c>
      <c r="H60" t="s">
        <v>38</v>
      </c>
      <c r="I60" t="s">
        <v>30</v>
      </c>
    </row>
    <row r="61" spans="1:9" x14ac:dyDescent="0.3">
      <c r="A61" s="10" t="s">
        <v>237</v>
      </c>
      <c r="B61" t="s">
        <v>203</v>
      </c>
      <c r="C61" s="10" t="s">
        <v>108</v>
      </c>
      <c r="D61" s="10" t="s">
        <v>231</v>
      </c>
      <c r="E61" s="10"/>
      <c r="F61" s="10" t="s">
        <v>203</v>
      </c>
      <c r="G61" t="s">
        <v>290</v>
      </c>
      <c r="H61" t="s">
        <v>38</v>
      </c>
      <c r="I61" t="s">
        <v>30</v>
      </c>
    </row>
    <row r="62" spans="1:9" x14ac:dyDescent="0.3">
      <c r="A62" s="10" t="s">
        <v>238</v>
      </c>
      <c r="B62" t="s">
        <v>204</v>
      </c>
      <c r="C62" s="10" t="s">
        <v>109</v>
      </c>
      <c r="D62" s="10"/>
      <c r="E62" s="10"/>
      <c r="F62" s="10" t="s">
        <v>204</v>
      </c>
      <c r="G62" t="s">
        <v>295</v>
      </c>
      <c r="H62" t="s">
        <v>38</v>
      </c>
      <c r="I62" t="s">
        <v>30</v>
      </c>
    </row>
    <row r="63" spans="1:9" x14ac:dyDescent="0.3">
      <c r="A63" s="10" t="s">
        <v>238</v>
      </c>
      <c r="B63" t="s">
        <v>204</v>
      </c>
      <c r="C63" s="10" t="s">
        <v>109</v>
      </c>
      <c r="D63" s="10" t="s">
        <v>232</v>
      </c>
      <c r="E63" s="10"/>
      <c r="F63" s="10" t="s">
        <v>204</v>
      </c>
      <c r="G63" t="s">
        <v>304</v>
      </c>
      <c r="H63" t="s">
        <v>38</v>
      </c>
      <c r="I63" t="s">
        <v>30</v>
      </c>
    </row>
    <row r="64" spans="1:9" x14ac:dyDescent="0.3">
      <c r="A64" s="10" t="s">
        <v>238</v>
      </c>
      <c r="B64" t="s">
        <v>204</v>
      </c>
      <c r="C64" s="10" t="s">
        <v>109</v>
      </c>
      <c r="D64" s="10" t="s">
        <v>233</v>
      </c>
      <c r="E64" s="10"/>
      <c r="F64" s="10" t="s">
        <v>204</v>
      </c>
      <c r="G64" t="s">
        <v>305</v>
      </c>
      <c r="H64" t="s">
        <v>38</v>
      </c>
      <c r="I64" t="s">
        <v>30</v>
      </c>
    </row>
    <row r="65" spans="1:9" x14ac:dyDescent="0.3">
      <c r="A65" s="10" t="s">
        <v>238</v>
      </c>
      <c r="B65" t="s">
        <v>204</v>
      </c>
      <c r="C65" s="10" t="s">
        <v>109</v>
      </c>
      <c r="D65" s="10" t="s">
        <v>234</v>
      </c>
      <c r="E65" s="10"/>
      <c r="F65" s="10" t="s">
        <v>204</v>
      </c>
      <c r="G65" t="s">
        <v>299</v>
      </c>
      <c r="H65" t="s">
        <v>38</v>
      </c>
      <c r="I65" t="s">
        <v>30</v>
      </c>
    </row>
    <row r="66" spans="1:9" x14ac:dyDescent="0.3">
      <c r="A66" s="10" t="s">
        <v>238</v>
      </c>
      <c r="B66" t="s">
        <v>204</v>
      </c>
      <c r="C66" s="10" t="s">
        <v>109</v>
      </c>
      <c r="D66" s="10" t="s">
        <v>221</v>
      </c>
      <c r="E66" s="10"/>
      <c r="F66" s="10" t="s">
        <v>204</v>
      </c>
      <c r="G66" t="s">
        <v>295</v>
      </c>
      <c r="H66" t="s">
        <v>38</v>
      </c>
      <c r="I66" t="s">
        <v>30</v>
      </c>
    </row>
    <row r="67" spans="1:9" x14ac:dyDescent="0.3">
      <c r="A67" s="10" t="s">
        <v>238</v>
      </c>
      <c r="B67" t="s">
        <v>204</v>
      </c>
      <c r="C67" s="10" t="s">
        <v>109</v>
      </c>
      <c r="D67" s="10" t="s">
        <v>235</v>
      </c>
      <c r="E67" s="10"/>
      <c r="F67" s="10" t="s">
        <v>204</v>
      </c>
      <c r="G67" t="s">
        <v>286</v>
      </c>
      <c r="H67" t="s">
        <v>38</v>
      </c>
      <c r="I67" t="s">
        <v>30</v>
      </c>
    </row>
    <row r="68" spans="1:9" x14ac:dyDescent="0.3">
      <c r="A68" s="10" t="s">
        <v>238</v>
      </c>
      <c r="B68" t="s">
        <v>204</v>
      </c>
      <c r="C68" s="10" t="s">
        <v>109</v>
      </c>
      <c r="D68" s="10" t="s">
        <v>236</v>
      </c>
      <c r="E68" s="10"/>
      <c r="F68" s="10" t="s">
        <v>204</v>
      </c>
      <c r="G68" t="s">
        <v>294</v>
      </c>
      <c r="H68" t="s">
        <v>38</v>
      </c>
      <c r="I68" t="s">
        <v>30</v>
      </c>
    </row>
    <row r="69" spans="1:9" x14ac:dyDescent="0.3">
      <c r="A69" s="10" t="s">
        <v>183</v>
      </c>
      <c r="B69" t="s">
        <v>155</v>
      </c>
      <c r="C69" s="10" t="s">
        <v>32</v>
      </c>
      <c r="D69" s="10" t="s">
        <v>27</v>
      </c>
      <c r="E69" s="10"/>
      <c r="F69" s="10" t="s">
        <v>155</v>
      </c>
      <c r="G69" t="s">
        <v>278</v>
      </c>
      <c r="H69" t="s">
        <v>39</v>
      </c>
      <c r="I69" t="s">
        <v>30</v>
      </c>
    </row>
    <row r="70" spans="1:9" x14ac:dyDescent="0.3">
      <c r="A70" s="10" t="s">
        <v>184</v>
      </c>
      <c r="B70" t="s">
        <v>164</v>
      </c>
      <c r="C70" s="10" t="s">
        <v>112</v>
      </c>
      <c r="D70" s="10" t="s">
        <v>25</v>
      </c>
      <c r="E70" s="10" t="s">
        <v>279</v>
      </c>
      <c r="F70" s="10" t="s">
        <v>164</v>
      </c>
      <c r="H70" t="s">
        <v>39</v>
      </c>
      <c r="I70" t="s">
        <v>30</v>
      </c>
    </row>
    <row r="71" spans="1:9" x14ac:dyDescent="0.3">
      <c r="A71" s="10" t="s">
        <v>185</v>
      </c>
      <c r="B71" t="s">
        <v>156</v>
      </c>
      <c r="C71" s="10" t="s">
        <v>32</v>
      </c>
      <c r="D71" s="10" t="s">
        <v>27</v>
      </c>
      <c r="E71" s="10" t="s">
        <v>271</v>
      </c>
      <c r="F71" s="10" t="s">
        <v>156</v>
      </c>
      <c r="H71" t="s">
        <v>40</v>
      </c>
      <c r="I71" t="s">
        <v>21</v>
      </c>
    </row>
    <row r="72" spans="1:9" x14ac:dyDescent="0.3">
      <c r="A72" s="10" t="s">
        <v>186</v>
      </c>
      <c r="B72" t="s">
        <v>165</v>
      </c>
      <c r="C72" s="10" t="s">
        <v>31</v>
      </c>
      <c r="D72" s="10" t="s">
        <v>25</v>
      </c>
      <c r="E72" s="10" t="s">
        <v>267</v>
      </c>
      <c r="F72" s="10" t="s">
        <v>165</v>
      </c>
      <c r="H72" t="s">
        <v>40</v>
      </c>
      <c r="I72" t="s">
        <v>21</v>
      </c>
    </row>
    <row r="73" spans="1:9" x14ac:dyDescent="0.3">
      <c r="A73" s="10" t="s">
        <v>187</v>
      </c>
      <c r="B73" t="s">
        <v>157</v>
      </c>
      <c r="C73" s="10" t="s">
        <v>32</v>
      </c>
      <c r="D73" s="10" t="s">
        <v>27</v>
      </c>
      <c r="E73" s="10" t="s">
        <v>272</v>
      </c>
      <c r="F73" s="10" t="s">
        <v>157</v>
      </c>
      <c r="H73" t="s">
        <v>41</v>
      </c>
      <c r="I73" t="s">
        <v>21</v>
      </c>
    </row>
    <row r="74" spans="1:9" x14ac:dyDescent="0.3">
      <c r="A74" s="10" t="s">
        <v>188</v>
      </c>
      <c r="B74" t="s">
        <v>166</v>
      </c>
      <c r="C74" s="10" t="s">
        <v>100</v>
      </c>
      <c r="D74" s="10" t="s">
        <v>25</v>
      </c>
      <c r="E74" s="10" t="s">
        <v>268</v>
      </c>
      <c r="F74" s="10" t="s">
        <v>166</v>
      </c>
      <c r="H74" t="s">
        <v>41</v>
      </c>
      <c r="I74" t="s">
        <v>21</v>
      </c>
    </row>
    <row r="75" spans="1:9" x14ac:dyDescent="0.3">
      <c r="A75" s="10" t="s">
        <v>189</v>
      </c>
      <c r="B75" t="s">
        <v>158</v>
      </c>
      <c r="C75" s="10" t="s">
        <v>32</v>
      </c>
      <c r="D75" s="10" t="s">
        <v>27</v>
      </c>
      <c r="E75" s="10"/>
      <c r="F75" s="10" t="s">
        <v>158</v>
      </c>
      <c r="G75" t="s">
        <v>280</v>
      </c>
      <c r="H75" t="s">
        <v>43</v>
      </c>
      <c r="I75" t="s">
        <v>30</v>
      </c>
    </row>
    <row r="76" spans="1:9" x14ac:dyDescent="0.3">
      <c r="A76" s="10" t="s">
        <v>190</v>
      </c>
      <c r="B76" t="s">
        <v>240</v>
      </c>
      <c r="C76" s="10" t="s">
        <v>101</v>
      </c>
      <c r="D76" s="10" t="s">
        <v>25</v>
      </c>
      <c r="E76" s="10" t="s">
        <v>281</v>
      </c>
      <c r="F76" s="10" t="s">
        <v>240</v>
      </c>
      <c r="H76" t="s">
        <v>43</v>
      </c>
      <c r="I76" t="s">
        <v>30</v>
      </c>
    </row>
    <row r="77" spans="1:9" x14ac:dyDescent="0.3">
      <c r="A77" s="10" t="s">
        <v>191</v>
      </c>
      <c r="B77" t="s">
        <v>241</v>
      </c>
      <c r="C77" s="10" t="s">
        <v>116</v>
      </c>
      <c r="D77" s="10" t="s">
        <v>243</v>
      </c>
      <c r="E77" s="10"/>
      <c r="F77" s="10" t="s">
        <v>241</v>
      </c>
      <c r="G77" t="s">
        <v>306</v>
      </c>
      <c r="H77" t="s">
        <v>43</v>
      </c>
      <c r="I77" t="s">
        <v>30</v>
      </c>
    </row>
    <row r="78" spans="1:9" x14ac:dyDescent="0.3">
      <c r="A78" s="10" t="s">
        <v>191</v>
      </c>
      <c r="B78" t="s">
        <v>241</v>
      </c>
      <c r="C78" s="10" t="s">
        <v>116</v>
      </c>
      <c r="D78" s="10" t="s">
        <v>244</v>
      </c>
      <c r="E78" s="10"/>
      <c r="F78" s="10" t="s">
        <v>241</v>
      </c>
      <c r="G78" t="s">
        <v>307</v>
      </c>
      <c r="H78" t="s">
        <v>43</v>
      </c>
      <c r="I78" t="s">
        <v>30</v>
      </c>
    </row>
    <row r="79" spans="1:9" x14ac:dyDescent="0.3">
      <c r="A79" s="10" t="s">
        <v>191</v>
      </c>
      <c r="B79" t="s">
        <v>241</v>
      </c>
      <c r="C79" s="10" t="s">
        <v>116</v>
      </c>
      <c r="D79" s="10" t="s">
        <v>245</v>
      </c>
      <c r="E79" s="10"/>
      <c r="F79" s="10" t="s">
        <v>241</v>
      </c>
      <c r="G79" t="s">
        <v>308</v>
      </c>
      <c r="H79" t="s">
        <v>43</v>
      </c>
      <c r="I79" t="s">
        <v>30</v>
      </c>
    </row>
    <row r="80" spans="1:9" x14ac:dyDescent="0.3">
      <c r="A80" s="10" t="s">
        <v>191</v>
      </c>
      <c r="B80" t="s">
        <v>241</v>
      </c>
      <c r="C80" s="10" t="s">
        <v>116</v>
      </c>
      <c r="D80" s="10" t="s">
        <v>246</v>
      </c>
      <c r="E80" s="10"/>
      <c r="F80" s="10" t="s">
        <v>241</v>
      </c>
      <c r="G80" t="s">
        <v>309</v>
      </c>
      <c r="H80" t="s">
        <v>43</v>
      </c>
      <c r="I80" t="s">
        <v>30</v>
      </c>
    </row>
    <row r="81" spans="1:9" x14ac:dyDescent="0.3">
      <c r="A81" s="10" t="s">
        <v>191</v>
      </c>
      <c r="B81" t="s">
        <v>241</v>
      </c>
      <c r="C81" s="10" t="s">
        <v>116</v>
      </c>
      <c r="D81" s="10" t="s">
        <v>247</v>
      </c>
      <c r="E81" s="10"/>
      <c r="F81" s="10" t="s">
        <v>241</v>
      </c>
      <c r="G81" t="s">
        <v>310</v>
      </c>
      <c r="H81" t="s">
        <v>43</v>
      </c>
      <c r="I81" t="s">
        <v>30</v>
      </c>
    </row>
    <row r="82" spans="1:9" x14ac:dyDescent="0.3">
      <c r="A82" s="10" t="s">
        <v>191</v>
      </c>
      <c r="B82" t="s">
        <v>241</v>
      </c>
      <c r="C82" s="10" t="s">
        <v>116</v>
      </c>
      <c r="D82" s="10" t="s">
        <v>248</v>
      </c>
      <c r="E82" s="10"/>
      <c r="F82" s="10" t="s">
        <v>241</v>
      </c>
      <c r="G82" t="s">
        <v>311</v>
      </c>
      <c r="H82" t="s">
        <v>43</v>
      </c>
      <c r="I82" t="s">
        <v>30</v>
      </c>
    </row>
    <row r="83" spans="1:9" x14ac:dyDescent="0.3">
      <c r="A83" s="10" t="s">
        <v>191</v>
      </c>
      <c r="B83" t="s">
        <v>241</v>
      </c>
      <c r="C83" s="10" t="s">
        <v>116</v>
      </c>
      <c r="D83" s="10" t="s">
        <v>221</v>
      </c>
      <c r="E83" s="10"/>
      <c r="F83" s="10" t="s">
        <v>241</v>
      </c>
      <c r="G83" t="s">
        <v>312</v>
      </c>
      <c r="H83" t="s">
        <v>43</v>
      </c>
      <c r="I83" t="s">
        <v>30</v>
      </c>
    </row>
    <row r="84" spans="1:9" x14ac:dyDescent="0.3">
      <c r="A84" s="10" t="s">
        <v>191</v>
      </c>
      <c r="B84" t="s">
        <v>241</v>
      </c>
      <c r="C84" s="10" t="s">
        <v>116</v>
      </c>
      <c r="D84" s="10" t="s">
        <v>249</v>
      </c>
      <c r="E84" s="10"/>
      <c r="F84" s="10" t="s">
        <v>241</v>
      </c>
      <c r="G84" t="s">
        <v>313</v>
      </c>
      <c r="H84" t="s">
        <v>43</v>
      </c>
      <c r="I84" t="s">
        <v>30</v>
      </c>
    </row>
    <row r="85" spans="1:9" x14ac:dyDescent="0.3">
      <c r="A85" s="10" t="s">
        <v>192</v>
      </c>
      <c r="B85" t="s">
        <v>242</v>
      </c>
      <c r="C85" s="10" t="s">
        <v>118</v>
      </c>
      <c r="D85" s="10" t="s">
        <v>250</v>
      </c>
      <c r="E85" s="10"/>
      <c r="F85" s="10" t="s">
        <v>242</v>
      </c>
      <c r="G85" t="s">
        <v>314</v>
      </c>
      <c r="H85" t="s">
        <v>43</v>
      </c>
      <c r="I85" t="s">
        <v>30</v>
      </c>
    </row>
    <row r="86" spans="1:9" x14ac:dyDescent="0.3">
      <c r="A86" s="10" t="s">
        <v>192</v>
      </c>
      <c r="B86" t="s">
        <v>242</v>
      </c>
      <c r="C86" s="10" t="s">
        <v>118</v>
      </c>
      <c r="D86" s="10" t="s">
        <v>221</v>
      </c>
      <c r="E86" s="10"/>
      <c r="F86" s="10" t="s">
        <v>242</v>
      </c>
      <c r="G86" t="s">
        <v>312</v>
      </c>
      <c r="H86" t="s">
        <v>43</v>
      </c>
      <c r="I86" t="s">
        <v>30</v>
      </c>
    </row>
    <row r="87" spans="1:9" x14ac:dyDescent="0.3">
      <c r="A87" s="10" t="s">
        <v>192</v>
      </c>
      <c r="B87" t="s">
        <v>242</v>
      </c>
      <c r="C87" s="10" t="s">
        <v>118</v>
      </c>
      <c r="D87" s="10" t="s">
        <v>251</v>
      </c>
      <c r="E87" s="10"/>
      <c r="F87" s="10" t="s">
        <v>242</v>
      </c>
      <c r="G87" t="s">
        <v>313</v>
      </c>
      <c r="H87" t="s">
        <v>43</v>
      </c>
      <c r="I87" t="s">
        <v>30</v>
      </c>
    </row>
    <row r="88" spans="1:9" x14ac:dyDescent="0.3">
      <c r="A88" s="10" t="s">
        <v>192</v>
      </c>
      <c r="B88" t="s">
        <v>242</v>
      </c>
      <c r="C88" s="10" t="s">
        <v>118</v>
      </c>
      <c r="D88" s="10" t="s">
        <v>252</v>
      </c>
      <c r="E88" s="10"/>
      <c r="F88" s="10" t="s">
        <v>242</v>
      </c>
      <c r="G88" t="s">
        <v>315</v>
      </c>
      <c r="H88" t="s">
        <v>43</v>
      </c>
      <c r="I88" t="s">
        <v>30</v>
      </c>
    </row>
    <row r="89" spans="1:9" x14ac:dyDescent="0.3">
      <c r="A89" s="10" t="s">
        <v>193</v>
      </c>
      <c r="B89" t="s">
        <v>262</v>
      </c>
      <c r="C89" s="10" t="s">
        <v>119</v>
      </c>
      <c r="D89" s="10"/>
      <c r="E89" s="10"/>
      <c r="F89" s="10" t="s">
        <v>262</v>
      </c>
      <c r="G89" t="s">
        <v>312</v>
      </c>
      <c r="H89" t="s">
        <v>43</v>
      </c>
      <c r="I89" t="s">
        <v>30</v>
      </c>
    </row>
    <row r="90" spans="1:9" x14ac:dyDescent="0.3">
      <c r="A90" s="10" t="s">
        <v>193</v>
      </c>
      <c r="B90" t="s">
        <v>262</v>
      </c>
      <c r="C90" s="10" t="s">
        <v>119</v>
      </c>
      <c r="D90" s="10" t="s">
        <v>250</v>
      </c>
      <c r="E90" s="10"/>
      <c r="F90" s="10" t="s">
        <v>262</v>
      </c>
      <c r="G90" t="s">
        <v>314</v>
      </c>
      <c r="H90" t="s">
        <v>43</v>
      </c>
      <c r="I90" t="s">
        <v>30</v>
      </c>
    </row>
    <row r="91" spans="1:9" x14ac:dyDescent="0.3">
      <c r="A91" s="10" t="s">
        <v>193</v>
      </c>
      <c r="B91" t="s">
        <v>262</v>
      </c>
      <c r="C91" s="10" t="s">
        <v>119</v>
      </c>
      <c r="D91" s="10" t="s">
        <v>251</v>
      </c>
      <c r="E91" s="10"/>
      <c r="F91" s="10" t="s">
        <v>262</v>
      </c>
      <c r="G91" t="s">
        <v>313</v>
      </c>
      <c r="H91" t="s">
        <v>43</v>
      </c>
      <c r="I91" t="s">
        <v>30</v>
      </c>
    </row>
    <row r="92" spans="1:9" x14ac:dyDescent="0.3">
      <c r="A92" s="10" t="s">
        <v>193</v>
      </c>
      <c r="B92" t="s">
        <v>262</v>
      </c>
      <c r="C92" s="10" t="s">
        <v>119</v>
      </c>
      <c r="D92" s="10" t="s">
        <v>253</v>
      </c>
      <c r="E92" s="10"/>
      <c r="F92" s="10" t="s">
        <v>262</v>
      </c>
      <c r="G92" t="s">
        <v>315</v>
      </c>
      <c r="H92" t="s">
        <v>43</v>
      </c>
      <c r="I92" t="s">
        <v>30</v>
      </c>
    </row>
    <row r="93" spans="1:9" x14ac:dyDescent="0.3">
      <c r="A93" s="10" t="s">
        <v>193</v>
      </c>
      <c r="B93" t="s">
        <v>262</v>
      </c>
      <c r="C93" s="10" t="s">
        <v>119</v>
      </c>
      <c r="D93" s="10" t="s">
        <v>254</v>
      </c>
      <c r="E93" s="10"/>
      <c r="F93" s="10" t="s">
        <v>262</v>
      </c>
      <c r="G93" t="s">
        <v>316</v>
      </c>
      <c r="H93" t="s">
        <v>43</v>
      </c>
      <c r="I93" t="s">
        <v>30</v>
      </c>
    </row>
    <row r="94" spans="1:9" x14ac:dyDescent="0.3">
      <c r="A94" s="10" t="s">
        <v>239</v>
      </c>
      <c r="B94" t="s">
        <v>263</v>
      </c>
      <c r="C94" s="10" t="s">
        <v>120</v>
      </c>
      <c r="D94" s="10" t="s">
        <v>250</v>
      </c>
      <c r="E94" s="10"/>
      <c r="F94" s="10" t="s">
        <v>263</v>
      </c>
      <c r="G94" t="s">
        <v>314</v>
      </c>
      <c r="H94" t="s">
        <v>43</v>
      </c>
      <c r="I94" t="s">
        <v>30</v>
      </c>
    </row>
    <row r="95" spans="1:9" x14ac:dyDescent="0.3">
      <c r="A95" s="10" t="s">
        <v>239</v>
      </c>
      <c r="B95" t="s">
        <v>263</v>
      </c>
      <c r="C95" s="10" t="s">
        <v>120</v>
      </c>
      <c r="D95" s="10" t="s">
        <v>251</v>
      </c>
      <c r="E95" s="10"/>
      <c r="F95" s="10" t="s">
        <v>263</v>
      </c>
      <c r="G95" t="s">
        <v>313</v>
      </c>
      <c r="H95" t="s">
        <v>43</v>
      </c>
      <c r="I95" t="s">
        <v>30</v>
      </c>
    </row>
    <row r="96" spans="1:9" x14ac:dyDescent="0.3">
      <c r="A96" s="10" t="s">
        <v>239</v>
      </c>
      <c r="B96" t="s">
        <v>263</v>
      </c>
      <c r="C96" s="10" t="s">
        <v>120</v>
      </c>
      <c r="D96" s="10" t="s">
        <v>253</v>
      </c>
      <c r="E96" s="10"/>
      <c r="F96" s="10" t="s">
        <v>263</v>
      </c>
      <c r="G96" t="s">
        <v>315</v>
      </c>
      <c r="H96" t="s">
        <v>43</v>
      </c>
      <c r="I96" t="s">
        <v>30</v>
      </c>
    </row>
    <row r="97" spans="1:9" x14ac:dyDescent="0.3">
      <c r="A97" s="10" t="s">
        <v>239</v>
      </c>
      <c r="B97" t="s">
        <v>263</v>
      </c>
      <c r="C97" s="10" t="s">
        <v>120</v>
      </c>
      <c r="D97" s="10" t="s">
        <v>254</v>
      </c>
      <c r="E97" s="10"/>
      <c r="F97" s="10" t="s">
        <v>263</v>
      </c>
      <c r="G97" t="s">
        <v>316</v>
      </c>
      <c r="H97" t="s">
        <v>43</v>
      </c>
      <c r="I97" t="s">
        <v>30</v>
      </c>
    </row>
    <row r="98" spans="1:9" x14ac:dyDescent="0.3">
      <c r="A98" s="10" t="s">
        <v>258</v>
      </c>
      <c r="B98" t="s">
        <v>264</v>
      </c>
      <c r="C98" s="10" t="s">
        <v>121</v>
      </c>
      <c r="D98" s="10" t="s">
        <v>255</v>
      </c>
      <c r="E98" s="10"/>
      <c r="F98" s="10" t="s">
        <v>264</v>
      </c>
      <c r="G98" t="s">
        <v>317</v>
      </c>
      <c r="H98" t="s">
        <v>43</v>
      </c>
      <c r="I98" t="s">
        <v>30</v>
      </c>
    </row>
    <row r="99" spans="1:9" x14ac:dyDescent="0.3">
      <c r="A99" s="10" t="s">
        <v>258</v>
      </c>
      <c r="B99" t="s">
        <v>264</v>
      </c>
      <c r="C99" s="10" t="s">
        <v>121</v>
      </c>
      <c r="D99" s="10" t="s">
        <v>256</v>
      </c>
      <c r="E99" s="10"/>
      <c r="F99" s="10" t="s">
        <v>264</v>
      </c>
      <c r="G99" t="s">
        <v>319</v>
      </c>
      <c r="H99" t="s">
        <v>43</v>
      </c>
      <c r="I99" t="s">
        <v>30</v>
      </c>
    </row>
    <row r="100" spans="1:9" x14ac:dyDescent="0.3">
      <c r="A100" s="10" t="s">
        <v>258</v>
      </c>
      <c r="B100" t="s">
        <v>264</v>
      </c>
      <c r="C100" s="10" t="s">
        <v>121</v>
      </c>
      <c r="D100" s="10" t="s">
        <v>257</v>
      </c>
      <c r="E100" s="10"/>
      <c r="F100" s="10" t="s">
        <v>264</v>
      </c>
      <c r="G100" t="s">
        <v>318</v>
      </c>
      <c r="H100" t="s">
        <v>43</v>
      </c>
      <c r="I100" t="s">
        <v>30</v>
      </c>
    </row>
    <row r="101" spans="1:9" x14ac:dyDescent="0.3">
      <c r="A101" s="10" t="s">
        <v>258</v>
      </c>
      <c r="B101" t="s">
        <v>264</v>
      </c>
      <c r="C101" s="10" t="s">
        <v>121</v>
      </c>
      <c r="D101" s="10" t="s">
        <v>221</v>
      </c>
      <c r="E101" s="10"/>
      <c r="F101" s="10" t="s">
        <v>264</v>
      </c>
      <c r="G101" t="s">
        <v>312</v>
      </c>
      <c r="H101" t="s">
        <v>43</v>
      </c>
      <c r="I101" t="s">
        <v>30</v>
      </c>
    </row>
    <row r="102" spans="1:9" x14ac:dyDescent="0.3">
      <c r="A102" s="10" t="s">
        <v>259</v>
      </c>
      <c r="B102" t="s">
        <v>265</v>
      </c>
      <c r="C102" s="10" t="s">
        <v>123</v>
      </c>
      <c r="D102" s="10" t="s">
        <v>260</v>
      </c>
      <c r="E102" s="10"/>
      <c r="F102" s="10" t="s">
        <v>265</v>
      </c>
      <c r="G102" t="s">
        <v>311</v>
      </c>
      <c r="H102" t="s">
        <v>43</v>
      </c>
      <c r="I102" t="s">
        <v>30</v>
      </c>
    </row>
    <row r="103" spans="1:9" x14ac:dyDescent="0.3">
      <c r="A103" s="10" t="s">
        <v>259</v>
      </c>
      <c r="B103" t="s">
        <v>265</v>
      </c>
      <c r="C103" s="10" t="s">
        <v>123</v>
      </c>
      <c r="D103" s="10" t="s">
        <v>233</v>
      </c>
      <c r="E103" s="10"/>
      <c r="F103" s="10" t="s">
        <v>265</v>
      </c>
      <c r="G103" t="s">
        <v>320</v>
      </c>
      <c r="H103" t="s">
        <v>43</v>
      </c>
      <c r="I103" t="s">
        <v>30</v>
      </c>
    </row>
    <row r="104" spans="1:9" x14ac:dyDescent="0.3">
      <c r="A104" s="10" t="s">
        <v>259</v>
      </c>
      <c r="B104" t="s">
        <v>265</v>
      </c>
      <c r="C104" s="10" t="s">
        <v>123</v>
      </c>
      <c r="D104" s="10" t="s">
        <v>234</v>
      </c>
      <c r="E104" s="10"/>
      <c r="F104" s="10" t="s">
        <v>265</v>
      </c>
      <c r="G104" t="s">
        <v>321</v>
      </c>
      <c r="H104" t="s">
        <v>43</v>
      </c>
      <c r="I104" t="s">
        <v>30</v>
      </c>
    </row>
    <row r="105" spans="1:9" x14ac:dyDescent="0.3">
      <c r="A105" s="10" t="s">
        <v>259</v>
      </c>
      <c r="B105" t="s">
        <v>265</v>
      </c>
      <c r="C105" s="10" t="s">
        <v>123</v>
      </c>
      <c r="D105" s="10" t="s">
        <v>261</v>
      </c>
      <c r="E105" s="10"/>
      <c r="F105" s="10" t="s">
        <v>265</v>
      </c>
      <c r="G105" t="s">
        <v>322</v>
      </c>
      <c r="H105" t="s">
        <v>43</v>
      </c>
      <c r="I105" t="s">
        <v>30</v>
      </c>
    </row>
    <row r="106" spans="1:9" x14ac:dyDescent="0.3">
      <c r="A106" s="10" t="s">
        <v>259</v>
      </c>
      <c r="B106" t="s">
        <v>265</v>
      </c>
      <c r="C106" s="10" t="s">
        <v>123</v>
      </c>
      <c r="D106" s="10" t="s">
        <v>236</v>
      </c>
      <c r="E106" s="10"/>
      <c r="F106" s="10" t="s">
        <v>265</v>
      </c>
      <c r="G106" t="s">
        <v>323</v>
      </c>
      <c r="H106" t="s">
        <v>43</v>
      </c>
      <c r="I106" t="s">
        <v>30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s p A 0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s p A 0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Q N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s p A 0 V Z f J w b K k A A A A 9 g A A A B I A A A A A A A A A A A A A A A A A A A A A A E N v b m Z p Z y 9 Q Y W N r Y W d l L n h t b F B L A Q I t A B Q A A g A I A L K Q N F U P y u m r p A A A A O k A A A A T A A A A A A A A A A A A A A A A A P A A A A B b Q 2 9 u d G V u d F 9 U e X B l c 1 0 u e G 1 s U E s B A i 0 A F A A C A A g A s p A 0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U A A A A A A A C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G a W x s T G F z d F V w Z G F 0 Z W Q i I F Z h b H V l P S J k M j A y M i 0 w O S 0 y M F Q y M T o w N T o z N S 4 w M z g y N T E 0 W i I g L z 4 8 R W 5 0 c n k g V H l w Z T 0 i Q W R k Z W R U b 0 R h d G F N b 2 R l b C I g V m F s d W U 9 I m w w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O S I g L z 4 8 R W 5 0 c n k g V H l w Z T 0 i R m l s b E x h c 3 R V c G R h d G V k I i B W Y W x 1 Z T 0 i Z D I w M j I t M D k t M j B U M j E 6 M D U 6 M z U u M D g 3 O T Q w M 1 o i I C 8 + P E V u d H J 5 I F R 5 c G U 9 I k F k Z G V k V G 9 E Y X R h T W 9 k Z W w i I F Z h b H V l P S J s M C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I i A v P j x F b n R y e S B U e X B l P S J G a W x s T G F z d F V w Z G F 0 Z W Q i I F Z h b H V l P S J k M j A y M i 0 w O S 0 y M F Q y M T o w N T o z N S 4 x M D U 4 O T I 1 W i I g L z 4 8 R W 5 0 c n k g V H l w Z T 0 i Q W R k Z W R U b 0 R h d G F N b 2 R l b C I g V m F s d W U 9 I m w w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j c 1 N m F l M z U t N T V j O C 0 0 Y W I 2 L T k z M T Y t Z T M 3 Y W F h Z D h m Y z c x I i A v P j x F b n R y e S B U e X B l P S J G a W x s R X J y b 3 J D b 2 R l I i B W Y W x 1 Z T 0 i c 1 V u a 2 5 v d 2 4 i I C 8 + P E V u d H J 5 I F R 5 c G U 9 I k Z p b G x D b 3 V u d C I g V m F s d W U 9 I m w x O T E i I C 8 + P E V u d H J 5 I F R 5 c G U 9 I k Z p b G x M Y X N 0 V X B k Y X R l Z C I g V m F s d W U 9 I m Q y M D I y L T A 5 L T I w V D I x O j A 1 O j M 2 L j E z M D Q y N j l a I i A v P j x F b n R y e S B U e X B l P S J B Z G R l Z F R v R G F 0 Y U 1 v Z G V s I i B W Y W x 1 Z T 0 i b D A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g 0 t n c 1 m Q d N m r b 6 u X 9 z R F i x q y Q O / b / W r w K Z z A 9 P 2 n j y Y A A A A A D o A A A A A C A A A g A A A A k 9 2 R S 1 b q A Q a T L n l U X Y K M d u z 3 x T P u N o o W H h R u + J o q 4 f R Q A A A A / J i 5 r x o z 8 f n 3 d O o u + l b K M a o Z 8 y c m u U A H 8 + I 0 2 y 2 C w q y + e m w n Q 8 k K W x i a 0 p + / / r D 1 U 7 n M 2 Z O T 1 V Y 9 j 9 S Q B 2 s X l F t N + g 2 m b F h L E N S 2 g 9 Q f q N h A A A A A p C 5 Z C u k t 7 3 w i A Y Z q c 9 2 Z X m P D p Q Q Y 8 g D v i + B T f D 0 l Q G g a x B 0 R P g T L N O T 9 F 4 E 9 K H K m / k r j T v k Z a f V w d v Z V 2 c K + g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2022-09-20T21:05:40Z</dcterms:modified>
</cp:coreProperties>
</file>