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slicerCaches/slicerCache7.xml" ContentType="application/vnd.ms-excel.slicerCache+xml"/>
  <Override PartName="/xl/slicerCaches/slicerCache8.xml" ContentType="application/vnd.ms-excel.slicerCache+xml"/>
  <Override PartName="/xl/slicerCaches/slicerCache9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slicers/slicer1.xml" ContentType="application/vnd.ms-excel.slicer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slicers/slicer2.xml" ContentType="application/vnd.ms-excel.slicer+xml"/>
  <Override PartName="/xl/tables/table4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slicers/slicer3.xml" ContentType="application/vnd.ms-excel.slicer+xml"/>
  <Override PartName="/xl/tables/table6.xml" ContentType="application/vnd.openxmlformats-officedocument.spreadsheetml.table+xml"/>
  <Override PartName="/xl/queryTables/queryTable2.xml" ContentType="application/vnd.openxmlformats-officedocument.spreadsheetml.queryTable+xml"/>
  <Override PartName="/xl/tables/table7.xml" ContentType="application/vnd.openxmlformats-officedocument.spreadsheetml.table+xml"/>
  <Override PartName="/xl/queryTables/queryTable3.xml" ContentType="application/vnd.openxmlformats-officedocument.spreadsheetml.queryTable+xml"/>
  <Override PartName="/xl/tables/table8.xml" ContentType="application/vnd.openxmlformats-officedocument.spreadsheetml.table+xml"/>
  <Override PartName="/xl/queryTables/queryTable4.xml" ContentType="application/vnd.openxmlformats-officedocument.spreadsheetml.query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f999e057ad8c646/Escritorio/"/>
    </mc:Choice>
  </mc:AlternateContent>
  <xr:revisionPtr revIDLastSave="244" documentId="13_ncr:1_{69155180-7DD2-414E-80C5-E06E7C46EC20}" xr6:coauthVersionLast="47" xr6:coauthVersionMax="47" xr10:uidLastSave="{6897D722-8D0D-47E5-B84F-FC2BB9B019D9}"/>
  <bookViews>
    <workbookView xWindow="-108" yWindow="-108" windowWidth="23256" windowHeight="12720" xr2:uid="{235109B0-F166-4A15-AA6B-2FE3B1F3995A}"/>
  </bookViews>
  <sheets>
    <sheet name="Capas" sheetId="3" r:id="rId1"/>
    <sheet name="BD Capas" sheetId="1" r:id="rId2"/>
    <sheet name="BD Detalle" sheetId="2" r:id="rId3"/>
    <sheet name="BASE Global" sheetId="7" r:id="rId4"/>
    <sheet name="Resumen Capas" sheetId="8" r:id="rId5"/>
    <sheet name="COLORES" sheetId="9" r:id="rId6"/>
    <sheet name="Capas (2)" sheetId="4" r:id="rId7"/>
    <sheet name="BD_Capas" sheetId="5" r:id="rId8"/>
    <sheet name="BD_Detalles" sheetId="6" r:id="rId9"/>
  </sheets>
  <definedNames>
    <definedName name="DatosExternos_1" localSheetId="7" hidden="1">BD_Capas!$A$1:$J$428</definedName>
    <definedName name="DatosExternos_1" localSheetId="8" hidden="1">BD_Detalles!$A$1:$I$93</definedName>
    <definedName name="DatosExternos_1" localSheetId="6" hidden="1">'Capas (2)'!$A$1:$E$49</definedName>
    <definedName name="DatosExternos_2" localSheetId="3" hidden="1">'BASE Global'!$A$1:$Q$444</definedName>
    <definedName name="SegmentaciónDeDatos_Capa">#N/A</definedName>
    <definedName name="SegmentaciónDeDatos_Clase">#N/A</definedName>
    <definedName name="SegmentaciónDeDatos_Color">#N/A</definedName>
    <definedName name="SegmentaciónDeDatos_Forma">#N/A</definedName>
    <definedName name="SegmentaciónDeDatos_idcapa">#N/A</definedName>
    <definedName name="SegmentaciónDeDatos_idcapa1">#N/A</definedName>
    <definedName name="SegmentaciónDeDatos_Tipo">#N/A</definedName>
    <definedName name="SegmentaciónDeDatos_Tipo1">#N/A</definedName>
    <definedName name="SegmentaciónDeDatos_titulo_leyenda">#N/A</definedName>
  </definedNames>
  <calcPr calcId="191029"/>
  <pivotCaches>
    <pivotCache cacheId="37" r:id="rId10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11"/>
        <x14:slicerCache r:id="rId12"/>
        <x14:slicerCache r:id="rId13"/>
        <x14:slicerCache r:id="rId14"/>
        <x14:slicerCache r:id="rId15"/>
        <x14:slicerCache r:id="rId16"/>
        <x14:slicerCache r:id="rId17"/>
        <x14:slicerCache r:id="rId18"/>
        <x14:slicerCache r:id="rId19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1" i="2" l="1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A20" i="2"/>
  <c r="B20" i="2" s="1"/>
  <c r="A21" i="2"/>
  <c r="B21" i="2" s="1"/>
  <c r="A22" i="2"/>
  <c r="B22" i="2" s="1"/>
  <c r="A23" i="2"/>
  <c r="B23" i="2" s="1"/>
  <c r="A24" i="2"/>
  <c r="B24" i="2" s="1"/>
  <c r="A25" i="2"/>
  <c r="B25" i="2" s="1"/>
  <c r="B19" i="2"/>
  <c r="H20" i="2" l="1"/>
  <c r="I20" i="2" s="1"/>
  <c r="A26" i="2"/>
  <c r="F20" i="2"/>
  <c r="C20" i="2"/>
  <c r="H21" i="2"/>
  <c r="I21" i="2" s="1"/>
  <c r="F21" i="2"/>
  <c r="C21" i="2"/>
  <c r="H22" i="2"/>
  <c r="I22" i="2" s="1"/>
  <c r="F22" i="2"/>
  <c r="C22" i="2"/>
  <c r="H24" i="2"/>
  <c r="I24" i="2" s="1"/>
  <c r="H23" i="2"/>
  <c r="I23" i="2" s="1"/>
  <c r="F23" i="2"/>
  <c r="C23" i="2"/>
  <c r="F24" i="2"/>
  <c r="C24" i="2"/>
  <c r="H25" i="2"/>
  <c r="I25" i="2" s="1"/>
  <c r="F25" i="2"/>
  <c r="C25" i="2"/>
  <c r="H19" i="2"/>
  <c r="I19" i="2" s="1"/>
  <c r="F19" i="2"/>
  <c r="C19" i="2"/>
  <c r="I28" i="1"/>
  <c r="B28" i="1"/>
  <c r="H91" i="2"/>
  <c r="I91" i="2" s="1"/>
  <c r="C91" i="2"/>
  <c r="B91" i="2"/>
  <c r="H90" i="2"/>
  <c r="I90" i="2" s="1"/>
  <c r="C90" i="2"/>
  <c r="B90" i="2"/>
  <c r="H89" i="2"/>
  <c r="I89" i="2" s="1"/>
  <c r="C89" i="2"/>
  <c r="B89" i="2"/>
  <c r="H88" i="2"/>
  <c r="I88" i="2" s="1"/>
  <c r="C88" i="2"/>
  <c r="B88" i="2"/>
  <c r="H87" i="2"/>
  <c r="I87" i="2" s="1"/>
  <c r="C87" i="2"/>
  <c r="B87" i="2"/>
  <c r="H83" i="2"/>
  <c r="I83" i="2" s="1"/>
  <c r="H84" i="2"/>
  <c r="I84" i="2" s="1"/>
  <c r="H85" i="2"/>
  <c r="I85" i="2" s="1"/>
  <c r="H86" i="2"/>
  <c r="I86" i="2" s="1"/>
  <c r="H92" i="2"/>
  <c r="I92" i="2" s="1"/>
  <c r="H93" i="2"/>
  <c r="I93" i="2" s="1"/>
  <c r="H101" i="2"/>
  <c r="I101" i="2" s="1"/>
  <c r="H82" i="2"/>
  <c r="I82" i="2" s="1"/>
  <c r="A94" i="2"/>
  <c r="B94" i="2" s="1"/>
  <c r="A95" i="2"/>
  <c r="B95" i="2" s="1"/>
  <c r="C101" i="2"/>
  <c r="B101" i="2"/>
  <c r="C93" i="2"/>
  <c r="B93" i="2"/>
  <c r="B92" i="2"/>
  <c r="C86" i="2"/>
  <c r="B86" i="2"/>
  <c r="C85" i="2"/>
  <c r="B85" i="2"/>
  <c r="C84" i="2"/>
  <c r="B84" i="2"/>
  <c r="C83" i="2"/>
  <c r="B83" i="2"/>
  <c r="B82" i="2"/>
  <c r="H81" i="2"/>
  <c r="I81" i="2" s="1"/>
  <c r="C81" i="2"/>
  <c r="B81" i="2"/>
  <c r="H80" i="2"/>
  <c r="I80" i="2" s="1"/>
  <c r="C80" i="2"/>
  <c r="B80" i="2"/>
  <c r="H79" i="2"/>
  <c r="I79" i="2" s="1"/>
  <c r="C79" i="2"/>
  <c r="B79" i="2"/>
  <c r="H78" i="2"/>
  <c r="I78" i="2" s="1"/>
  <c r="C78" i="2"/>
  <c r="B78" i="2"/>
  <c r="H77" i="2"/>
  <c r="I77" i="2" s="1"/>
  <c r="C77" i="2"/>
  <c r="B77" i="2"/>
  <c r="H76" i="2"/>
  <c r="I76" i="2" s="1"/>
  <c r="C76" i="2"/>
  <c r="B76" i="2"/>
  <c r="H75" i="2"/>
  <c r="I75" i="2" s="1"/>
  <c r="C75" i="2"/>
  <c r="B75" i="2"/>
  <c r="H74" i="2"/>
  <c r="I74" i="2" s="1"/>
  <c r="C74" i="2"/>
  <c r="B74" i="2"/>
  <c r="H73" i="2"/>
  <c r="I73" i="2" s="1"/>
  <c r="C73" i="2"/>
  <c r="B73" i="2"/>
  <c r="H72" i="2"/>
  <c r="I72" i="2" s="1"/>
  <c r="C72" i="2"/>
  <c r="B72" i="2"/>
  <c r="H71" i="2"/>
  <c r="I71" i="2" s="1"/>
  <c r="C71" i="2"/>
  <c r="B71" i="2"/>
  <c r="H70" i="2"/>
  <c r="I70" i="2" s="1"/>
  <c r="C70" i="2"/>
  <c r="B70" i="2"/>
  <c r="H69" i="2"/>
  <c r="I69" i="2" s="1"/>
  <c r="C69" i="2"/>
  <c r="B69" i="2"/>
  <c r="H68" i="2"/>
  <c r="I68" i="2" s="1"/>
  <c r="C68" i="2"/>
  <c r="B68" i="2"/>
  <c r="H67" i="2"/>
  <c r="I67" i="2" s="1"/>
  <c r="C67" i="2"/>
  <c r="B67" i="2"/>
  <c r="H66" i="2"/>
  <c r="I66" i="2" s="1"/>
  <c r="C66" i="2"/>
  <c r="B66" i="2"/>
  <c r="H65" i="2"/>
  <c r="I65" i="2" s="1"/>
  <c r="C65" i="2"/>
  <c r="B65" i="2"/>
  <c r="H64" i="2"/>
  <c r="I64" i="2" s="1"/>
  <c r="C64" i="2"/>
  <c r="B64" i="2"/>
  <c r="H63" i="2"/>
  <c r="I63" i="2" s="1"/>
  <c r="C63" i="2"/>
  <c r="B63" i="2"/>
  <c r="H62" i="2"/>
  <c r="I62" i="2" s="1"/>
  <c r="C62" i="2"/>
  <c r="B62" i="2"/>
  <c r="H61" i="2"/>
  <c r="I61" i="2" s="1"/>
  <c r="C61" i="2"/>
  <c r="B61" i="2"/>
  <c r="B26" i="2" l="1"/>
  <c r="C26" i="2"/>
  <c r="F26" i="2"/>
  <c r="H26" i="2"/>
  <c r="I26" i="2" s="1"/>
  <c r="A96" i="2"/>
  <c r="H96" i="2" s="1"/>
  <c r="A99" i="2"/>
  <c r="A97" i="2"/>
  <c r="H97" i="2" s="1"/>
  <c r="A100" i="2"/>
  <c r="A98" i="2"/>
  <c r="H98" i="2" s="1"/>
  <c r="H95" i="2"/>
  <c r="I95" i="2" s="1"/>
  <c r="H94" i="2"/>
  <c r="I94" i="2" s="1"/>
  <c r="C94" i="2"/>
  <c r="C95" i="2"/>
  <c r="B99" i="2" l="1"/>
  <c r="H99" i="2"/>
  <c r="B100" i="2"/>
  <c r="H100" i="2"/>
  <c r="I100" i="2" s="1"/>
  <c r="C100" i="2"/>
  <c r="C99" i="2"/>
  <c r="I99" i="2"/>
  <c r="B96" i="2"/>
  <c r="C96" i="2"/>
  <c r="I96" i="2"/>
  <c r="B97" i="2"/>
  <c r="C97" i="2"/>
  <c r="I97" i="2"/>
  <c r="B98" i="2"/>
  <c r="C98" i="2"/>
  <c r="I98" i="2"/>
  <c r="H60" i="2"/>
  <c r="I60" i="2" s="1"/>
  <c r="F60" i="2"/>
  <c r="C60" i="2"/>
  <c r="B60" i="2"/>
  <c r="H59" i="2"/>
  <c r="I59" i="2" s="1"/>
  <c r="F59" i="2"/>
  <c r="C59" i="2"/>
  <c r="B59" i="2"/>
  <c r="H58" i="2"/>
  <c r="I58" i="2" s="1"/>
  <c r="F58" i="2"/>
  <c r="C58" i="2"/>
  <c r="B58" i="2"/>
  <c r="H57" i="2"/>
  <c r="I57" i="2" s="1"/>
  <c r="F57" i="2"/>
  <c r="C57" i="2"/>
  <c r="B57" i="2"/>
  <c r="H56" i="2"/>
  <c r="I56" i="2" s="1"/>
  <c r="F56" i="2"/>
  <c r="C56" i="2"/>
  <c r="B56" i="2"/>
  <c r="H55" i="2"/>
  <c r="I55" i="2" s="1"/>
  <c r="F55" i="2"/>
  <c r="C55" i="2"/>
  <c r="B55" i="2"/>
  <c r="H54" i="2"/>
  <c r="I54" i="2" s="1"/>
  <c r="F54" i="2"/>
  <c r="C54" i="2"/>
  <c r="B54" i="2"/>
  <c r="H53" i="2"/>
  <c r="I53" i="2" s="1"/>
  <c r="F53" i="2"/>
  <c r="C53" i="2"/>
  <c r="B53" i="2"/>
  <c r="H52" i="2"/>
  <c r="I52" i="2" s="1"/>
  <c r="F52" i="2"/>
  <c r="C52" i="2"/>
  <c r="B52" i="2"/>
  <c r="H51" i="2"/>
  <c r="I51" i="2" s="1"/>
  <c r="F51" i="2"/>
  <c r="C51" i="2"/>
  <c r="B51" i="2"/>
  <c r="H50" i="2"/>
  <c r="I50" i="2" s="1"/>
  <c r="F50" i="2"/>
  <c r="C50" i="2"/>
  <c r="B50" i="2"/>
  <c r="H49" i="2"/>
  <c r="I49" i="2" s="1"/>
  <c r="F49" i="2"/>
  <c r="C49" i="2"/>
  <c r="B49" i="2"/>
  <c r="H48" i="2"/>
  <c r="I48" i="2" s="1"/>
  <c r="F48" i="2"/>
  <c r="C48" i="2"/>
  <c r="B48" i="2"/>
  <c r="H47" i="2"/>
  <c r="I47" i="2" s="1"/>
  <c r="F47" i="2"/>
  <c r="C47" i="2"/>
  <c r="B47" i="2"/>
  <c r="H46" i="2"/>
  <c r="I46" i="2" s="1"/>
  <c r="F46" i="2"/>
  <c r="C46" i="2"/>
  <c r="B46" i="2"/>
  <c r="H45" i="2"/>
  <c r="I45" i="2" s="1"/>
  <c r="F45" i="2"/>
  <c r="C45" i="2"/>
  <c r="B45" i="2"/>
  <c r="H44" i="2"/>
  <c r="I44" i="2" s="1"/>
  <c r="F44" i="2"/>
  <c r="C44" i="2"/>
  <c r="B44" i="2"/>
  <c r="H43" i="2"/>
  <c r="I43" i="2" s="1"/>
  <c r="F43" i="2"/>
  <c r="C43" i="2"/>
  <c r="B43" i="2"/>
  <c r="H42" i="2"/>
  <c r="I42" i="2" s="1"/>
  <c r="F42" i="2"/>
  <c r="C42" i="2"/>
  <c r="B42" i="2"/>
  <c r="H41" i="2"/>
  <c r="I41" i="2" s="1"/>
  <c r="F41" i="2"/>
  <c r="C41" i="2"/>
  <c r="B41" i="2"/>
  <c r="H40" i="2"/>
  <c r="I40" i="2" s="1"/>
  <c r="F40" i="2"/>
  <c r="C40" i="2"/>
  <c r="B40" i="2"/>
  <c r="H39" i="2"/>
  <c r="I39" i="2" s="1"/>
  <c r="F39" i="2"/>
  <c r="C39" i="2"/>
  <c r="B39" i="2"/>
  <c r="H38" i="2"/>
  <c r="I38" i="2" s="1"/>
  <c r="F38" i="2"/>
  <c r="C38" i="2"/>
  <c r="B38" i="2"/>
  <c r="H37" i="2"/>
  <c r="I37" i="2" s="1"/>
  <c r="F37" i="2"/>
  <c r="C37" i="2"/>
  <c r="B37" i="2"/>
  <c r="H36" i="2"/>
  <c r="I36" i="2" s="1"/>
  <c r="F36" i="2"/>
  <c r="C36" i="2"/>
  <c r="B36" i="2"/>
  <c r="H35" i="2"/>
  <c r="I35" i="2" s="1"/>
  <c r="F35" i="2"/>
  <c r="C35" i="2"/>
  <c r="B35" i="2"/>
  <c r="H34" i="2"/>
  <c r="I34" i="2" s="1"/>
  <c r="F34" i="2"/>
  <c r="C34" i="2"/>
  <c r="B34" i="2"/>
  <c r="H33" i="2"/>
  <c r="I33" i="2" s="1"/>
  <c r="F33" i="2"/>
  <c r="C33" i="2"/>
  <c r="B33" i="2"/>
  <c r="H32" i="2" l="1"/>
  <c r="I32" i="2" s="1"/>
  <c r="F32" i="2"/>
  <c r="C32" i="2"/>
  <c r="B32" i="2"/>
  <c r="H31" i="2"/>
  <c r="I31" i="2" s="1"/>
  <c r="F31" i="2"/>
  <c r="C31" i="2"/>
  <c r="B31" i="2"/>
  <c r="H30" i="2"/>
  <c r="I30" i="2" s="1"/>
  <c r="F30" i="2"/>
  <c r="C30" i="2"/>
  <c r="B30" i="2"/>
  <c r="H29" i="2"/>
  <c r="I29" i="2" s="1"/>
  <c r="F29" i="2"/>
  <c r="C29" i="2"/>
  <c r="B29" i="2"/>
  <c r="H28" i="2"/>
  <c r="I28" i="2" s="1"/>
  <c r="F28" i="2"/>
  <c r="C28" i="2"/>
  <c r="B28" i="2"/>
  <c r="H27" i="2"/>
  <c r="I27" i="2" s="1"/>
  <c r="F27" i="2"/>
  <c r="C27" i="2"/>
  <c r="B27" i="2"/>
  <c r="H18" i="2"/>
  <c r="I18" i="2" s="1"/>
  <c r="F18" i="2"/>
  <c r="C18" i="2"/>
  <c r="B18" i="2"/>
  <c r="H17" i="2"/>
  <c r="I17" i="2" s="1"/>
  <c r="F17" i="2"/>
  <c r="C17" i="2"/>
  <c r="B17" i="2"/>
  <c r="H16" i="2"/>
  <c r="I16" i="2" s="1"/>
  <c r="F16" i="2"/>
  <c r="C16" i="2"/>
  <c r="B16" i="2"/>
  <c r="H15" i="2"/>
  <c r="I15" i="2" s="1"/>
  <c r="F15" i="2"/>
  <c r="C15" i="2"/>
  <c r="B15" i="2"/>
  <c r="H14" i="2"/>
  <c r="I14" i="2" s="1"/>
  <c r="F14" i="2"/>
  <c r="C14" i="2"/>
  <c r="B14" i="2"/>
  <c r="B13" i="2"/>
  <c r="C13" i="2"/>
  <c r="F13" i="2"/>
  <c r="H13" i="2"/>
  <c r="I13" i="2" s="1"/>
  <c r="C427" i="1" l="1"/>
  <c r="C428" i="1" s="1"/>
  <c r="C429" i="1" s="1"/>
  <c r="C430" i="1" s="1"/>
  <c r="C431" i="1" s="1"/>
  <c r="C432" i="1" s="1"/>
  <c r="C433" i="1" s="1"/>
  <c r="C434" i="1" s="1"/>
  <c r="C435" i="1" s="1"/>
  <c r="C436" i="1" s="1"/>
  <c r="A427" i="1"/>
  <c r="A428" i="1" s="1"/>
  <c r="B426" i="1"/>
  <c r="C402" i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A402" i="1"/>
  <c r="A403" i="1" s="1"/>
  <c r="B401" i="1"/>
  <c r="C397" i="1"/>
  <c r="C398" i="1" s="1"/>
  <c r="C399" i="1" s="1"/>
  <c r="C400" i="1" s="1"/>
  <c r="A397" i="1"/>
  <c r="B397" i="1" s="1"/>
  <c r="B396" i="1"/>
  <c r="C392" i="1"/>
  <c r="C393" i="1" s="1"/>
  <c r="C394" i="1" s="1"/>
  <c r="C395" i="1" s="1"/>
  <c r="A392" i="1"/>
  <c r="A393" i="1" s="1"/>
  <c r="B391" i="1"/>
  <c r="C387" i="1"/>
  <c r="C388" i="1" s="1"/>
  <c r="C389" i="1" s="1"/>
  <c r="C390" i="1" s="1"/>
  <c r="A387" i="1"/>
  <c r="B387" i="1" s="1"/>
  <c r="B386" i="1"/>
  <c r="C382" i="1"/>
  <c r="C383" i="1" s="1"/>
  <c r="C384" i="1" s="1"/>
  <c r="C385" i="1" s="1"/>
  <c r="A382" i="1"/>
  <c r="A383" i="1" s="1"/>
  <c r="B381" i="1"/>
  <c r="C377" i="1"/>
  <c r="C378" i="1" s="1"/>
  <c r="C379" i="1" s="1"/>
  <c r="C380" i="1" s="1"/>
  <c r="A377" i="1"/>
  <c r="A378" i="1" s="1"/>
  <c r="B376" i="1"/>
  <c r="C372" i="1"/>
  <c r="C373" i="1" s="1"/>
  <c r="C374" i="1" s="1"/>
  <c r="C375" i="1" s="1"/>
  <c r="A372" i="1"/>
  <c r="A373" i="1" s="1"/>
  <c r="B371" i="1"/>
  <c r="C367" i="1"/>
  <c r="C368" i="1" s="1"/>
  <c r="C369" i="1" s="1"/>
  <c r="C370" i="1" s="1"/>
  <c r="A367" i="1"/>
  <c r="A368" i="1" s="1"/>
  <c r="B366" i="1"/>
  <c r="C362" i="1"/>
  <c r="C363" i="1" s="1"/>
  <c r="C364" i="1" s="1"/>
  <c r="C365" i="1" s="1"/>
  <c r="A362" i="1"/>
  <c r="A363" i="1" s="1"/>
  <c r="B361" i="1"/>
  <c r="C357" i="1"/>
  <c r="C358" i="1" s="1"/>
  <c r="C359" i="1" s="1"/>
  <c r="C360" i="1" s="1"/>
  <c r="A357" i="1"/>
  <c r="A358" i="1" s="1"/>
  <c r="B356" i="1"/>
  <c r="C352" i="1"/>
  <c r="C353" i="1" s="1"/>
  <c r="C354" i="1" s="1"/>
  <c r="C355" i="1" s="1"/>
  <c r="A352" i="1"/>
  <c r="A353" i="1" s="1"/>
  <c r="B351" i="1"/>
  <c r="C347" i="1"/>
  <c r="C348" i="1" s="1"/>
  <c r="C349" i="1" s="1"/>
  <c r="C350" i="1" s="1"/>
  <c r="A347" i="1"/>
  <c r="A348" i="1" s="1"/>
  <c r="B346" i="1"/>
  <c r="C342" i="1"/>
  <c r="C343" i="1" s="1"/>
  <c r="C344" i="1" s="1"/>
  <c r="C345" i="1" s="1"/>
  <c r="A342" i="1"/>
  <c r="A343" i="1" s="1"/>
  <c r="B341" i="1"/>
  <c r="C337" i="1"/>
  <c r="C338" i="1" s="1"/>
  <c r="C339" i="1" s="1"/>
  <c r="C340" i="1" s="1"/>
  <c r="A337" i="1"/>
  <c r="A338" i="1" s="1"/>
  <c r="B336" i="1"/>
  <c r="C332" i="1"/>
  <c r="C333" i="1" s="1"/>
  <c r="C334" i="1" s="1"/>
  <c r="C335" i="1" s="1"/>
  <c r="A332" i="1"/>
  <c r="A333" i="1" s="1"/>
  <c r="B331" i="1"/>
  <c r="C327" i="1"/>
  <c r="C328" i="1" s="1"/>
  <c r="C329" i="1" s="1"/>
  <c r="C330" i="1" s="1"/>
  <c r="A327" i="1"/>
  <c r="A328" i="1" s="1"/>
  <c r="B326" i="1"/>
  <c r="C322" i="1"/>
  <c r="C323" i="1" s="1"/>
  <c r="C324" i="1" s="1"/>
  <c r="C325" i="1" s="1"/>
  <c r="A322" i="1"/>
  <c r="A323" i="1" s="1"/>
  <c r="B321" i="1"/>
  <c r="C317" i="1"/>
  <c r="C318" i="1" s="1"/>
  <c r="C319" i="1" s="1"/>
  <c r="C320" i="1" s="1"/>
  <c r="A317" i="1"/>
  <c r="B317" i="1" s="1"/>
  <c r="B316" i="1"/>
  <c r="C312" i="1"/>
  <c r="C313" i="1" s="1"/>
  <c r="C314" i="1" s="1"/>
  <c r="C315" i="1" s="1"/>
  <c r="A312" i="1"/>
  <c r="A313" i="1" s="1"/>
  <c r="B311" i="1"/>
  <c r="C307" i="1"/>
  <c r="C308" i="1" s="1"/>
  <c r="C309" i="1" s="1"/>
  <c r="C310" i="1" s="1"/>
  <c r="A307" i="1"/>
  <c r="A308" i="1" s="1"/>
  <c r="B306" i="1"/>
  <c r="C302" i="1"/>
  <c r="C303" i="1" s="1"/>
  <c r="C304" i="1" s="1"/>
  <c r="C305" i="1" s="1"/>
  <c r="A302" i="1"/>
  <c r="B302" i="1" s="1"/>
  <c r="B301" i="1"/>
  <c r="C297" i="1"/>
  <c r="C298" i="1" s="1"/>
  <c r="C299" i="1" s="1"/>
  <c r="C300" i="1" s="1"/>
  <c r="A297" i="1"/>
  <c r="A298" i="1" s="1"/>
  <c r="B296" i="1"/>
  <c r="C287" i="1"/>
  <c r="C288" i="1" s="1"/>
  <c r="C289" i="1" s="1"/>
  <c r="C290" i="1" s="1"/>
  <c r="C291" i="1" s="1"/>
  <c r="C292" i="1" s="1"/>
  <c r="C293" i="1" s="1"/>
  <c r="C294" i="1" s="1"/>
  <c r="C295" i="1" s="1"/>
  <c r="A287" i="1"/>
  <c r="A288" i="1" s="1"/>
  <c r="B286" i="1"/>
  <c r="C277" i="1"/>
  <c r="C278" i="1" s="1"/>
  <c r="C279" i="1" s="1"/>
  <c r="C280" i="1" s="1"/>
  <c r="C281" i="1" s="1"/>
  <c r="C282" i="1" s="1"/>
  <c r="C283" i="1" s="1"/>
  <c r="C284" i="1" s="1"/>
  <c r="C285" i="1" s="1"/>
  <c r="A277" i="1"/>
  <c r="A278" i="1" s="1"/>
  <c r="B276" i="1"/>
  <c r="C267" i="1"/>
  <c r="C268" i="1" s="1"/>
  <c r="C269" i="1" s="1"/>
  <c r="C270" i="1" s="1"/>
  <c r="C271" i="1" s="1"/>
  <c r="C272" i="1" s="1"/>
  <c r="C273" i="1" s="1"/>
  <c r="C274" i="1" s="1"/>
  <c r="C275" i="1" s="1"/>
  <c r="A267" i="1"/>
  <c r="A268" i="1" s="1"/>
  <c r="B266" i="1"/>
  <c r="C257" i="1"/>
  <c r="C258" i="1" s="1"/>
  <c r="C259" i="1" s="1"/>
  <c r="C260" i="1" s="1"/>
  <c r="C261" i="1" s="1"/>
  <c r="C262" i="1" s="1"/>
  <c r="C263" i="1" s="1"/>
  <c r="C264" i="1" s="1"/>
  <c r="C265" i="1" s="1"/>
  <c r="A257" i="1"/>
  <c r="A258" i="1" s="1"/>
  <c r="B256" i="1"/>
  <c r="C247" i="1"/>
  <c r="C248" i="1" s="1"/>
  <c r="C249" i="1" s="1"/>
  <c r="C250" i="1" s="1"/>
  <c r="C251" i="1" s="1"/>
  <c r="C252" i="1" s="1"/>
  <c r="C253" i="1" s="1"/>
  <c r="C254" i="1" s="1"/>
  <c r="C255" i="1" s="1"/>
  <c r="A247" i="1"/>
  <c r="A248" i="1" s="1"/>
  <c r="B246" i="1"/>
  <c r="C237" i="1"/>
  <c r="C238" i="1" s="1"/>
  <c r="C239" i="1" s="1"/>
  <c r="C240" i="1" s="1"/>
  <c r="C241" i="1" s="1"/>
  <c r="C242" i="1" s="1"/>
  <c r="C243" i="1" s="1"/>
  <c r="C244" i="1" s="1"/>
  <c r="C245" i="1" s="1"/>
  <c r="A237" i="1"/>
  <c r="A238" i="1" s="1"/>
  <c r="B236" i="1"/>
  <c r="C227" i="1"/>
  <c r="C228" i="1" s="1"/>
  <c r="C229" i="1" s="1"/>
  <c r="C230" i="1" s="1"/>
  <c r="C231" i="1" s="1"/>
  <c r="C232" i="1" s="1"/>
  <c r="C233" i="1" s="1"/>
  <c r="C234" i="1" s="1"/>
  <c r="C235" i="1" s="1"/>
  <c r="A227" i="1"/>
  <c r="A228" i="1" s="1"/>
  <c r="B226" i="1"/>
  <c r="C217" i="1"/>
  <c r="C218" i="1" s="1"/>
  <c r="C219" i="1" s="1"/>
  <c r="C220" i="1" s="1"/>
  <c r="C221" i="1" s="1"/>
  <c r="C222" i="1" s="1"/>
  <c r="C223" i="1" s="1"/>
  <c r="C224" i="1" s="1"/>
  <c r="C225" i="1" s="1"/>
  <c r="A217" i="1"/>
  <c r="A218" i="1" s="1"/>
  <c r="B216" i="1"/>
  <c r="C207" i="1"/>
  <c r="C208" i="1" s="1"/>
  <c r="C209" i="1" s="1"/>
  <c r="C210" i="1" s="1"/>
  <c r="C211" i="1" s="1"/>
  <c r="C212" i="1" s="1"/>
  <c r="C213" i="1" s="1"/>
  <c r="C214" i="1" s="1"/>
  <c r="C215" i="1" s="1"/>
  <c r="A207" i="1"/>
  <c r="A208" i="1" s="1"/>
  <c r="B206" i="1"/>
  <c r="C197" i="1"/>
  <c r="C198" i="1" s="1"/>
  <c r="C199" i="1" s="1"/>
  <c r="C200" i="1" s="1"/>
  <c r="C201" i="1" s="1"/>
  <c r="C202" i="1" s="1"/>
  <c r="C203" i="1" s="1"/>
  <c r="C204" i="1" s="1"/>
  <c r="C205" i="1" s="1"/>
  <c r="A197" i="1"/>
  <c r="A198" i="1" s="1"/>
  <c r="B196" i="1"/>
  <c r="C187" i="1"/>
  <c r="C188" i="1" s="1"/>
  <c r="C189" i="1" s="1"/>
  <c r="C190" i="1" s="1"/>
  <c r="C191" i="1" s="1"/>
  <c r="C192" i="1" s="1"/>
  <c r="C193" i="1" s="1"/>
  <c r="C194" i="1" s="1"/>
  <c r="C195" i="1" s="1"/>
  <c r="A187" i="1"/>
  <c r="A188" i="1" s="1"/>
  <c r="B186" i="1"/>
  <c r="C177" i="1"/>
  <c r="C178" i="1" s="1"/>
  <c r="C179" i="1" s="1"/>
  <c r="C180" i="1" s="1"/>
  <c r="C181" i="1" s="1"/>
  <c r="C182" i="1" s="1"/>
  <c r="C183" i="1" s="1"/>
  <c r="C184" i="1" s="1"/>
  <c r="C185" i="1" s="1"/>
  <c r="A177" i="1"/>
  <c r="A178" i="1" s="1"/>
  <c r="B176" i="1"/>
  <c r="C167" i="1"/>
  <c r="C168" i="1" s="1"/>
  <c r="C169" i="1" s="1"/>
  <c r="C170" i="1" s="1"/>
  <c r="C171" i="1" s="1"/>
  <c r="C172" i="1" s="1"/>
  <c r="C173" i="1" s="1"/>
  <c r="C174" i="1" s="1"/>
  <c r="C175" i="1" s="1"/>
  <c r="A167" i="1"/>
  <c r="A168" i="1" s="1"/>
  <c r="B166" i="1"/>
  <c r="C157" i="1"/>
  <c r="C158" i="1" s="1"/>
  <c r="C159" i="1" s="1"/>
  <c r="C160" i="1" s="1"/>
  <c r="C161" i="1" s="1"/>
  <c r="C162" i="1" s="1"/>
  <c r="C163" i="1" s="1"/>
  <c r="C164" i="1" s="1"/>
  <c r="C165" i="1" s="1"/>
  <c r="A157" i="1"/>
  <c r="A158" i="1" s="1"/>
  <c r="B156" i="1"/>
  <c r="C147" i="1"/>
  <c r="C148" i="1" s="1"/>
  <c r="C149" i="1" s="1"/>
  <c r="C150" i="1" s="1"/>
  <c r="C151" i="1" s="1"/>
  <c r="C152" i="1" s="1"/>
  <c r="C153" i="1" s="1"/>
  <c r="C154" i="1" s="1"/>
  <c r="C155" i="1" s="1"/>
  <c r="A147" i="1"/>
  <c r="A148" i="1" s="1"/>
  <c r="B146" i="1"/>
  <c r="C137" i="1"/>
  <c r="C138" i="1" s="1"/>
  <c r="C139" i="1" s="1"/>
  <c r="C140" i="1" s="1"/>
  <c r="C141" i="1" s="1"/>
  <c r="C142" i="1" s="1"/>
  <c r="C143" i="1" s="1"/>
  <c r="C144" i="1" s="1"/>
  <c r="C145" i="1" s="1"/>
  <c r="A137" i="1"/>
  <c r="A138" i="1" s="1"/>
  <c r="B136" i="1"/>
  <c r="C127" i="1"/>
  <c r="C128" i="1" s="1"/>
  <c r="C129" i="1" s="1"/>
  <c r="C130" i="1" s="1"/>
  <c r="C131" i="1" s="1"/>
  <c r="C132" i="1" s="1"/>
  <c r="C133" i="1" s="1"/>
  <c r="C134" i="1" s="1"/>
  <c r="C135" i="1" s="1"/>
  <c r="A127" i="1"/>
  <c r="A128" i="1" s="1"/>
  <c r="B126" i="1"/>
  <c r="C117" i="1"/>
  <c r="C118" i="1" s="1"/>
  <c r="C119" i="1" s="1"/>
  <c r="C120" i="1" s="1"/>
  <c r="C121" i="1" s="1"/>
  <c r="C122" i="1" s="1"/>
  <c r="C123" i="1" s="1"/>
  <c r="C124" i="1" s="1"/>
  <c r="C125" i="1" s="1"/>
  <c r="A117" i="1"/>
  <c r="A118" i="1" s="1"/>
  <c r="B116" i="1"/>
  <c r="C107" i="1"/>
  <c r="C108" i="1" s="1"/>
  <c r="C109" i="1" s="1"/>
  <c r="C110" i="1" s="1"/>
  <c r="C111" i="1" s="1"/>
  <c r="C112" i="1" s="1"/>
  <c r="C113" i="1" s="1"/>
  <c r="C114" i="1" s="1"/>
  <c r="C115" i="1" s="1"/>
  <c r="A107" i="1"/>
  <c r="A108" i="1" s="1"/>
  <c r="B106" i="1"/>
  <c r="C97" i="1"/>
  <c r="C98" i="1" s="1"/>
  <c r="C99" i="1" s="1"/>
  <c r="C100" i="1" s="1"/>
  <c r="C101" i="1" s="1"/>
  <c r="C102" i="1" s="1"/>
  <c r="C103" i="1" s="1"/>
  <c r="C104" i="1" s="1"/>
  <c r="C105" i="1" s="1"/>
  <c r="A97" i="1"/>
  <c r="A98" i="1" s="1"/>
  <c r="A99" i="1" s="1"/>
  <c r="A100" i="1" s="1"/>
  <c r="B96" i="1"/>
  <c r="C87" i="1"/>
  <c r="C88" i="1" s="1"/>
  <c r="C89" i="1" s="1"/>
  <c r="C90" i="1" s="1"/>
  <c r="C91" i="1" s="1"/>
  <c r="C92" i="1" s="1"/>
  <c r="C93" i="1" s="1"/>
  <c r="C94" i="1" s="1"/>
  <c r="C95" i="1" s="1"/>
  <c r="A87" i="1"/>
  <c r="B87" i="1" s="1"/>
  <c r="B86" i="1"/>
  <c r="A303" i="1" l="1"/>
  <c r="B303" i="1" s="1"/>
  <c r="I427" i="1"/>
  <c r="I402" i="1"/>
  <c r="B97" i="1"/>
  <c r="A388" i="1"/>
  <c r="B388" i="1" s="1"/>
  <c r="B428" i="1"/>
  <c r="A429" i="1"/>
  <c r="I429" i="1" s="1"/>
  <c r="I428" i="1"/>
  <c r="B427" i="1"/>
  <c r="A318" i="1"/>
  <c r="A319" i="1" s="1"/>
  <c r="A320" i="1" s="1"/>
  <c r="B320" i="1" s="1"/>
  <c r="B403" i="1"/>
  <c r="I403" i="1"/>
  <c r="A404" i="1"/>
  <c r="I404" i="1" s="1"/>
  <c r="B402" i="1"/>
  <c r="A398" i="1"/>
  <c r="B398" i="1" s="1"/>
  <c r="B393" i="1"/>
  <c r="A394" i="1"/>
  <c r="I393" i="1"/>
  <c r="B392" i="1"/>
  <c r="B383" i="1"/>
  <c r="A384" i="1"/>
  <c r="I383" i="1"/>
  <c r="B382" i="1"/>
  <c r="B378" i="1"/>
  <c r="A379" i="1"/>
  <c r="I378" i="1"/>
  <c r="B377" i="1"/>
  <c r="B373" i="1"/>
  <c r="A374" i="1"/>
  <c r="I373" i="1"/>
  <c r="B372" i="1"/>
  <c r="B368" i="1"/>
  <c r="I368" i="1"/>
  <c r="A369" i="1"/>
  <c r="B367" i="1"/>
  <c r="B363" i="1"/>
  <c r="A364" i="1"/>
  <c r="I363" i="1"/>
  <c r="B362" i="1"/>
  <c r="B358" i="1"/>
  <c r="A359" i="1"/>
  <c r="I358" i="1"/>
  <c r="B357" i="1"/>
  <c r="B353" i="1"/>
  <c r="A354" i="1"/>
  <c r="I353" i="1"/>
  <c r="B352" i="1"/>
  <c r="B348" i="1"/>
  <c r="A349" i="1"/>
  <c r="I348" i="1"/>
  <c r="B347" i="1"/>
  <c r="B343" i="1"/>
  <c r="A344" i="1"/>
  <c r="I343" i="1"/>
  <c r="B342" i="1"/>
  <c r="B338" i="1"/>
  <c r="A339" i="1"/>
  <c r="I338" i="1"/>
  <c r="B337" i="1"/>
  <c r="B333" i="1"/>
  <c r="A334" i="1"/>
  <c r="I333" i="1"/>
  <c r="B332" i="1"/>
  <c r="B328" i="1"/>
  <c r="A329" i="1"/>
  <c r="I328" i="1"/>
  <c r="B327" i="1"/>
  <c r="B323" i="1"/>
  <c r="A324" i="1"/>
  <c r="I323" i="1"/>
  <c r="B322" i="1"/>
  <c r="B318" i="1"/>
  <c r="B313" i="1"/>
  <c r="A314" i="1"/>
  <c r="I313" i="1"/>
  <c r="B312" i="1"/>
  <c r="B308" i="1"/>
  <c r="A309" i="1"/>
  <c r="I308" i="1"/>
  <c r="B307" i="1"/>
  <c r="I303" i="1"/>
  <c r="A304" i="1"/>
  <c r="B287" i="1"/>
  <c r="B298" i="1"/>
  <c r="A299" i="1"/>
  <c r="I298" i="1"/>
  <c r="B297" i="1"/>
  <c r="A289" i="1"/>
  <c r="I288" i="1"/>
  <c r="B288" i="1"/>
  <c r="I278" i="1"/>
  <c r="B278" i="1"/>
  <c r="A279" i="1"/>
  <c r="B277" i="1"/>
  <c r="B268" i="1"/>
  <c r="A269" i="1"/>
  <c r="I268" i="1"/>
  <c r="B267" i="1"/>
  <c r="A259" i="1"/>
  <c r="I258" i="1"/>
  <c r="B258" i="1"/>
  <c r="B257" i="1"/>
  <c r="A249" i="1"/>
  <c r="I248" i="1"/>
  <c r="B248" i="1"/>
  <c r="B247" i="1"/>
  <c r="A239" i="1"/>
  <c r="I238" i="1"/>
  <c r="B238" i="1"/>
  <c r="B237" i="1"/>
  <c r="I228" i="1"/>
  <c r="A229" i="1"/>
  <c r="B228" i="1"/>
  <c r="B227" i="1"/>
  <c r="B218" i="1"/>
  <c r="A219" i="1"/>
  <c r="I218" i="1"/>
  <c r="B217" i="1"/>
  <c r="B208" i="1"/>
  <c r="A209" i="1"/>
  <c r="I208" i="1"/>
  <c r="B207" i="1"/>
  <c r="A199" i="1"/>
  <c r="I198" i="1"/>
  <c r="B198" i="1"/>
  <c r="B197" i="1"/>
  <c r="B188" i="1"/>
  <c r="A189" i="1"/>
  <c r="I188" i="1"/>
  <c r="B187" i="1"/>
  <c r="A179" i="1"/>
  <c r="A180" i="1" s="1"/>
  <c r="B180" i="1" s="1"/>
  <c r="I178" i="1"/>
  <c r="B178" i="1"/>
  <c r="B177" i="1"/>
  <c r="A169" i="1"/>
  <c r="B168" i="1"/>
  <c r="I168" i="1"/>
  <c r="B167" i="1"/>
  <c r="B158" i="1"/>
  <c r="A159" i="1"/>
  <c r="I158" i="1"/>
  <c r="B157" i="1"/>
  <c r="B148" i="1"/>
  <c r="A149" i="1"/>
  <c r="I148" i="1"/>
  <c r="B147" i="1"/>
  <c r="B137" i="1"/>
  <c r="I138" i="1"/>
  <c r="A139" i="1"/>
  <c r="B138" i="1"/>
  <c r="I128" i="1"/>
  <c r="A129" i="1"/>
  <c r="B128" i="1"/>
  <c r="B127" i="1"/>
  <c r="B118" i="1"/>
  <c r="A119" i="1"/>
  <c r="I118" i="1"/>
  <c r="B117" i="1"/>
  <c r="A109" i="1"/>
  <c r="I108" i="1"/>
  <c r="B108" i="1"/>
  <c r="B107" i="1"/>
  <c r="B98" i="1"/>
  <c r="I98" i="1"/>
  <c r="B100" i="1"/>
  <c r="A101" i="1"/>
  <c r="B99" i="1"/>
  <c r="A88" i="1"/>
  <c r="I88" i="1" s="1"/>
  <c r="A389" i="1" l="1"/>
  <c r="B389" i="1" s="1"/>
  <c r="I398" i="1"/>
  <c r="B319" i="1"/>
  <c r="I388" i="1"/>
  <c r="I318" i="1"/>
  <c r="A430" i="1"/>
  <c r="B429" i="1"/>
  <c r="A405" i="1"/>
  <c r="B404" i="1"/>
  <c r="A399" i="1"/>
  <c r="A400" i="1" s="1"/>
  <c r="B400" i="1" s="1"/>
  <c r="A395" i="1"/>
  <c r="B395" i="1" s="1"/>
  <c r="B394" i="1"/>
  <c r="A385" i="1"/>
  <c r="B385" i="1" s="1"/>
  <c r="B384" i="1"/>
  <c r="A380" i="1"/>
  <c r="B380" i="1" s="1"/>
  <c r="B379" i="1"/>
  <c r="A375" i="1"/>
  <c r="B375" i="1" s="1"/>
  <c r="B374" i="1"/>
  <c r="A370" i="1"/>
  <c r="B370" i="1" s="1"/>
  <c r="B369" i="1"/>
  <c r="A365" i="1"/>
  <c r="B365" i="1" s="1"/>
  <c r="B364" i="1"/>
  <c r="A360" i="1"/>
  <c r="B360" i="1" s="1"/>
  <c r="B359" i="1"/>
  <c r="A355" i="1"/>
  <c r="B355" i="1" s="1"/>
  <c r="B354" i="1"/>
  <c r="A350" i="1"/>
  <c r="B350" i="1" s="1"/>
  <c r="B349" i="1"/>
  <c r="A345" i="1"/>
  <c r="B345" i="1" s="1"/>
  <c r="B344" i="1"/>
  <c r="A340" i="1"/>
  <c r="B340" i="1" s="1"/>
  <c r="B339" i="1"/>
  <c r="A335" i="1"/>
  <c r="B335" i="1" s="1"/>
  <c r="B334" i="1"/>
  <c r="A330" i="1"/>
  <c r="B330" i="1" s="1"/>
  <c r="B329" i="1"/>
  <c r="A325" i="1"/>
  <c r="B325" i="1" s="1"/>
  <c r="B324" i="1"/>
  <c r="A315" i="1"/>
  <c r="B315" i="1" s="1"/>
  <c r="B314" i="1"/>
  <c r="A310" i="1"/>
  <c r="B310" i="1" s="1"/>
  <c r="B309" i="1"/>
  <c r="A305" i="1"/>
  <c r="B305" i="1" s="1"/>
  <c r="B304" i="1"/>
  <c r="A300" i="1"/>
  <c r="B299" i="1"/>
  <c r="A290" i="1"/>
  <c r="B289" i="1"/>
  <c r="A280" i="1"/>
  <c r="B279" i="1"/>
  <c r="A270" i="1"/>
  <c r="B269" i="1"/>
  <c r="A260" i="1"/>
  <c r="B259" i="1"/>
  <c r="A250" i="1"/>
  <c r="B249" i="1"/>
  <c r="A240" i="1"/>
  <c r="B239" i="1"/>
  <c r="A230" i="1"/>
  <c r="B229" i="1"/>
  <c r="A220" i="1"/>
  <c r="B219" i="1"/>
  <c r="A210" i="1"/>
  <c r="B209" i="1"/>
  <c r="A200" i="1"/>
  <c r="B199" i="1"/>
  <c r="A190" i="1"/>
  <c r="B189" i="1"/>
  <c r="B179" i="1"/>
  <c r="A181" i="1"/>
  <c r="A182" i="1" s="1"/>
  <c r="A170" i="1"/>
  <c r="B169" i="1"/>
  <c r="A160" i="1"/>
  <c r="B159" i="1"/>
  <c r="A150" i="1"/>
  <c r="B149" i="1"/>
  <c r="A140" i="1"/>
  <c r="B139" i="1"/>
  <c r="A130" i="1"/>
  <c r="B129" i="1"/>
  <c r="A120" i="1"/>
  <c r="B119" i="1"/>
  <c r="A110" i="1"/>
  <c r="B109" i="1"/>
  <c r="A102" i="1"/>
  <c r="B101" i="1"/>
  <c r="A89" i="1"/>
  <c r="B88" i="1"/>
  <c r="C64" i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A64" i="1"/>
  <c r="A65" i="1" s="1"/>
  <c r="A66" i="1" s="1"/>
  <c r="B63" i="1"/>
  <c r="A390" i="1" l="1"/>
  <c r="B390" i="1" s="1"/>
  <c r="B430" i="1"/>
  <c r="A431" i="1"/>
  <c r="B405" i="1"/>
  <c r="A406" i="1"/>
  <c r="B399" i="1"/>
  <c r="B300" i="1"/>
  <c r="B290" i="1"/>
  <c r="A291" i="1"/>
  <c r="A281" i="1"/>
  <c r="B280" i="1"/>
  <c r="B270" i="1"/>
  <c r="A271" i="1"/>
  <c r="B260" i="1"/>
  <c r="A261" i="1"/>
  <c r="B250" i="1"/>
  <c r="A251" i="1"/>
  <c r="B240" i="1"/>
  <c r="A241" i="1"/>
  <c r="B230" i="1"/>
  <c r="A231" i="1"/>
  <c r="B220" i="1"/>
  <c r="A221" i="1"/>
  <c r="B210" i="1"/>
  <c r="A211" i="1"/>
  <c r="B200" i="1"/>
  <c r="A201" i="1"/>
  <c r="B190" i="1"/>
  <c r="A191" i="1"/>
  <c r="B181" i="1"/>
  <c r="A183" i="1"/>
  <c r="B182" i="1"/>
  <c r="B170" i="1"/>
  <c r="A171" i="1"/>
  <c r="B160" i="1"/>
  <c r="A161" i="1"/>
  <c r="B150" i="1"/>
  <c r="A151" i="1"/>
  <c r="B140" i="1"/>
  <c r="A141" i="1"/>
  <c r="B130" i="1"/>
  <c r="A131" i="1"/>
  <c r="B120" i="1"/>
  <c r="A121" i="1"/>
  <c r="B110" i="1"/>
  <c r="A111" i="1"/>
  <c r="A103" i="1"/>
  <c r="B102" i="1"/>
  <c r="I65" i="1"/>
  <c r="A90" i="1"/>
  <c r="B89" i="1"/>
  <c r="B64" i="1"/>
  <c r="B66" i="1"/>
  <c r="A67" i="1"/>
  <c r="B65" i="1"/>
  <c r="B431" i="1" l="1"/>
  <c r="A432" i="1"/>
  <c r="A407" i="1"/>
  <c r="B406" i="1"/>
  <c r="A292" i="1"/>
  <c r="B291" i="1"/>
  <c r="B281" i="1"/>
  <c r="A282" i="1"/>
  <c r="A272" i="1"/>
  <c r="B271" i="1"/>
  <c r="A262" i="1"/>
  <c r="B261" i="1"/>
  <c r="A252" i="1"/>
  <c r="B251" i="1"/>
  <c r="A242" i="1"/>
  <c r="B241" i="1"/>
  <c r="A232" i="1"/>
  <c r="B231" i="1"/>
  <c r="A222" i="1"/>
  <c r="B221" i="1"/>
  <c r="A212" i="1"/>
  <c r="B211" i="1"/>
  <c r="A202" i="1"/>
  <c r="B201" i="1"/>
  <c r="A192" i="1"/>
  <c r="B191" i="1"/>
  <c r="A184" i="1"/>
  <c r="B183" i="1"/>
  <c r="A172" i="1"/>
  <c r="B171" i="1"/>
  <c r="A162" i="1"/>
  <c r="B161" i="1"/>
  <c r="A152" i="1"/>
  <c r="B151" i="1"/>
  <c r="B141" i="1"/>
  <c r="A142" i="1"/>
  <c r="A132" i="1"/>
  <c r="B131" i="1"/>
  <c r="A122" i="1"/>
  <c r="B121" i="1"/>
  <c r="A112" i="1"/>
  <c r="B111" i="1"/>
  <c r="B103" i="1"/>
  <c r="A104" i="1"/>
  <c r="B90" i="1"/>
  <c r="A91" i="1"/>
  <c r="A68" i="1"/>
  <c r="B67" i="1"/>
  <c r="C47" i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A47" i="1"/>
  <c r="A48" i="1" s="1"/>
  <c r="B46" i="1"/>
  <c r="C30" i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A30" i="1"/>
  <c r="A31" i="1" s="1"/>
  <c r="B29" i="1"/>
  <c r="I26" i="1"/>
  <c r="I27" i="1"/>
  <c r="I17" i="1"/>
  <c r="I13" i="1"/>
  <c r="G48" i="3"/>
  <c r="G49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5" i="3"/>
  <c r="G3" i="3"/>
  <c r="G4" i="3"/>
  <c r="A433" i="1" l="1"/>
  <c r="B432" i="1"/>
  <c r="A408" i="1"/>
  <c r="B407" i="1"/>
  <c r="A293" i="1"/>
  <c r="B292" i="1"/>
  <c r="A283" i="1"/>
  <c r="B282" i="1"/>
  <c r="A273" i="1"/>
  <c r="B272" i="1"/>
  <c r="A263" i="1"/>
  <c r="B262" i="1"/>
  <c r="A253" i="1"/>
  <c r="B252" i="1"/>
  <c r="A243" i="1"/>
  <c r="B242" i="1"/>
  <c r="A233" i="1"/>
  <c r="B232" i="1"/>
  <c r="A223" i="1"/>
  <c r="B222" i="1"/>
  <c r="A213" i="1"/>
  <c r="B212" i="1"/>
  <c r="A203" i="1"/>
  <c r="B202" i="1"/>
  <c r="A193" i="1"/>
  <c r="B192" i="1"/>
  <c r="A185" i="1"/>
  <c r="B185" i="1" s="1"/>
  <c r="B184" i="1"/>
  <c r="A173" i="1"/>
  <c r="B172" i="1"/>
  <c r="A163" i="1"/>
  <c r="B162" i="1"/>
  <c r="A153" i="1"/>
  <c r="B152" i="1"/>
  <c r="A143" i="1"/>
  <c r="B142" i="1"/>
  <c r="A133" i="1"/>
  <c r="B132" i="1"/>
  <c r="A123" i="1"/>
  <c r="B122" i="1"/>
  <c r="A113" i="1"/>
  <c r="B112" i="1"/>
  <c r="A105" i="1"/>
  <c r="B105" i="1" s="1"/>
  <c r="B104" i="1"/>
  <c r="A92" i="1"/>
  <c r="B91" i="1"/>
  <c r="A69" i="1"/>
  <c r="B68" i="1"/>
  <c r="B47" i="1"/>
  <c r="A49" i="1"/>
  <c r="B48" i="1"/>
  <c r="B30" i="1"/>
  <c r="A32" i="1"/>
  <c r="B31" i="1"/>
  <c r="B433" i="1" l="1"/>
  <c r="A434" i="1"/>
  <c r="I408" i="1"/>
  <c r="A409" i="1"/>
  <c r="B408" i="1"/>
  <c r="A294" i="1"/>
  <c r="B293" i="1"/>
  <c r="A284" i="1"/>
  <c r="B283" i="1"/>
  <c r="A274" i="1"/>
  <c r="B273" i="1"/>
  <c r="A264" i="1"/>
  <c r="B263" i="1"/>
  <c r="B253" i="1"/>
  <c r="A254" i="1"/>
  <c r="A244" i="1"/>
  <c r="B243" i="1"/>
  <c r="A234" i="1"/>
  <c r="B233" i="1"/>
  <c r="B223" i="1"/>
  <c r="A224" i="1"/>
  <c r="A214" i="1"/>
  <c r="B213" i="1"/>
  <c r="A204" i="1"/>
  <c r="B203" i="1"/>
  <c r="A194" i="1"/>
  <c r="B193" i="1"/>
  <c r="A174" i="1"/>
  <c r="B173" i="1"/>
  <c r="B163" i="1"/>
  <c r="A164" i="1"/>
  <c r="B153" i="1"/>
  <c r="A154" i="1"/>
  <c r="A144" i="1"/>
  <c r="B143" i="1"/>
  <c r="A134" i="1"/>
  <c r="B133" i="1"/>
  <c r="A124" i="1"/>
  <c r="B123" i="1"/>
  <c r="A114" i="1"/>
  <c r="B113" i="1"/>
  <c r="A93" i="1"/>
  <c r="B92" i="1"/>
  <c r="B69" i="1"/>
  <c r="A70" i="1"/>
  <c r="B49" i="1"/>
  <c r="A50" i="1"/>
  <c r="B32" i="1"/>
  <c r="A33" i="1"/>
  <c r="B434" i="1" l="1"/>
  <c r="A435" i="1"/>
  <c r="B409" i="1"/>
  <c r="A410" i="1"/>
  <c r="A295" i="1"/>
  <c r="B295" i="1" s="1"/>
  <c r="B294" i="1"/>
  <c r="A285" i="1"/>
  <c r="B285" i="1" s="1"/>
  <c r="B284" i="1"/>
  <c r="A275" i="1"/>
  <c r="B275" i="1" s="1"/>
  <c r="B274" i="1"/>
  <c r="A265" i="1"/>
  <c r="B265" i="1" s="1"/>
  <c r="B264" i="1"/>
  <c r="A255" i="1"/>
  <c r="B255" i="1" s="1"/>
  <c r="B254" i="1"/>
  <c r="A245" i="1"/>
  <c r="B245" i="1" s="1"/>
  <c r="B244" i="1"/>
  <c r="A235" i="1"/>
  <c r="B235" i="1" s="1"/>
  <c r="B234" i="1"/>
  <c r="A225" i="1"/>
  <c r="B225" i="1" s="1"/>
  <c r="B224" i="1"/>
  <c r="A215" i="1"/>
  <c r="B215" i="1" s="1"/>
  <c r="B214" i="1"/>
  <c r="A205" i="1"/>
  <c r="B205" i="1" s="1"/>
  <c r="B204" i="1"/>
  <c r="A195" i="1"/>
  <c r="B195" i="1" s="1"/>
  <c r="B194" i="1"/>
  <c r="A175" i="1"/>
  <c r="B175" i="1" s="1"/>
  <c r="B174" i="1"/>
  <c r="A165" i="1"/>
  <c r="B165" i="1" s="1"/>
  <c r="B164" i="1"/>
  <c r="A155" i="1"/>
  <c r="B155" i="1" s="1"/>
  <c r="B154" i="1"/>
  <c r="A145" i="1"/>
  <c r="B145" i="1" s="1"/>
  <c r="B144" i="1"/>
  <c r="A135" i="1"/>
  <c r="B135" i="1" s="1"/>
  <c r="B134" i="1"/>
  <c r="A125" i="1"/>
  <c r="B125" i="1" s="1"/>
  <c r="B124" i="1"/>
  <c r="A115" i="1"/>
  <c r="B115" i="1" s="1"/>
  <c r="B114" i="1"/>
  <c r="A94" i="1"/>
  <c r="B93" i="1"/>
  <c r="A71" i="1"/>
  <c r="B70" i="1"/>
  <c r="A51" i="1"/>
  <c r="B50" i="1"/>
  <c r="A34" i="1"/>
  <c r="B33" i="1"/>
  <c r="B435" i="1" l="1"/>
  <c r="A436" i="1"/>
  <c r="B436" i="1" s="1"/>
  <c r="B410" i="1"/>
  <c r="A411" i="1"/>
  <c r="A95" i="1"/>
  <c r="B95" i="1" s="1"/>
  <c r="B94" i="1"/>
  <c r="A72" i="1"/>
  <c r="B71" i="1"/>
  <c r="A52" i="1"/>
  <c r="B51" i="1"/>
  <c r="B34" i="1"/>
  <c r="A35" i="1"/>
  <c r="B11" i="2"/>
  <c r="H11" i="2"/>
  <c r="I11" i="2" s="1"/>
  <c r="C10" i="2"/>
  <c r="F10" i="2"/>
  <c r="B10" i="2"/>
  <c r="F12" i="2"/>
  <c r="I10" i="1"/>
  <c r="B411" i="1" l="1"/>
  <c r="A412" i="1"/>
  <c r="B72" i="1"/>
  <c r="A73" i="1"/>
  <c r="B52" i="1"/>
  <c r="A53" i="1"/>
  <c r="A36" i="1"/>
  <c r="B35" i="1"/>
  <c r="F11" i="2"/>
  <c r="C11" i="2"/>
  <c r="H10" i="2"/>
  <c r="I10" i="2" s="1"/>
  <c r="B412" i="1" l="1"/>
  <c r="A413" i="1"/>
  <c r="A74" i="1"/>
  <c r="B73" i="1"/>
  <c r="A54" i="1"/>
  <c r="B53" i="1"/>
  <c r="A37" i="1"/>
  <c r="B36" i="1"/>
  <c r="A414" i="1" l="1"/>
  <c r="B413" i="1"/>
  <c r="B74" i="1"/>
  <c r="A75" i="1"/>
  <c r="A55" i="1"/>
  <c r="B54" i="1"/>
  <c r="A38" i="1"/>
  <c r="B37" i="1"/>
  <c r="A415" i="1" l="1"/>
  <c r="B414" i="1"/>
  <c r="B75" i="1"/>
  <c r="A76" i="1"/>
  <c r="B55" i="1"/>
  <c r="A56" i="1"/>
  <c r="A39" i="1"/>
  <c r="B38" i="1"/>
  <c r="A416" i="1" l="1"/>
  <c r="B415" i="1"/>
  <c r="A77" i="1"/>
  <c r="B76" i="1"/>
  <c r="A57" i="1"/>
  <c r="B56" i="1"/>
  <c r="B39" i="1"/>
  <c r="A40" i="1"/>
  <c r="A417" i="1" l="1"/>
  <c r="B416" i="1"/>
  <c r="B77" i="1"/>
  <c r="A78" i="1"/>
  <c r="B57" i="1"/>
  <c r="A58" i="1"/>
  <c r="A41" i="1"/>
  <c r="B40" i="1"/>
  <c r="A418" i="1" l="1"/>
  <c r="B417" i="1"/>
  <c r="A79" i="1"/>
  <c r="B78" i="1"/>
  <c r="A59" i="1"/>
  <c r="B58" i="1"/>
  <c r="A42" i="1"/>
  <c r="B41" i="1"/>
  <c r="B418" i="1" l="1"/>
  <c r="A419" i="1"/>
  <c r="B79" i="1"/>
  <c r="A80" i="1"/>
  <c r="A60" i="1"/>
  <c r="B59" i="1"/>
  <c r="B42" i="1"/>
  <c r="A43" i="1"/>
  <c r="B419" i="1" l="1"/>
  <c r="A420" i="1"/>
  <c r="A81" i="1"/>
  <c r="B80" i="1"/>
  <c r="B60" i="1"/>
  <c r="A61" i="1"/>
  <c r="A44" i="1"/>
  <c r="I44" i="1" s="1"/>
  <c r="B43" i="1"/>
  <c r="B420" i="1" l="1"/>
  <c r="A421" i="1"/>
  <c r="B81" i="1"/>
  <c r="A82" i="1"/>
  <c r="A62" i="1"/>
  <c r="B62" i="1" s="1"/>
  <c r="I61" i="1"/>
  <c r="B61" i="1"/>
  <c r="B44" i="1"/>
  <c r="A45" i="1"/>
  <c r="A422" i="1" l="1"/>
  <c r="B421" i="1"/>
  <c r="B82" i="1"/>
  <c r="A83" i="1"/>
  <c r="B45" i="1"/>
  <c r="A423" i="1" l="1"/>
  <c r="B422" i="1"/>
  <c r="B83" i="1"/>
  <c r="A84" i="1"/>
  <c r="A424" i="1" l="1"/>
  <c r="B423" i="1"/>
  <c r="B84" i="1"/>
  <c r="A85" i="1"/>
  <c r="B85" i="1" s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A425" i="1" l="1"/>
  <c r="B425" i="1" s="1"/>
  <c r="B424" i="1"/>
  <c r="C12" i="2"/>
  <c r="B12" i="2"/>
  <c r="H12" i="2"/>
  <c r="I12" i="2" s="1"/>
  <c r="C11" i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G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481F3D0-EEFB-4ED2-9C72-F1DB165CB6BE}" keepAlive="1" name="Consulta - BASE Global" description="Conexión a la consulta 'BASE Global' en el libro." type="5" refreshedVersion="8" background="1" saveData="1">
    <dbPr connection="Provider=Microsoft.Mashup.OleDb.1;Data Source=$Workbook$;Location=&quot;BASE Global&quot;;Extended Properties=&quot;&quot;" command="SELECT * FROM [BASE Global]"/>
  </connection>
  <connection id="2" xr16:uid="{9C09FEB7-FAD7-49F6-AEC5-B74B9CDE806B}" keepAlive="1" name="Consulta - BD_Capas" description="Conexión a la consulta 'BD_Capas' en el libro." type="5" refreshedVersion="8" background="1" saveData="1">
    <dbPr connection="Provider=Microsoft.Mashup.OleDb.1;Data Source=$Workbook$;Location=BD_Capas;Extended Properties=&quot;&quot;" command="SELECT * FROM [BD_Capas]"/>
  </connection>
  <connection id="3" xr16:uid="{8EDCDCC4-6A57-4DB9-A595-C917DAC7CE38}" keepAlive="1" name="Consulta - BD_Detalles" description="Conexión a la consulta 'BD_Detalles' en el libro." type="5" refreshedVersion="8" background="1" saveData="1">
    <dbPr connection="Provider=Microsoft.Mashup.OleDb.1;Data Source=$Workbook$;Location=BD_Detalles;Extended Properties=&quot;&quot;" command="SELECT * FROM [BD_Detalles]"/>
  </connection>
  <connection id="4" xr16:uid="{1E4D0157-4B10-4DA0-A939-D90186488059}" keepAlive="1" name="Consulta - Capas" description="Conexión a la consulta 'Capas' en el libro." type="5" refreshedVersion="8" background="1" saveData="1">
    <dbPr connection="Provider=Microsoft.Mashup.OleDb.1;Data Source=$Workbook$;Location=Capas;Extended Properties=&quot;&quot;" command="SELECT * FROM [Capas]"/>
  </connection>
</connections>
</file>

<file path=xl/sharedStrings.xml><?xml version="1.0" encoding="utf-8"?>
<sst xmlns="http://schemas.openxmlformats.org/spreadsheetml/2006/main" count="7375" uniqueCount="567">
  <si>
    <t>Capa</t>
  </si>
  <si>
    <t>Propiedad</t>
  </si>
  <si>
    <t>REGION</t>
  </si>
  <si>
    <t>PROVINCIA</t>
  </si>
  <si>
    <t>Nombre</t>
  </si>
  <si>
    <t>descripcion_capa</t>
  </si>
  <si>
    <t>descripcion_pop-up</t>
  </si>
  <si>
    <t>clase</t>
  </si>
  <si>
    <t>idcapa</t>
  </si>
  <si>
    <t>idpropiedad</t>
  </si>
  <si>
    <t>popup_0_1</t>
  </si>
  <si>
    <t>Región</t>
  </si>
  <si>
    <t>Comuna</t>
  </si>
  <si>
    <t>posicion_popup</t>
  </si>
  <si>
    <t>posición_capa</t>
  </si>
  <si>
    <t>Variable</t>
  </si>
  <si>
    <t>Color</t>
  </si>
  <si>
    <t>Clase</t>
  </si>
  <si>
    <t>titulo_leyenda</t>
  </si>
  <si>
    <t>Tipo</t>
  </si>
  <si>
    <t>Puntos</t>
  </si>
  <si>
    <t>url_ícono</t>
  </si>
  <si>
    <t>Propiedad.1</t>
  </si>
  <si>
    <t>url</t>
  </si>
  <si>
    <t>url_icono</t>
  </si>
  <si>
    <t>01-2</t>
  </si>
  <si>
    <t>01-1</t>
  </si>
  <si>
    <t>Descripción Capa</t>
  </si>
  <si>
    <t>azules</t>
  </si>
  <si>
    <t>01</t>
  </si>
  <si>
    <t>Polígonos</t>
  </si>
  <si>
    <t>APR: Subsubcuenca</t>
  </si>
  <si>
    <t>APR: Localidad</t>
  </si>
  <si>
    <t/>
  </si>
  <si>
    <t>Código</t>
  </si>
  <si>
    <t>BNP: Nombre</t>
  </si>
  <si>
    <t>Fuentes Fijas: Nombre</t>
  </si>
  <si>
    <t>Contratos MOP: Proyecto</t>
  </si>
  <si>
    <t>Contratos MOP: Contratista</t>
  </si>
  <si>
    <t>Contratos MOP: Inspector/a</t>
  </si>
  <si>
    <t>Cuerpo de Bomberos: Nombre</t>
  </si>
  <si>
    <t>EIA: Tipo Proyecto</t>
  </si>
  <si>
    <t>EIA: Titular</t>
  </si>
  <si>
    <t>Embalses: Propietario</t>
  </si>
  <si>
    <t>Establecimiento Escolar: Nombre</t>
  </si>
  <si>
    <t>Establecimientos Párvulos: Nombre</t>
  </si>
  <si>
    <t>Establecimientos Salud: Nombre</t>
  </si>
  <si>
    <t>Grifos: Modelo</t>
  </si>
  <si>
    <t>Grifos: Diámetro Tubo</t>
  </si>
  <si>
    <t>Museos: Nombre</t>
  </si>
  <si>
    <t>Programas SENAME: Institución</t>
  </si>
  <si>
    <t>Puentes: Nombre</t>
  </si>
  <si>
    <t>SEIA: Titular</t>
  </si>
  <si>
    <t>Forma</t>
  </si>
  <si>
    <t>banderamorados</t>
  </si>
  <si>
    <t>Morados</t>
  </si>
  <si>
    <t>Bandera</t>
  </si>
  <si>
    <t>banderarojos</t>
  </si>
  <si>
    <t>Rojos</t>
  </si>
  <si>
    <t>banderavarios</t>
  </si>
  <si>
    <t>Varios</t>
  </si>
  <si>
    <t>banderavarios1</t>
  </si>
  <si>
    <t>Varios 1</t>
  </si>
  <si>
    <t>banderaverdes</t>
  </si>
  <si>
    <t>Verdes</t>
  </si>
  <si>
    <t>charcoazules</t>
  </si>
  <si>
    <t>Azules</t>
  </si>
  <si>
    <t>Charco</t>
  </si>
  <si>
    <t>climaazules</t>
  </si>
  <si>
    <t>Clima</t>
  </si>
  <si>
    <t>glaciarazules</t>
  </si>
  <si>
    <t>Glaciar</t>
  </si>
  <si>
    <t>gotaazules</t>
  </si>
  <si>
    <t>Gota</t>
  </si>
  <si>
    <t>gotainvazules</t>
  </si>
  <si>
    <t>Gota Invertida</t>
  </si>
  <si>
    <t>gotamorados</t>
  </si>
  <si>
    <t>gotarojos</t>
  </si>
  <si>
    <t>gotavarios</t>
  </si>
  <si>
    <t>gotavarios1</t>
  </si>
  <si>
    <t>gotaverdes</t>
  </si>
  <si>
    <t>hieloazules</t>
  </si>
  <si>
    <t>Hielo</t>
  </si>
  <si>
    <t>llaveazules</t>
  </si>
  <si>
    <t>Llave</t>
  </si>
  <si>
    <t>manoazules</t>
  </si>
  <si>
    <t>Mano</t>
  </si>
  <si>
    <t>olaazules</t>
  </si>
  <si>
    <t>Ola</t>
  </si>
  <si>
    <t>pinazules</t>
  </si>
  <si>
    <t>Pin</t>
  </si>
  <si>
    <t>pinmorados</t>
  </si>
  <si>
    <t>pinrojos</t>
  </si>
  <si>
    <t>pinvarios</t>
  </si>
  <si>
    <t>pinvarios1</t>
  </si>
  <si>
    <t>pinverdes</t>
  </si>
  <si>
    <t>rioazules</t>
  </si>
  <si>
    <t>Río</t>
  </si>
  <si>
    <t>splashazules</t>
  </si>
  <si>
    <t>Splash</t>
  </si>
  <si>
    <t>paleta1</t>
  </si>
  <si>
    <t>paleta2</t>
  </si>
  <si>
    <t>paleta3</t>
  </si>
  <si>
    <t>rojos</t>
  </si>
  <si>
    <t>verdes</t>
  </si>
  <si>
    <t>Rojas</t>
  </si>
  <si>
    <t>Varios1</t>
  </si>
  <si>
    <t>01-3</t>
  </si>
  <si>
    <t>01-4</t>
  </si>
  <si>
    <t>Polígono</t>
  </si>
  <si>
    <t>COMUNA</t>
  </si>
  <si>
    <t>REGIÓN</t>
  </si>
  <si>
    <t>Clasificación</t>
  </si>
  <si>
    <t>01-0</t>
  </si>
  <si>
    <t>default</t>
  </si>
  <si>
    <t>random</t>
  </si>
  <si>
    <t>#FD8D3C</t>
  </si>
  <si>
    <t>09</t>
  </si>
  <si>
    <t>10</t>
  </si>
  <si>
    <t>sii1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</si>
  <si>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</si>
  <si>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</si>
  <si>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</si>
  <si>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</si>
  <si>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</si>
  <si>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</si>
  <si>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</si>
  <si>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</si>
  <si>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</si>
  <si>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</si>
  <si>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</si>
  <si>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</si>
  <si>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</si>
  <si>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</si>
  <si>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</si>
  <si>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</si>
  <si>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</si>
  <si>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</si>
  <si>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</si>
  <si>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</si>
  <si>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</si>
  <si>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</si>
  <si>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</si>
  <si>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</si>
  <si>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</si>
  <si>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</si>
  <si>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</si>
  <si>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</si>
  <si>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</si>
  <si>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</si>
  <si>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</si>
  <si>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</si>
  <si>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</si>
  <si>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</si>
  <si>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</si>
  <si>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</si>
  <si>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</si>
  <si>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</si>
  <si>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</si>
  <si>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</si>
  <si>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</si>
  <si>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</si>
  <si>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</si>
  <si>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153</t>
  </si>
  <si>
    <t>154</t>
  </si>
  <si>
    <t>ID</t>
  </si>
  <si>
    <t>Emisión (Toneladas)</t>
  </si>
  <si>
    <t>ID Establecimiento VU</t>
  </si>
  <si>
    <t>Razón social</t>
  </si>
  <si>
    <t>RUT</t>
  </si>
  <si>
    <t>digito verificador</t>
  </si>
  <si>
    <t>concat</t>
  </si>
  <si>
    <t>Nombre Establecimiento</t>
  </si>
  <si>
    <t>CODIGO_CIIU4</t>
  </si>
  <si>
    <t>CIIU4</t>
  </si>
  <si>
    <t>Provincia</t>
  </si>
  <si>
    <t>CODIGO_CIIU6</t>
  </si>
  <si>
    <t>CIIU6</t>
  </si>
  <si>
    <t>Codigo_Rubro</t>
  </si>
  <si>
    <t>Rubro</t>
  </si>
  <si>
    <t>Categoria2</t>
  </si>
  <si>
    <t>Código Establecimiento</t>
  </si>
  <si>
    <t>Establecimiento</t>
  </si>
  <si>
    <t>Categoría Emisiones</t>
  </si>
  <si>
    <t>Emisores al Aire (ID)</t>
  </si>
  <si>
    <t>COD_ZonLoc</t>
  </si>
  <si>
    <t>COD_COMUNA</t>
  </si>
  <si>
    <t>NOMBRE_COM</t>
  </si>
  <si>
    <t>URBANO</t>
  </si>
  <si>
    <t>TIPO_1</t>
  </si>
  <si>
    <t>CATEGORIA</t>
  </si>
  <si>
    <t>NOM_URBANO</t>
  </si>
  <si>
    <t>NOMBRE_DIS</t>
  </si>
  <si>
    <t>NOM_ZONA</t>
  </si>
  <si>
    <t>Proyección</t>
  </si>
  <si>
    <t>Total 2035</t>
  </si>
  <si>
    <t>FID</t>
  </si>
  <si>
    <t>Distrito</t>
  </si>
  <si>
    <t>Zona</t>
  </si>
  <si>
    <t>Categoría Población</t>
  </si>
  <si>
    <t>Población al 2035</t>
  </si>
  <si>
    <t>Proyección Población</t>
  </si>
  <si>
    <t>Zona/Localidad</t>
  </si>
  <si>
    <t>Nombre Urbano</t>
  </si>
  <si>
    <t>actividadesartsticasentretenimientoyrecreativas_2</t>
  </si>
  <si>
    <t>actividadesartsticasentretenimientoyrecreativas_3</t>
  </si>
  <si>
    <t>actividadesdealojamientoyserviciodecomidas_2</t>
  </si>
  <si>
    <t>actividadesdeatenciondelasaludyasistenciasocial_2</t>
  </si>
  <si>
    <t>actividadesdeloshogarescomoempleadores_2</t>
  </si>
  <si>
    <t>actividadesdeorganizacionesyorganosextraterritoriales_2</t>
  </si>
  <si>
    <t>actividadesdeserviciosadministrativosydeapoyo_2</t>
  </si>
  <si>
    <t>actividadesfinancierasydeseguros_2</t>
  </si>
  <si>
    <t>actividadesinmobiliarias_2</t>
  </si>
  <si>
    <t>actividadesprofesionalescientficasytcnicas_2</t>
  </si>
  <si>
    <t>administracionpblicaydefensaseguridadsocial_2</t>
  </si>
  <si>
    <t>agriculturaganaderasilviculturaypesca_2</t>
  </si>
  <si>
    <t>comercioalpormayorymenorreparaciondevehculos_2</t>
  </si>
  <si>
    <t>construccin_2</t>
  </si>
  <si>
    <t>enseanza_2</t>
  </si>
  <si>
    <t>explotacindeminasycanteras_2</t>
  </si>
  <si>
    <t>industriamanufacturera_2</t>
  </si>
  <si>
    <t>informacinycomunicaciones_2</t>
  </si>
  <si>
    <t>otrasactividadesdeservicios_2</t>
  </si>
  <si>
    <t>suministrodeaguaaguasresidualesdesechosydescontaminacin_2</t>
  </si>
  <si>
    <t>suministrodeelectricidadgasvaporyaireacondicionado_2</t>
  </si>
  <si>
    <t>transporteyalmacenamiento_2</t>
  </si>
  <si>
    <t>actividadesdealojamientoyserviciodecomidas_3</t>
  </si>
  <si>
    <t>actividadesdeatenciondelasaludyasistenciasocial_3</t>
  </si>
  <si>
    <t>actividadesdeloshogarescomoempleadores_3</t>
  </si>
  <si>
    <t>actividadesdeorganizacionesyorganosextraterritoriales_3</t>
  </si>
  <si>
    <t>actividadesdeserviciosadministrativosydeapoyo_3</t>
  </si>
  <si>
    <t>actividadesfinancierasydeseguros_3</t>
  </si>
  <si>
    <t>actividadesinmobiliarias_3</t>
  </si>
  <si>
    <t>actividadesprofesionalescientficasytcnicas_3</t>
  </si>
  <si>
    <t>administracionpblicaydefensaseguridadsocial_3</t>
  </si>
  <si>
    <t>agriculturaganaderasilviculturaypesca_3</t>
  </si>
  <si>
    <t>Actividades Artísticas, Entretenimiento y Recreativas</t>
  </si>
  <si>
    <t>Actividades de Alojamiento y Servicio de Comidas</t>
  </si>
  <si>
    <t>Actividades de Atencion de la Salud y Asistencia Social</t>
  </si>
  <si>
    <t>Actividades de Servicios Administrativos y de Apoyo</t>
  </si>
  <si>
    <t>Actividades Financieras y de Seguros</t>
  </si>
  <si>
    <t>Actividades Inmobiliarias</t>
  </si>
  <si>
    <t>Actividades Profesionales, Científicas y Técnicas</t>
  </si>
  <si>
    <t>Administracion Pública y Defensa; Seguridad Social</t>
  </si>
  <si>
    <t>Agricultura, Ganadería, Silvicultura y Pesca</t>
  </si>
  <si>
    <t>Comercio al por Mayor y Menor; Reparacion de Vehículos</t>
  </si>
  <si>
    <t>Construcción</t>
  </si>
  <si>
    <t>Enseñanza</t>
  </si>
  <si>
    <t>Explotación de Minas y Canteras</t>
  </si>
  <si>
    <t>Industria Manufacturera</t>
  </si>
  <si>
    <t>Información y Comunicaciones</t>
  </si>
  <si>
    <t>Otras Actividades de Servicios</t>
  </si>
  <si>
    <t>Suministro de Agua; Aguas Residuales, Desechos y Descontaminación</t>
  </si>
  <si>
    <t>Suministro de Electricidad, Gas, Vapor y Aire Acondicionado</t>
  </si>
  <si>
    <t>Transporte y Almacenamiento</t>
  </si>
  <si>
    <t>Total general</t>
  </si>
  <si>
    <t>00 Sin Información</t>
  </si>
  <si>
    <t>01 Micro Empresa</t>
  </si>
  <si>
    <t>02 Pequeña Empresa</t>
  </si>
  <si>
    <t>03 Mediana Empresa</t>
  </si>
  <si>
    <t>04 Gran Empresa</t>
  </si>
  <si>
    <t>Razón Social</t>
  </si>
  <si>
    <t>secundaria</t>
  </si>
  <si>
    <t>superior</t>
  </si>
  <si>
    <t>AGNO</t>
  </si>
  <si>
    <t>RBD</t>
  </si>
  <si>
    <t>NOM_RBD</t>
  </si>
  <si>
    <t>TIPO_SOST</t>
  </si>
  <si>
    <t>NOM_REG_RB</t>
  </si>
  <si>
    <t>NOM_COM_RB</t>
  </si>
  <si>
    <t>NOM_DEPROV</t>
  </si>
  <si>
    <t>TIPO_DEPEN</t>
  </si>
  <si>
    <t>DIRECCION</t>
  </si>
  <si>
    <t>NUMERO</t>
  </si>
  <si>
    <t>REFERENCIA</t>
  </si>
  <si>
    <t>MAT_PARV</t>
  </si>
  <si>
    <t>MAT_BAS_RE</t>
  </si>
  <si>
    <t>MAT_BAS_AD</t>
  </si>
  <si>
    <t>MAT_ESP</t>
  </si>
  <si>
    <t>MAT_MHC_RE</t>
  </si>
  <si>
    <t>MAT_MHC_AD</t>
  </si>
  <si>
    <t>MAT_MTP_RE</t>
  </si>
  <si>
    <t>MAT_MTP_AD</t>
  </si>
  <si>
    <t>MAT_TOTAL</t>
  </si>
  <si>
    <t>MAT_HOM_TO</t>
  </si>
  <si>
    <t>MAT_MUJ_TO</t>
  </si>
  <si>
    <t>MAT_SI_TOT</t>
  </si>
  <si>
    <t>CUR_SIM_TO</t>
  </si>
  <si>
    <t>CUR_COMB_T</t>
  </si>
  <si>
    <t>Año</t>
  </si>
  <si>
    <t>Tipo Sostenedor</t>
  </si>
  <si>
    <t>Tipo Dependencia</t>
  </si>
  <si>
    <t>Dirección</t>
  </si>
  <si>
    <t>Número</t>
  </si>
  <si>
    <t>Referencia</t>
  </si>
  <si>
    <t>Matrícula Parvularia</t>
  </si>
  <si>
    <t>Matrícula Básica Regular</t>
  </si>
  <si>
    <t>Matrícula Básica Adultos</t>
  </si>
  <si>
    <t>Matrícula Especial</t>
  </si>
  <si>
    <t xml:space="preserve">Matrícula Total </t>
  </si>
  <si>
    <t>Matrícula Media HC Regular</t>
  </si>
  <si>
    <t>Matrícula Media HC Adultos</t>
  </si>
  <si>
    <t>Matrícula Media TP Regular</t>
  </si>
  <si>
    <t>Matrícula Media TP Adultos</t>
  </si>
  <si>
    <t>Matrícula Total Hombres</t>
  </si>
  <si>
    <t>Matrícula Total Mujeres</t>
  </si>
  <si>
    <t>Matrícula Total Sin Información</t>
  </si>
  <si>
    <t>Cursos Combinados</t>
  </si>
  <si>
    <t>Cursos Simples</t>
  </si>
  <si>
    <t>AÑO</t>
  </si>
  <si>
    <t>COD_INST</t>
  </si>
  <si>
    <t>TIPO_INST</t>
  </si>
  <si>
    <t>NOMBRE_INS</t>
  </si>
  <si>
    <t>NOMBRE_INM</t>
  </si>
  <si>
    <t>NUMERO_DI</t>
  </si>
  <si>
    <t>LUGAR_REFE</t>
  </si>
  <si>
    <t>Código Institución</t>
  </si>
  <si>
    <t>Tipo Institución</t>
  </si>
  <si>
    <t>Institución</t>
  </si>
  <si>
    <t>Nombre Inmueble</t>
  </si>
  <si>
    <t>09-1</t>
  </si>
  <si>
    <t>10-1</t>
  </si>
  <si>
    <t>153-0</t>
  </si>
  <si>
    <t>153-1</t>
  </si>
  <si>
    <t>153-2</t>
  </si>
  <si>
    <t>153-3</t>
  </si>
  <si>
    <t>154-0</t>
  </si>
  <si>
    <t>154-1</t>
  </si>
  <si>
    <t>154-2</t>
  </si>
  <si>
    <t>26-1</t>
  </si>
  <si>
    <t>27-1</t>
  </si>
  <si>
    <t>28-1</t>
  </si>
  <si>
    <t>29-1</t>
  </si>
  <si>
    <t>30-1</t>
  </si>
  <si>
    <t>31-1</t>
  </si>
  <si>
    <t>32-1</t>
  </si>
  <si>
    <t>33-1</t>
  </si>
  <si>
    <t>34-1</t>
  </si>
  <si>
    <t>35-1</t>
  </si>
  <si>
    <t>36-1</t>
  </si>
  <si>
    <t>37-1</t>
  </si>
  <si>
    <t>38-1</t>
  </si>
  <si>
    <t>39-1</t>
  </si>
  <si>
    <t>40-1</t>
  </si>
  <si>
    <t>41-1</t>
  </si>
  <si>
    <t>42-1</t>
  </si>
  <si>
    <t>43-1</t>
  </si>
  <si>
    <t>44-1</t>
  </si>
  <si>
    <t>45-1</t>
  </si>
  <si>
    <t>46-1</t>
  </si>
  <si>
    <t>47-1</t>
  </si>
  <si>
    <t>48-1</t>
  </si>
  <si>
    <t>49-1</t>
  </si>
  <si>
    <t>50-1</t>
  </si>
  <si>
    <t>51-1</t>
  </si>
  <si>
    <t>52-1</t>
  </si>
  <si>
    <t>53-1</t>
  </si>
  <si>
    <t>54-1</t>
  </si>
  <si>
    <t>55-1</t>
  </si>
  <si>
    <t>56-1</t>
  </si>
  <si>
    <t>57-1</t>
  </si>
  <si>
    <t>58-1</t>
  </si>
  <si>
    <t>59-1</t>
  </si>
  <si>
    <t>60-1</t>
  </si>
  <si>
    <t>61-1</t>
  </si>
  <si>
    <t>62-1</t>
  </si>
  <si>
    <t>63-1</t>
  </si>
  <si>
    <t>64-1</t>
  </si>
  <si>
    <t>65-1</t>
  </si>
  <si>
    <t>66-1</t>
  </si>
  <si>
    <t>67-1</t>
  </si>
  <si>
    <t>68-1</t>
  </si>
  <si>
    <t>Clase 1</t>
  </si>
  <si>
    <t>Clase 2</t>
  </si>
  <si>
    <t>Clase 3</t>
  </si>
  <si>
    <t>Clase 4</t>
  </si>
  <si>
    <t>Clase 5</t>
  </si>
  <si>
    <t>https://raw.githubusercontent.com/Sud-Austral/DATA_MAPA_PUBLIC_V2/main/AGUAS/Iconos/4_FuentesFijasContaminacion/35.svg</t>
  </si>
  <si>
    <t>4_FuentesFijasContaminacion</t>
  </si>
  <si>
    <t>https://raw.githubusercontent.com/Sud-Austral/DATA_MAPA_PUBLIC_V2/main/AGUAS/Iconos/4_FuentesFijasContaminacion/38.svg</t>
  </si>
  <si>
    <t>https://raw.githubusercontent.com/Sud-Austral/DATA_MAPA_PUBLIC_V2/main/AGUAS/Iconos/4_FuentesFijasContaminacion/32.svg</t>
  </si>
  <si>
    <t>https://raw.githubusercontent.com/Sud-Austral/DATA_MAPA_PUBLIC_V2/main/AGUAS/Iconos/4_FuentesFijasContaminacion/6.svg</t>
  </si>
  <si>
    <t>https://raw.githubusercontent.com/Sud-Austral/DATA_MAPA_PUBLIC_V2/main/AGUAS/Iconos/4_FuentesFijasContaminacion/40.svg</t>
  </si>
  <si>
    <t>https://raw.githubusercontent.com/Sud-Austral/DATA_MAPA_PUBLIC_V2/main/AGUAS/Iconos/4_FuentesFijasContaminacion/39.svg</t>
  </si>
  <si>
    <t>Clase 6</t>
  </si>
  <si>
    <t>#e6f6fe</t>
  </si>
  <si>
    <t>#26b4fb</t>
  </si>
  <si>
    <t>#A3FFA3</t>
  </si>
  <si>
    <t>#FFD881</t>
  </si>
  <si>
    <t>#CD0000</t>
  </si>
  <si>
    <t>https://raw.githubusercontent.com/Sud-Austral/DATA_MAPA_PUBLIC_V2/main/sii/sii1/?CUT_COM=00000.json</t>
  </si>
  <si>
    <t>https://github.com/Sud-Austral/DATA_MAPA_PUBLIC_V2/tree/main/sii/sii2/actividadesartsticasentretenimientoyrecreativas_2/?CUT_COM=00000.json</t>
  </si>
  <si>
    <t>https://github.com/Sud-Austral/DATA_MAPA_PUBLIC_V2/tree/main/sii/sii2/actividadesdealojamientoyserviciodecomidas_2/?CUT_COM=00000.json</t>
  </si>
  <si>
    <t>https://github.com/Sud-Austral/DATA_MAPA_PUBLIC_V2/tree/main/sii/sii2/actividadesdeatenciondelasaludyasistenciasocial_2/?CUT_COM=00000.json</t>
  </si>
  <si>
    <t>https://github.com/Sud-Austral/DATA_MAPA_PUBLIC_V2/tree/main/sii/sii2/actividadesdeloshogarescomoempleadores_2/?CUT_COM=00000.json</t>
  </si>
  <si>
    <t>https://github.com/Sud-Austral/DATA_MAPA_PUBLIC_V2/tree/main/sii/sii2/actividadesdeorganizacionesyorganosextraterritoriales_2/?CUT_COM=00000.json</t>
  </si>
  <si>
    <t>https://github.com/Sud-Austral/DATA_MAPA_PUBLIC_V2/tree/main/sii/sii2/actividadesdeserviciosadministrativosydeapoyo_2/?CUT_COM=00000.json</t>
  </si>
  <si>
    <t>https://github.com/Sud-Austral/DATA_MAPA_PUBLIC_V2/tree/main/sii/sii2/actividadesfinancierasydeseguros_2/?CUT_COM=00000.json</t>
  </si>
  <si>
    <t>https://github.com/Sud-Austral/DATA_MAPA_PUBLIC_V2/tree/main/sii/sii2/actividadesinmobiliarias_2/?CUT_COM=00000.json</t>
  </si>
  <si>
    <t>https://github.com/Sud-Austral/DATA_MAPA_PUBLIC_V2/tree/main/sii/sii2/actividadesprofesionalescientficasytcnicas_2/?CUT_COM=00000.json</t>
  </si>
  <si>
    <t>https://github.com/Sud-Austral/DATA_MAPA_PUBLIC_V2/tree/main/sii/sii2/administracionpblicaydefensaseguridadsocial_2/?CUT_COM=00000.json</t>
  </si>
  <si>
    <t>https://github.com/Sud-Austral/DATA_MAPA_PUBLIC_V2/tree/main/sii/sii2/agriculturaganaderasilviculturaypesca_2/?CUT_COM=00000.json</t>
  </si>
  <si>
    <t>https://github.com/Sud-Austral/DATA_MAPA_PUBLIC_V2/tree/main/sii/sii2/comercioalpormayorymenorreparaciondevehculos_2/?CUT_COM=00000.json</t>
  </si>
  <si>
    <t>https://github.com/Sud-Austral/DATA_MAPA_PUBLIC_V2/tree/main/sii/sii2/construccin_2/?CUT_COM=00000.json</t>
  </si>
  <si>
    <t>https://github.com/Sud-Austral/DATA_MAPA_PUBLIC_V2/tree/main/sii/sii2/enseanza_2/?CUT_COM=00000.json</t>
  </si>
  <si>
    <t>https://github.com/Sud-Austral/DATA_MAPA_PUBLIC_V2/tree/main/sii/sii2/explotacindeminasycanteras_2/?CUT_COM=00000.json</t>
  </si>
  <si>
    <t>https://github.com/Sud-Austral/DATA_MAPA_PUBLIC_V2/tree/main/sii/sii2/industriamanufacturera_2/?CUT_COM=00000.json</t>
  </si>
  <si>
    <t>https://github.com/Sud-Austral/DATA_MAPA_PUBLIC_V2/tree/main/sii/sii2/informacinycomunicaciones_2/?CUT_COM=00000.json</t>
  </si>
  <si>
    <t>https://github.com/Sud-Austral/DATA_MAPA_PUBLIC_V2/tree/main/sii/sii2/otrasactividadesdeservicios_2/?CUT_COM=00000.json</t>
  </si>
  <si>
    <t>https://github.com/Sud-Austral/DATA_MAPA_PUBLIC_V2/tree/main/sii/sii2/suministrodeaguaaguasresidualesdesechosydescontaminacin_2/?CUT_COM=00000.json</t>
  </si>
  <si>
    <t>https://github.com/Sud-Austral/DATA_MAPA_PUBLIC_V2/tree/main/sii/sii2/suministrodeelectricidadgasvaporyaireacondicionado_2/?CUT_COM=00000.json</t>
  </si>
  <si>
    <t>https://github.com/Sud-Austral/DATA_MAPA_PUBLIC_V2/tree/main/sii/sii2/transporteyalmacenamiento_2/?CUT_COM=00000.json</t>
  </si>
  <si>
    <t>https://github.com/Sud-Austral/DATA_MAPA_PUBLIC_V2/tree/main/sii/sii3/actividadesartsticasentretenimientoyrecreativas_3/?CUT_COM=00000.json</t>
  </si>
  <si>
    <t>https://github.com/Sud-Austral/DATA_MAPA_PUBLIC_V2/tree/main/sii/sii3/actividadesdealojamientoyserviciodecomidas_3/?CUT_COM=00000.json</t>
  </si>
  <si>
    <t>https://github.com/Sud-Austral/DATA_MAPA_PUBLIC_V2/tree/main/sii/sii3/actividadesdeatenciondelasaludyasistenciasocial_3/?CUT_COM=00000.json</t>
  </si>
  <si>
    <t>https://github.com/Sud-Austral/DATA_MAPA_PUBLIC_V2/tree/main/sii/sii3/actividadesdeloshogarescomoempleadores_3/?CUT_COM=00000.json</t>
  </si>
  <si>
    <t>https://github.com/Sud-Austral/DATA_MAPA_PUBLIC_V2/tree/main/sii/sii3/actividadesdeorganizacionesyorganosextraterritoriales_3/?CUT_COM=00000.json</t>
  </si>
  <si>
    <t>https://github.com/Sud-Austral/DATA_MAPA_PUBLIC_V2/tree/main/sii/sii3/actividadesdeserviciosadministrativosydeapoyo_3/?CUT_COM=00000.json</t>
  </si>
  <si>
    <t>https://github.com/Sud-Austral/DATA_MAPA_PUBLIC_V2/tree/main/sii/sii3/actividadesfinancierasydeseguros_3/?CUT_COM=00000.json</t>
  </si>
  <si>
    <t>https://github.com/Sud-Austral/DATA_MAPA_PUBLIC_V2/tree/main/sii/sii3/actividadesinmobiliarias_3/?CUT_COM=00000.json</t>
  </si>
  <si>
    <t>https://github.com/Sud-Austral/DATA_MAPA_PUBLIC_V2/tree/main/sii/sii3/actividadesprofesionalescientficasytcnicas_3/?CUT_COM=00000.json</t>
  </si>
  <si>
    <t>https://github.com/Sud-Austral/DATA_MAPA_PUBLIC_V2/tree/main/sii/sii3/administracionpblicaydefensaseguridadsocial_3/?CUT_COM=00000.json</t>
  </si>
  <si>
    <t>https://github.com/Sud-Austral/DATA_MAPA_PUBLIC_V2/tree/main/sii/sii3/agriculturaganaderasilviculturaypesca_3/?CUT_COM=00000.json</t>
  </si>
  <si>
    <t>https://github.com/Sud-Austral/DATA_MAPA_PUBLIC_V2/tree/main/sii/sii3/comercioalpormayorymenorreparaciondevehculos_3/?CUT_COM=00000.json</t>
  </si>
  <si>
    <t>https://github.com/Sud-Austral/DATA_MAPA_PUBLIC_V2/tree/main/sii/sii3/construccin_3/?CUT_COM=00000.json</t>
  </si>
  <si>
    <t>https://github.com/Sud-Austral/DATA_MAPA_PUBLIC_V2/tree/main/sii/sii3/enseanza_3/?CUT_COM=00000.json</t>
  </si>
  <si>
    <t>https://github.com/Sud-Austral/DATA_MAPA_PUBLIC_V2/tree/main/sii/sii3/explotacindeminasycanteras_3/?CUT_COM=00000.json</t>
  </si>
  <si>
    <t>https://github.com/Sud-Austral/DATA_MAPA_PUBLIC_V2/tree/main/sii/sii3/industriamanufacturera_3/?CUT_COM=00000.json</t>
  </si>
  <si>
    <t>https://github.com/Sud-Austral/DATA_MAPA_PUBLIC_V2/tree/main/sii/sii3/informacinycomunicaciones_3/?CUT_COM=00000.json</t>
  </si>
  <si>
    <t>https://github.com/Sud-Austral/DATA_MAPA_PUBLIC_V2/tree/main/sii/sii3/otrasactividadesdeservicios_3/?CUT_COM=00000.json</t>
  </si>
  <si>
    <t>https://github.com/Sud-Austral/DATA_MAPA_PUBLIC_V2/tree/main/sii/sii3/suministrodeaguaaguasresidualesdesechosydescontaminacin_3/?CUT_COM=00000.json</t>
  </si>
  <si>
    <t>https://github.com/Sud-Austral/DATA_MAPA_PUBLIC_V2/tree/main/sii/sii3/suministrodeelectricidadgasvaporyaireacondicionado_3/?CUT_COM=00000.json</t>
  </si>
  <si>
    <t>https://github.com/Sud-Austral/DATA_MAPA_PUBLIC_V2/tree/main/sii/sii3/transporteyalmacenamiento_3/?CUT_COM=00000.json</t>
  </si>
  <si>
    <t>https://github.com/Sud-Austral/DATA_MAPA_PUBLIC_V2/tree/main/educacion/secundaria/?CUT_COM=00000.json</t>
  </si>
  <si>
    <t>https://github.com/Sud-Austral/DATA_MAPA_PUBLIC_V2/tree/main/educacion/superior/?CUT_COM=00000.json</t>
  </si>
  <si>
    <t>paleta4</t>
  </si>
  <si>
    <t>paleta5</t>
  </si>
  <si>
    <t>paleta6</t>
  </si>
  <si>
    <t>paleta7</t>
  </si>
  <si>
    <t>paleta8</t>
  </si>
  <si>
    <t>paleta9</t>
  </si>
  <si>
    <t>paleta10</t>
  </si>
  <si>
    <t>comercioalpormayorymenorreparaciondevehculos_3</t>
  </si>
  <si>
    <t>construccin_3</t>
  </si>
  <si>
    <t>enseanza_3</t>
  </si>
  <si>
    <t>explotacindeminasycanteras_3</t>
  </si>
  <si>
    <t>industriamanufacturera_3</t>
  </si>
  <si>
    <t>informacinycomunicaciones_3</t>
  </si>
  <si>
    <t>otrasactividadesdeservicios_3</t>
  </si>
  <si>
    <t>suministrodeaguaaguasresidualesdesechosydescontaminacin_3</t>
  </si>
  <si>
    <t>suministrodeelectricidadgasvaporyaireacondicionado_3</t>
  </si>
  <si>
    <t>transporteyalmacenamiento_3</t>
  </si>
  <si>
    <t>9_establecimientoEscolar</t>
  </si>
  <si>
    <t>https://raw.githubusercontent.com/Sud-Austral/DATA_MAPA_PUBLIC_V2/main/AGUAS/Iconos/9_establecimientoEscolar/35.svg</t>
  </si>
  <si>
    <t>https://raw.githubusercontent.com/Sud-Austral/DATA_MAPA_PUBLIC_V2/main/AGUAS/Iconos/9_establecimientoEscolar/5.svg</t>
  </si>
  <si>
    <t>https://raw.githubusercontent.com/Sud-Austral/DATA_MAPA_PUBLIC_V2/main/AGUAS/Iconos/9_establecimientoEscolar/6.svg</t>
  </si>
  <si>
    <t>https://raw.githubusercontent.com/Sud-Austral/DATA_MAPA_PUBLIC_V2/main/AGUAS/Iconos/9_establecimientoEscolar/7.svg</t>
  </si>
  <si>
    <t>https://raw.githubusercontent.com/Sud-Austral/DATA_MAPA_PUBLIC_V2/main/AGUAS/Iconos/9_establecimientoEscolar/10.svg</t>
  </si>
  <si>
    <t>https://raw.githubusercontent.com/Sud-Austral/DATA_MAPA_PUBLIC_V2/main/AGUAS/Iconos/9_establecimientoEscolar/11.svg</t>
  </si>
  <si>
    <t>https://raw.githubusercontent.com/Sud-Austral/DATA_MAPA_PUBLIC_V2/main/AGUAS/Iconos/9_establecimientoEscolar/12.svg</t>
  </si>
  <si>
    <t>https://raw.githubusercontent.com/Sud-Austral/DATA_MAPA_PUBLIC_V2/main/AGUAS/Iconos/9_establecimientoEscolar/13.svg</t>
  </si>
  <si>
    <t>https://raw.githubusercontent.com/Sud-Austral/DATA_MAPA_PUBLIC_V2/main/AGUAS/Iconos/141_educacion_universidadcollege/32.svg</t>
  </si>
  <si>
    <t>141_educacion_universidadcollege</t>
  </si>
  <si>
    <t>https://raw.githubusercontent.com/Sud-Austral/DATA_MAPA_PUBLIC_V2/main/AGUAS/Iconos/141_educacion_universidadcollege/20.svg</t>
  </si>
  <si>
    <t>https://raw.githubusercontent.com/Sud-Austral/DATA_MAPA_PUBLIC_V2/main/AGUAS/Iconos/141_educacion_universidadcollege/22.svg</t>
  </si>
  <si>
    <t>https://raw.githubusercontent.com/Sud-Austral/DATA_MAPA_PUBLIC_V2/main/AGUAS/Iconos/141_educacion_universidadcollege/24.svg</t>
  </si>
  <si>
    <t>1. Municipal</t>
  </si>
  <si>
    <t>2. Particular Subvencionado</t>
  </si>
  <si>
    <t>3. Particular Pagado</t>
  </si>
  <si>
    <t>4. Corp. De Administración Delegada (DL 3166)</t>
  </si>
  <si>
    <t>5. Servicio Local de Educación</t>
  </si>
  <si>
    <t>0. No (Persona Natural)</t>
  </si>
  <si>
    <t>1. Sí</t>
  </si>
  <si>
    <t>2. Sin Información</t>
  </si>
  <si>
    <t>CENTROS DE FORMACIÓN TÉCNICA</t>
  </si>
  <si>
    <t>Centros de Formación Técnica</t>
  </si>
  <si>
    <t>Centros de Formación Técnica Estatales</t>
  </si>
  <si>
    <t>Institutos Profesionales</t>
  </si>
  <si>
    <t>Universidades (* Carrera en Convenio)</t>
  </si>
  <si>
    <t>Universidades Estatales CRUCH</t>
  </si>
  <si>
    <t>Universidades Privadas</t>
  </si>
  <si>
    <t>Universidades Privadas CRUCH</t>
  </si>
  <si>
    <t>https://raw.githubusercontent.com/Sud-Austral/DATA_MAPA_PUBLIC_V2/main/AGUAS/Iconos/141_educacion_universidadcollege/26.svg</t>
  </si>
  <si>
    <t>https://raw.githubusercontent.com/Sud-Austral/DATA_MAPA_PUBLIC_V2/main/AGUAS/Iconos/141_educacion_universidadcollege/28.svg</t>
  </si>
  <si>
    <t>https://raw.githubusercontent.com/Sud-Austral/DATA_MAPA_PUBLIC_V2/main/AGUAS/Iconos/141_educacion_universidadcollege/30.svg</t>
  </si>
  <si>
    <t xml:space="preserve">https://raw.githubusercontent.com/Sud-Austral/DATA_MAPA_PUBLIC_V2/main/rect/union/?CUT_COM=00000.json   </t>
  </si>
  <si>
    <t>union</t>
  </si>
  <si>
    <t>https://raw.githubusercontent.com/Sud-Austral/DATA_MAPA_PUBLIC_V2/main/proyeccion_poblacion2/total/?CUT_COM=00000.json</t>
  </si>
  <si>
    <t>total</t>
  </si>
  <si>
    <t>juvenil</t>
  </si>
  <si>
    <t>https://raw.githubusercontent.com/Sud-Austral/DATA_MAPA_PUBLIC_V2/main/proyeccion_poblacion2/juvenil/?CUT_COM=00000.json</t>
  </si>
  <si>
    <t>Emisores</t>
  </si>
  <si>
    <t>Emisores| Razón Social</t>
  </si>
  <si>
    <t>Emisores| Establecimiento</t>
  </si>
  <si>
    <t>Emisores| Rubro</t>
  </si>
  <si>
    <t>Emisores| Categoría Emisiones</t>
  </si>
  <si>
    <t>Emisores| Tipo Emisión</t>
  </si>
  <si>
    <t>Tipo Emisión RECT</t>
  </si>
  <si>
    <t>Tipo Emisión</t>
  </si>
  <si>
    <t>Población Total</t>
  </si>
  <si>
    <t>Población 16-25 años</t>
  </si>
  <si>
    <t>Gran Empresa/Rubro</t>
  </si>
  <si>
    <t>Ed. Secundaria</t>
  </si>
  <si>
    <t>Ed. Secundaria| Establecimiento</t>
  </si>
  <si>
    <t>Ed. Secundaria| Sostenedor</t>
  </si>
  <si>
    <t>Ed. Secundaria| Dependencia</t>
  </si>
  <si>
    <t>Ed. Superior</t>
  </si>
  <si>
    <t>Ed. Superior| Tipo Institución</t>
  </si>
  <si>
    <t>Ed. Superior| Institución</t>
  </si>
  <si>
    <t>Rubro| Arte y Entretención</t>
  </si>
  <si>
    <t>Rubro| Alojamiento y Comidas</t>
  </si>
  <si>
    <t>Rubro| Salud y Asistencia Social</t>
  </si>
  <si>
    <t>Rubro| Hogares como Empleadores</t>
  </si>
  <si>
    <t>Rubro| Organizaciones Extraterritoriales</t>
  </si>
  <si>
    <t>Rubro| SS Administrativos y de Apoyo</t>
  </si>
  <si>
    <t>Rubro| Financieras y de Seguros</t>
  </si>
  <si>
    <t>Rubro| Inmobiliarias</t>
  </si>
  <si>
    <t>Rubro| Profesionales, Científicas y Técnicas</t>
  </si>
  <si>
    <t>Rubro| Administración Pública</t>
  </si>
  <si>
    <t>Rubro| Silvoagropecuario y Pesca</t>
  </si>
  <si>
    <t>Rubro| Comercio por Mayor y Menor</t>
  </si>
  <si>
    <t>Rubro| Construcción</t>
  </si>
  <si>
    <t>Rubro| Enseñanza</t>
  </si>
  <si>
    <t>Rubro| Minería</t>
  </si>
  <si>
    <t>Rubro| Industria Manufacturera</t>
  </si>
  <si>
    <t>Rubro| Información y Comunicaciones</t>
  </si>
  <si>
    <t>Rubro| Otros Servicios</t>
  </si>
  <si>
    <t>Rubro| Aguas-Aguas Residuales</t>
  </si>
  <si>
    <t>Rubro| Electricidad-Gas-Vapor</t>
  </si>
  <si>
    <t>Rubro| Transporte y Almacenamiento</t>
  </si>
  <si>
    <t>01-5</t>
  </si>
  <si>
    <t>Agua Emisiones</t>
  </si>
  <si>
    <t>Agua Lodos PTA</t>
  </si>
  <si>
    <t>Agua RILES Alcantarillado</t>
  </si>
  <si>
    <t>Aire Fuentes Puntuales</t>
  </si>
  <si>
    <t>RNP Destinatarios</t>
  </si>
  <si>
    <t>RNP Generacion Industrial</t>
  </si>
  <si>
    <t>RP Destinatario</t>
  </si>
  <si>
    <t>RP Generacion</t>
  </si>
  <si>
    <t>https://raw.githubusercontent.com/Sud-Austral/DATA_MAPA_PUBLIC_V2/main/AGUAS/Iconos/4_FuentesFijasContaminacion/5.svg</t>
  </si>
  <si>
    <t>https://raw.githubusercontent.com/Sud-Austral/DATA_MAPA_PUBLIC_V2/main/AGUAS/Iconos/4_FuentesFijasContaminacion/9.svg</t>
  </si>
  <si>
    <t>https://raw.githubusercontent.com/Sud-Austral/DATA_MAPA_PUBLIC_V2/main/AGUAS/Iconos/4_FuentesFijasContaminacion/36.svg</t>
  </si>
  <si>
    <t>https://raw.githubusercontent.com/Sud-Austral/DATA_MAPA_PUBLIC_V2/main/AGUAS/Iconos/4_FuentesFijasContaminacion/4.svg</t>
  </si>
  <si>
    <t>https://raw.githubusercontent.com/Sud-Austral/DATA_MAPA_PUBLIC_V2/main/AGUAS/Iconos/4_FuentesFijasContaminacion/7.svg</t>
  </si>
  <si>
    <t>https://raw.githubusercontent.com/Sud-Austral/DATA_MAPA_PUBLIC_V2/main/AGUAS/Iconos/4_FuentesFijasContaminacion/21.svg</t>
  </si>
  <si>
    <t>https://raw.githubusercontent.com/Sud-Austral/DATA_MAPA_PUBLIC_V2/main/AGUAS/Iconos/4_FuentesFijasContaminacion/2.svg</t>
  </si>
  <si>
    <t>Tramos GE| Arte y Entretención</t>
  </si>
  <si>
    <t>Tramos GE| Alojamiento y Comidas</t>
  </si>
  <si>
    <t>Tramos GE| Salud y Asistencia Social</t>
  </si>
  <si>
    <t>Tramos GE| Hogares como Empleadores</t>
  </si>
  <si>
    <t>Tramos GE| Organizaciones Extraterritoriales</t>
  </si>
  <si>
    <t>Tramos GE| SS Administrativos y de Apoyo</t>
  </si>
  <si>
    <t>Tramos GE| Financieras y de Seguros</t>
  </si>
  <si>
    <t>Tramos GE| Inmobiliarias</t>
  </si>
  <si>
    <t>Tramos GE| Profesionales, Científicas y Técnicas</t>
  </si>
  <si>
    <t>Tramos GE| Administración Pública</t>
  </si>
  <si>
    <t>Tramos GE| Silvoagropecuario y Pesca</t>
  </si>
  <si>
    <t>Tramos GE| Comercio por Mayor y Menor</t>
  </si>
  <si>
    <t>Tramos GE| Construcción</t>
  </si>
  <si>
    <t>Tramos GE| Enseñanza</t>
  </si>
  <si>
    <t>Tramos GE| Minería</t>
  </si>
  <si>
    <t>Tramos GE| Industria Manufacturera</t>
  </si>
  <si>
    <t>Tramos GE| Información y Comunicaciones</t>
  </si>
  <si>
    <t>Tramos GE| Otros Servicios</t>
  </si>
  <si>
    <t>Tramos GE| Aguas-Aguas Residuales</t>
  </si>
  <si>
    <t>Tramos GE| Electricidad-Gas-Vapor</t>
  </si>
  <si>
    <t>Tramos GE| Transporte y Almacenamiento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</si>
</sst>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8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9"/>
      <color rgb="FFFA7D00"/>
      <name val="Calibri"/>
      <family val="2"/>
      <scheme val="minor"/>
    </font>
    <font>
      <b/>
      <sz val="9"/>
      <color rgb="FF3F3F76"/>
      <name val="Calibri"/>
      <family val="2"/>
      <scheme val="minor"/>
    </font>
    <font>
      <b/>
      <sz val="9"/>
      <color rgb="FFFF00FF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9"/>
      <color rgb="FFFF3300"/>
      <name val="Calibri"/>
      <family val="2"/>
      <scheme val="minor"/>
    </font>
    <font>
      <sz val="9"/>
      <color rgb="FFFA7D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D8D3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E6F6FE"/>
        <bgColor indexed="64"/>
      </patternFill>
    </fill>
    <fill>
      <patternFill patternType="solid">
        <fgColor rgb="FF26B4FB"/>
        <bgColor indexed="64"/>
      </patternFill>
    </fill>
    <fill>
      <patternFill patternType="solid">
        <fgColor rgb="FFA3FFA3"/>
        <bgColor indexed="64"/>
      </patternFill>
    </fill>
    <fill>
      <patternFill patternType="solid">
        <fgColor rgb="FFFFD881"/>
        <bgColor indexed="64"/>
      </patternFill>
    </fill>
    <fill>
      <patternFill patternType="solid">
        <fgColor rgb="FFCD0000"/>
        <bgColor indexed="64"/>
      </patternFill>
    </fill>
    <fill>
      <patternFill patternType="solid">
        <fgColor rgb="FF00206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/>
      <right/>
      <top style="thin">
        <color theme="1"/>
      </top>
      <bottom style="medium">
        <color indexed="64"/>
      </bottom>
      <diagonal/>
    </border>
  </borders>
  <cellStyleXfs count="4">
    <xf numFmtId="0" fontId="0" fillId="0" borderId="0"/>
    <xf numFmtId="0" fontId="5" fillId="2" borderId="0" applyNumberFormat="0" applyBorder="0" applyAlignment="0" applyProtection="0"/>
    <xf numFmtId="0" fontId="13" fillId="5" borderId="3" applyNumberFormat="0" applyAlignment="0" applyProtection="0"/>
    <xf numFmtId="0" fontId="14" fillId="6" borderId="3" applyNumberFormat="0" applyAlignment="0" applyProtection="0"/>
  </cellStyleXfs>
  <cellXfs count="58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" fontId="2" fillId="0" borderId="0" xfId="0" quotePrefix="1" applyNumberFormat="1" applyFont="1" applyAlignment="1">
      <alignment horizontal="center"/>
    </xf>
    <xf numFmtId="0" fontId="2" fillId="0" borderId="0" xfId="0" quotePrefix="1" applyFont="1" applyAlignment="1">
      <alignment horizontal="center"/>
    </xf>
    <xf numFmtId="0" fontId="2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8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top" wrapText="1"/>
    </xf>
    <xf numFmtId="0" fontId="0" fillId="3" borderId="0" xfId="0" applyFill="1"/>
    <xf numFmtId="0" fontId="2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16" fontId="9" fillId="3" borderId="0" xfId="0" quotePrefix="1" applyNumberFormat="1" applyFont="1" applyFill="1" applyAlignment="1">
      <alignment horizontal="center"/>
    </xf>
    <xf numFmtId="0" fontId="9" fillId="3" borderId="0" xfId="0" quotePrefix="1" applyFont="1" applyFill="1" applyAlignment="1">
      <alignment horizontal="center"/>
    </xf>
    <xf numFmtId="0" fontId="1" fillId="3" borderId="0" xfId="0" quotePrefix="1" applyFont="1" applyFill="1" applyAlignment="1">
      <alignment horizontal="center"/>
    </xf>
    <xf numFmtId="0" fontId="2" fillId="3" borderId="0" xfId="0" quotePrefix="1" applyFont="1" applyFill="1" applyAlignment="1">
      <alignment horizontal="center"/>
    </xf>
    <xf numFmtId="0" fontId="11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2" fillId="0" borderId="0" xfId="0" pivotButton="1" applyFont="1"/>
    <xf numFmtId="0" fontId="12" fillId="2" borderId="0" xfId="1" quotePrefix="1" applyFont="1" applyAlignment="1">
      <alignment horizontal="center" vertical="center"/>
    </xf>
    <xf numFmtId="0" fontId="7" fillId="3" borderId="0" xfId="0" applyFont="1" applyFill="1" applyAlignment="1">
      <alignment vertical="center"/>
    </xf>
    <xf numFmtId="0" fontId="0" fillId="0" borderId="0" xfId="0" applyAlignment="1">
      <alignment horizontal="left"/>
    </xf>
    <xf numFmtId="0" fontId="8" fillId="0" borderId="0" xfId="0" quotePrefix="1" applyFont="1" applyAlignment="1">
      <alignment horizontal="center" vertical="top"/>
    </xf>
    <xf numFmtId="0" fontId="7" fillId="0" borderId="0" xfId="0" quotePrefix="1" applyFont="1" applyAlignment="1">
      <alignment horizontal="left" vertical="top"/>
    </xf>
    <xf numFmtId="0" fontId="2" fillId="0" borderId="0" xfId="0" quotePrefix="1" applyFont="1" applyAlignment="1">
      <alignment horizontal="center" vertical="top"/>
    </xf>
    <xf numFmtId="0" fontId="7" fillId="0" borderId="0" xfId="0" applyFont="1" applyAlignment="1">
      <alignment horizontal="center" vertical="top"/>
    </xf>
    <xf numFmtId="0" fontId="7" fillId="0" borderId="0" xfId="0" applyFont="1" applyAlignment="1">
      <alignment horizontal="left" vertical="top"/>
    </xf>
    <xf numFmtId="0" fontId="10" fillId="4" borderId="0" xfId="0" applyFont="1" applyFill="1" applyAlignment="1">
      <alignment horizontal="left" vertical="top" wrapText="1"/>
    </xf>
    <xf numFmtId="16" fontId="2" fillId="0" borderId="0" xfId="0" applyNumberFormat="1" applyFont="1" applyAlignment="1">
      <alignment horizontal="center"/>
    </xf>
    <xf numFmtId="0" fontId="6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top"/>
    </xf>
    <xf numFmtId="0" fontId="15" fillId="6" borderId="3" xfId="3" applyFont="1" applyAlignment="1">
      <alignment horizontal="center" vertical="top"/>
    </xf>
    <xf numFmtId="0" fontId="15" fillId="6" borderId="3" xfId="3" applyFont="1" applyAlignment="1">
      <alignment horizontal="left" vertical="top"/>
    </xf>
    <xf numFmtId="0" fontId="16" fillId="5" borderId="3" xfId="2" applyFont="1" applyAlignment="1">
      <alignment horizontal="center" vertical="top"/>
    </xf>
    <xf numFmtId="16" fontId="2" fillId="3" borderId="0" xfId="0" quotePrefix="1" applyNumberFormat="1" applyFont="1" applyFill="1" applyAlignment="1">
      <alignment horizontal="center"/>
    </xf>
    <xf numFmtId="0" fontId="7" fillId="0" borderId="0" xfId="0" quotePrefix="1" applyFont="1" applyAlignment="1">
      <alignment vertical="center"/>
    </xf>
    <xf numFmtId="0" fontId="7" fillId="8" borderId="0" xfId="0" applyFont="1" applyFill="1" applyAlignment="1">
      <alignment vertical="center"/>
    </xf>
    <xf numFmtId="0" fontId="14" fillId="6" borderId="3" xfId="3" applyAlignment="1">
      <alignment horizontal="center" vertical="center"/>
    </xf>
    <xf numFmtId="0" fontId="0" fillId="9" borderId="0" xfId="0" applyFill="1"/>
    <xf numFmtId="0" fontId="16" fillId="5" borderId="3" xfId="2" applyFont="1" applyAlignment="1">
      <alignment horizontal="left" vertical="top" wrapText="1"/>
    </xf>
    <xf numFmtId="0" fontId="17" fillId="0" borderId="3" xfId="2" applyFont="1" applyFill="1" applyAlignment="1">
      <alignment horizontal="left" vertical="top"/>
    </xf>
    <xf numFmtId="0" fontId="0" fillId="0" borderId="0" xfId="0" applyAlignment="1">
      <alignment horizontal="left" vertical="top"/>
    </xf>
    <xf numFmtId="0" fontId="17" fillId="6" borderId="5" xfId="3" applyFont="1" applyBorder="1" applyAlignment="1">
      <alignment horizontal="left" vertical="top"/>
    </xf>
    <xf numFmtId="0" fontId="0" fillId="10" borderId="0" xfId="0" applyFill="1" applyAlignment="1">
      <alignment horizontal="center"/>
    </xf>
    <xf numFmtId="0" fontId="18" fillId="11" borderId="4" xfId="0" applyFont="1" applyFill="1" applyBorder="1" applyAlignment="1">
      <alignment horizontal="center" vertical="center"/>
    </xf>
    <xf numFmtId="0" fontId="4" fillId="12" borderId="4" xfId="0" applyFont="1" applyFill="1" applyBorder="1" applyAlignment="1">
      <alignment horizontal="center" vertical="center"/>
    </xf>
    <xf numFmtId="0" fontId="4" fillId="13" borderId="0" xfId="0" applyFont="1" applyFill="1" applyAlignment="1">
      <alignment horizontal="center" vertical="center"/>
    </xf>
    <xf numFmtId="0" fontId="4" fillId="7" borderId="0" xfId="0" applyFont="1" applyFill="1" applyAlignment="1">
      <alignment horizontal="center" vertical="center"/>
    </xf>
    <xf numFmtId="0" fontId="18" fillId="14" borderId="0" xfId="0" applyFont="1" applyFill="1" applyAlignment="1">
      <alignment horizontal="center" vertical="center"/>
    </xf>
    <xf numFmtId="0" fontId="4" fillId="0" borderId="4" xfId="0" applyFont="1" applyBorder="1" applyAlignment="1">
      <alignment horizontal="center" vertical="top"/>
    </xf>
    <xf numFmtId="0" fontId="18" fillId="15" borderId="6" xfId="0" applyFont="1" applyFill="1" applyBorder="1" applyAlignment="1">
      <alignment horizontal="center"/>
    </xf>
    <xf numFmtId="0" fontId="17" fillId="6" borderId="5" xfId="3" applyFont="1" applyBorder="1" applyAlignment="1">
      <alignment horizontal="left" vertical="top" wrapText="1"/>
    </xf>
    <xf numFmtId="0" fontId="19" fillId="0" borderId="3" xfId="2" applyFont="1" applyFill="1" applyAlignment="1">
      <alignment horizontal="left" vertical="top"/>
    </xf>
    <xf numFmtId="0" fontId="20" fillId="6" borderId="3" xfId="3" applyFont="1" applyAlignment="1">
      <alignment horizontal="left" vertical="top"/>
    </xf>
    <xf numFmtId="0" fontId="7" fillId="6" borderId="5" xfId="3" applyFont="1" applyBorder="1" applyAlignment="1">
      <alignment horizontal="left" vertical="top"/>
    </xf>
  </cellXfs>
  <cellStyles count="4">
    <cellStyle name="Bueno" xfId="1" builtinId="26"/>
    <cellStyle name="Cálculo" xfId="3" builtinId="22"/>
    <cellStyle name="Entrada" xfId="2" builtinId="20"/>
    <cellStyle name="Normal" xfId="0" builtinId="0"/>
  </cellStyles>
  <dxfs count="3659"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numFmt numFmtId="0" formatCode="General"/>
      <alignment horizontal="left" vertical="top" textRotation="0" wrapText="0" indent="0" justifyLastLine="0" shrinkToFit="0" readingOrder="0"/>
    </dxf>
    <dxf>
      <numFmt numFmtId="0" formatCode="General"/>
      <alignment horizontal="left" vertical="top" textRotation="0" wrapText="0" indent="0" justifyLastLine="0" shrinkToFit="0" readingOrder="0"/>
    </dxf>
    <dxf>
      <numFmt numFmtId="0" formatCode="General"/>
      <alignment horizontal="left" vertical="top" textRotation="0" wrapText="0" indent="0" justifyLastLine="0" shrinkToFit="0" readingOrder="0"/>
    </dxf>
    <dxf>
      <numFmt numFmtId="0" formatCode="General"/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numFmt numFmtId="0" formatCode="General"/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numFmt numFmtId="0" formatCode="General"/>
      <alignment horizontal="left" vertical="top" textRotation="0" wrapText="0" indent="0" justifyLastLine="0" shrinkToFit="0" readingOrder="0"/>
    </dxf>
    <dxf>
      <numFmt numFmtId="0" formatCode="General"/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numFmt numFmtId="0" formatCode="General"/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numFmt numFmtId="0" formatCode="General"/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numFmt numFmtId="0" formatCode="General"/>
      <alignment horizontal="left" vertical="top" textRotation="0" wrapText="0" indent="0" justifyLastLine="0" shrinkToFit="0" readingOrder="0"/>
    </dxf>
    <dxf>
      <numFmt numFmtId="0" formatCode="General"/>
      <alignment horizontal="left" vertical="top" textRotation="0" wrapText="0" indent="0" justifyLastLine="0" shrinkToFit="0" readingOrder="0"/>
    </dxf>
    <dxf>
      <alignment horizontal="center"/>
    </dxf>
    <dxf>
      <font>
        <b/>
      </font>
    </dxf>
    <dxf>
      <alignment vertical="center"/>
    </dxf>
    <dxf>
      <font>
        <sz val="9"/>
      </font>
    </dxf>
    <dxf>
      <alignment vertical="center"/>
    </dxf>
    <dxf>
      <font>
        <sz val="10"/>
      </font>
    </dxf>
    <dxf>
      <font>
        <b/>
      </font>
    </dxf>
    <dxf>
      <font>
        <b/>
      </font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</font>
    </dxf>
    <dxf>
      <font>
        <b/>
      </font>
    </dxf>
    <dxf>
      <font>
        <b/>
      </font>
    </dxf>
    <dxf>
      <font>
        <sz val="10"/>
      </font>
    </dxf>
    <dxf>
      <alignment vertical="center"/>
    </dxf>
    <dxf>
      <font>
        <sz val="9"/>
      </font>
    </dxf>
    <dxf>
      <alignment vertical="center"/>
    </dxf>
    <dxf>
      <font>
        <b/>
      </font>
    </dxf>
    <dxf>
      <alignment horizontal="center"/>
    </dxf>
    <dxf>
      <alignment horizontal="left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</dxf>
    <dxf>
      <font>
        <b/>
      </font>
      <alignment horizontal="center" vertical="top" textRotation="0" wrapText="0" indent="0" justifyLastLine="0" shrinkToFit="0" readingOrder="0"/>
    </dxf>
    <dxf>
      <font>
        <strike val="0"/>
        <outline val="0"/>
        <shadow val="0"/>
        <vertAlign val="baseline"/>
        <sz val="8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left" vertical="top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rgb="FFFF00FF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sz val="9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</dxf>
    <dxf>
      <alignment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1" formatCode="dd/mmm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7030A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/>
        <vertAlign val="baseline"/>
        <sz val="8"/>
        <color theme="10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9"/>
        <color rgb="FF006100"/>
        <name val="Calibri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F3300"/>
      <color rgb="FF008000"/>
      <color rgb="FF407DD6"/>
      <color rgb="FFFF0000"/>
      <color rgb="FFFFDAD1"/>
      <color rgb="FF33CC33"/>
      <color rgb="FFFF00FF"/>
      <color rgb="FFB915CF"/>
      <color rgb="FF9BE9ED"/>
      <color rgb="FFFFD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07/relationships/slicerCache" Target="slicerCaches/slicerCache3.xml"/><Relationship Id="rId18" Type="http://schemas.microsoft.com/office/2007/relationships/slicerCache" Target="slicerCaches/slicerCache8.xml"/><Relationship Id="rId26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connections" Target="connections.xml"/><Relationship Id="rId7" Type="http://schemas.openxmlformats.org/officeDocument/2006/relationships/worksheet" Target="worksheets/sheet7.xml"/><Relationship Id="rId12" Type="http://schemas.microsoft.com/office/2007/relationships/slicerCache" Target="slicerCaches/slicerCache2.xml"/><Relationship Id="rId17" Type="http://schemas.microsoft.com/office/2007/relationships/slicerCache" Target="slicerCaches/slicerCache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07/relationships/slicerCache" Target="slicerCaches/slicerCache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1.xml"/><Relationship Id="rId24" Type="http://schemas.microsoft.com/office/2017/10/relationships/person" Target="persons/person.xml"/><Relationship Id="rId5" Type="http://schemas.openxmlformats.org/officeDocument/2006/relationships/worksheet" Target="worksheets/sheet5.xml"/><Relationship Id="rId15" Type="http://schemas.microsoft.com/office/2007/relationships/slicerCache" Target="slicerCaches/slicerCache5.xml"/><Relationship Id="rId23" Type="http://schemas.openxmlformats.org/officeDocument/2006/relationships/sharedStrings" Target="sharedStrings.xml"/><Relationship Id="rId10" Type="http://schemas.openxmlformats.org/officeDocument/2006/relationships/pivotCacheDefinition" Target="pivotCache/pivotCacheDefinition1.xml"/><Relationship Id="rId19" Type="http://schemas.microsoft.com/office/2007/relationships/slicerCache" Target="slicerCaches/slicerCache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07/relationships/slicerCache" Target="slicerCaches/slicerCache4.xml"/><Relationship Id="rId22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30480</xdr:colOff>
      <xdr:row>0</xdr:row>
      <xdr:rowOff>15241</xdr:rowOff>
    </xdr:from>
    <xdr:to>
      <xdr:col>2</xdr:col>
      <xdr:colOff>670560</xdr:colOff>
      <xdr:row>8</xdr:row>
      <xdr:rowOff>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idcapa">
              <a:extLst>
                <a:ext uri="{FF2B5EF4-FFF2-40B4-BE49-F238E27FC236}">
                  <a16:creationId xmlns:a16="http://schemas.microsoft.com/office/drawing/2014/main" id="{3A2AFEC3-20DC-4A2A-3AA7-61369089DDA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dcap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480" y="15241"/>
              <a:ext cx="4015740" cy="1447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762000</xdr:colOff>
      <xdr:row>0</xdr:row>
      <xdr:rowOff>30481</xdr:rowOff>
    </xdr:from>
    <xdr:to>
      <xdr:col>7</xdr:col>
      <xdr:colOff>1706880</xdr:colOff>
      <xdr:row>8</xdr:row>
      <xdr:rowOff>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Capa">
              <a:extLst>
                <a:ext uri="{FF2B5EF4-FFF2-40B4-BE49-F238E27FC236}">
                  <a16:creationId xmlns:a16="http://schemas.microsoft.com/office/drawing/2014/main" id="{75B4A61A-90D6-2737-4B48-676F32DB177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p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137660" y="30481"/>
              <a:ext cx="7490460" cy="14325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1</xdr:rowOff>
    </xdr:from>
    <xdr:to>
      <xdr:col>2</xdr:col>
      <xdr:colOff>464820</xdr:colOff>
      <xdr:row>7</xdr:row>
      <xdr:rowOff>83821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idcapa 1">
              <a:extLst>
                <a:ext uri="{FF2B5EF4-FFF2-40B4-BE49-F238E27FC236}">
                  <a16:creationId xmlns:a16="http://schemas.microsoft.com/office/drawing/2014/main" id="{E63ED625-155D-D6BF-A80A-048624FC684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dcap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"/>
              <a:ext cx="3368040" cy="13639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571500</xdr:colOff>
      <xdr:row>0</xdr:row>
      <xdr:rowOff>0</xdr:rowOff>
    </xdr:from>
    <xdr:to>
      <xdr:col>3</xdr:col>
      <xdr:colOff>205740</xdr:colOff>
      <xdr:row>7</xdr:row>
      <xdr:rowOff>83820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Tipo">
              <a:extLst>
                <a:ext uri="{FF2B5EF4-FFF2-40B4-BE49-F238E27FC236}">
                  <a16:creationId xmlns:a16="http://schemas.microsoft.com/office/drawing/2014/main" id="{396B6F89-B4C8-0556-8537-F5DD486759D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084320" y="0"/>
              <a:ext cx="868680" cy="13639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3</xdr:col>
      <xdr:colOff>251460</xdr:colOff>
      <xdr:row>0</xdr:row>
      <xdr:rowOff>30480</xdr:rowOff>
    </xdr:from>
    <xdr:to>
      <xdr:col>6</xdr:col>
      <xdr:colOff>60960</xdr:colOff>
      <xdr:row>7</xdr:row>
      <xdr:rowOff>106680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Clase">
              <a:extLst>
                <a:ext uri="{FF2B5EF4-FFF2-40B4-BE49-F238E27FC236}">
                  <a16:creationId xmlns:a16="http://schemas.microsoft.com/office/drawing/2014/main" id="{289C91D1-9B64-C33E-CB5B-F7C9E415D6B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las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998720" y="30480"/>
              <a:ext cx="5006340" cy="13563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6</xdr:col>
      <xdr:colOff>182880</xdr:colOff>
      <xdr:row>0</xdr:row>
      <xdr:rowOff>38101</xdr:rowOff>
    </xdr:from>
    <xdr:to>
      <xdr:col>10</xdr:col>
      <xdr:colOff>7620</xdr:colOff>
      <xdr:row>7</xdr:row>
      <xdr:rowOff>91441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5" name="titulo_leyenda">
              <a:extLst>
                <a:ext uri="{FF2B5EF4-FFF2-40B4-BE49-F238E27FC236}">
                  <a16:creationId xmlns:a16="http://schemas.microsoft.com/office/drawing/2014/main" id="{F6C97439-9005-AC72-394F-CDD7DE2958F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tulo_leyend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126980" y="38101"/>
              <a:ext cx="4053840" cy="1333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1211580</xdr:colOff>
      <xdr:row>0</xdr:row>
      <xdr:rowOff>0</xdr:rowOff>
    </xdr:from>
    <xdr:to>
      <xdr:col>3</xdr:col>
      <xdr:colOff>7620</xdr:colOff>
      <xdr:row>6</xdr:row>
      <xdr:rowOff>129540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Color">
              <a:extLst>
                <a:ext uri="{FF2B5EF4-FFF2-40B4-BE49-F238E27FC236}">
                  <a16:creationId xmlns:a16="http://schemas.microsoft.com/office/drawing/2014/main" id="{5879CF84-0B9E-4147-4E38-23F7E177BCC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lo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11580" y="0"/>
              <a:ext cx="1813560" cy="12268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3</xdr:col>
      <xdr:colOff>53340</xdr:colOff>
      <xdr:row>0</xdr:row>
      <xdr:rowOff>0</xdr:rowOff>
    </xdr:from>
    <xdr:to>
      <xdr:col>9</xdr:col>
      <xdr:colOff>754380</xdr:colOff>
      <xdr:row>6</xdr:row>
      <xdr:rowOff>121920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Forma">
              <a:extLst>
                <a:ext uri="{FF2B5EF4-FFF2-40B4-BE49-F238E27FC236}">
                  <a16:creationId xmlns:a16="http://schemas.microsoft.com/office/drawing/2014/main" id="{0235A62E-63D9-B31C-D136-686624279DA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Form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70860" y="0"/>
              <a:ext cx="5273040" cy="1219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0</xdr:col>
      <xdr:colOff>0</xdr:colOff>
      <xdr:row>0</xdr:row>
      <xdr:rowOff>1</xdr:rowOff>
    </xdr:from>
    <xdr:to>
      <xdr:col>0</xdr:col>
      <xdr:colOff>1158240</xdr:colOff>
      <xdr:row>6</xdr:row>
      <xdr:rowOff>99061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Tipo 1">
              <a:extLst>
                <a:ext uri="{FF2B5EF4-FFF2-40B4-BE49-F238E27FC236}">
                  <a16:creationId xmlns:a16="http://schemas.microsoft.com/office/drawing/2014/main" id="{74BEDF5F-5F7A-C4D4-68E9-9DDA56755F0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"/>
              <a:ext cx="1158240" cy="11963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019.76615625" createdVersion="8" refreshedVersion="8" minRefreshableVersion="3" recordCount="427" xr:uid="{1F24376F-53C2-417A-832D-150F47A2181A}">
  <cacheSource type="worksheet">
    <worksheetSource name="BD_Capas"/>
  </cacheSource>
  <cacheFields count="10">
    <cacheField name="idcapa" numFmtId="0">
      <sharedItems/>
    </cacheField>
    <cacheField name="Capa" numFmtId="0">
      <sharedItems/>
    </cacheField>
    <cacheField name="idpropiedad" numFmtId="0">
      <sharedItems containsSemiMixedTypes="0" containsString="0" containsNumber="1" containsInteger="1" minValue="1" maxValue="25"/>
    </cacheField>
    <cacheField name="Propiedad" numFmtId="0">
      <sharedItems count="715">
        <s v="ID"/>
        <s v="Emisión (Toneladas)"/>
        <s v="ID Establecimiento VU"/>
        <s v="Razón social"/>
        <s v="RUT"/>
        <s v="digito verificador"/>
        <s v="concat"/>
        <s v="Nombre Establecimiento"/>
        <s v="CODIGO_CIIU4"/>
        <s v="CIIU4"/>
        <s v="Región"/>
        <s v="Provincia"/>
        <s v="Comuna"/>
        <s v="CODIGO_CIIU6"/>
        <s v="CIIU6"/>
        <s v="Codigo_Rubro"/>
        <s v="Rubro"/>
        <s v="Categoria2"/>
        <s v="Tipo Emisión RECT"/>
        <s v="COD_ZonLoc"/>
        <s v="Nombre"/>
        <s v="Tipo"/>
        <s v="REGION"/>
        <s v="COD_COMUNA"/>
        <s v="NOMBRE_COM"/>
        <s v="URBANO"/>
        <s v="TIPO_1"/>
        <s v="CATEGORIA"/>
        <s v="NOM_URBANO"/>
        <s v="NOMBRE_DIS"/>
        <s v="NOM_ZONA"/>
        <s v="Proyección"/>
        <s v="Total 2035"/>
        <s v="Clasificación"/>
        <s v="FID"/>
        <s v="Actividades Artísticas, Entretenimiento y Recreativas"/>
        <s v="Actividades de Alojamiento y Servicio de Comidas"/>
        <s v="Actividades de Atencion de la Salud y Asistencia Social"/>
        <s v="Actividades de Servicios Administrativos y de Apoyo"/>
        <s v="Actividades Financieras y de Seguros"/>
        <s v="Actividades Inmobiliarias"/>
        <s v="Actividades Profesionales, Científicas y Técnicas"/>
        <s v="Administracion Pública y Defensa; Seguridad Social"/>
        <s v="Agricultura, Ganadería, Silvicultura y Pesca"/>
        <s v="Comercio al por Mayor y Menor; Reparacion de Vehículos"/>
        <s v="Construcción"/>
        <s v="Enseñanza"/>
        <s v="Explotación de Minas y Canteras"/>
        <s v="Industria Manufacturera"/>
        <s v="Información y Comunicaciones"/>
        <s v="Otras Actividades de Servicios"/>
        <s v="Suministro de Agua; Aguas Residuales, Desechos y Descontaminación"/>
        <s v="Suministro de Electricidad, Gas, Vapor y Aire Acondicionado"/>
        <s v="Transporte y Almacenamiento"/>
        <s v="Total general"/>
        <s v="00 Sin Información"/>
        <s v="01 Micro Empresa"/>
        <s v="02 Pequeña Empresa"/>
        <s v="03 Mediana Empresa"/>
        <s v="04 Gran Empresa"/>
        <s v="AGNO"/>
        <s v="RBD"/>
        <s v="NOM_RBD"/>
        <s v="TIPO_SOST"/>
        <s v="NOM_REG_RB"/>
        <s v="NOM_COM_RB"/>
        <s v="NOM_DEPROV"/>
        <s v="TIPO_DEPEN"/>
        <s v="DIRECCION"/>
        <s v="NUMERO"/>
        <s v="REFERENCIA"/>
        <s v="MAT_PARV"/>
        <s v="MAT_BAS_RE"/>
        <s v="MAT_BAS_AD"/>
        <s v="MAT_ESP"/>
        <s v="MAT_MHC_RE"/>
        <s v="MAT_MHC_AD"/>
        <s v="MAT_MTP_RE"/>
        <s v="MAT_MTP_AD"/>
        <s v="MAT_TOTAL"/>
        <s v="MAT_HOM_TO"/>
        <s v="MAT_MUJ_TO"/>
        <s v="MAT_SI_TOT"/>
        <s v="CUR_SIM_TO"/>
        <s v="CUR_COMB_T"/>
        <s v="AÑO"/>
        <s v="COD_INST"/>
        <s v="TIPO_INST"/>
        <s v="NOMBRE_INS"/>
        <s v="NOMBRE_INM"/>
        <s v="NUMERO_DI"/>
        <s v="LUGAR_REFE"/>
        <s v="librovisit" u="1"/>
        <s v="formacion" u="1"/>
        <s v="SC_MAY_M" u="1"/>
        <s v="CUT" u="1"/>
        <s v="URGENCIA" u="1"/>
        <s v="ANCHO_PROM" u="1"/>
        <s v="TOTAL_VIV_" u="1"/>
        <s v="Nombre Cuenca" u="1"/>
        <s v="Productos" u="1"/>
        <s v="UNIDAD" u="1"/>
        <s v="Pp_mm" u="1"/>
        <s v="Agua (km3)-2017" u="1"/>
        <s v="DIAM_GRIFO" u="1"/>
        <s v="NOMBRE_DE" u="1"/>
        <s v="ORIGEN" u="1"/>
        <s v="CONCESIONA" u="1"/>
        <s v="FUENTE_ESP" u="1"/>
        <s v="rangos_v2_1_MIN_MIN" u="1"/>
        <s v="INSPECTOR_" u="1"/>
        <s v="rangos_v2_2_MIN_MIN" u="1"/>
        <s v="Alt_min" u="1"/>
        <s v="NOX_2016" u="1"/>
        <s v="COD_BNA" u="1"/>
        <s v="1_STD" u="1"/>
        <s v="rangos_v2_3_MIN_MIN" u="1"/>
        <s v="COD_PRO_ES" u="1"/>
        <s v="TOTAL_VI_1" u="1"/>
        <s v="HMIN" u="1"/>
        <s v="rangos_v2_4_MIN_MIN" u="1"/>
        <s v="COD_SSUBC" u="1"/>
        <s v="rangos_v2_BSI_MAX" u="1"/>
        <s v="rangos_v2_5_MIN_MIN" u="1"/>
        <s v="NOM_CUEN" u="1"/>
        <s v="FID_SA_tx" u="1"/>
        <s v="Cod_Zona" u="1"/>
        <s v="Error-2022" u="1"/>
        <s v="ERROR" u="1"/>
        <s v="rangos_v2_6_MIN_MIN" u="1"/>
        <s v="HUSO" u="1"/>
        <s v="VIV_AGUA_1" u="1"/>
        <s v="3_STD" u="1"/>
        <s v="rangos_v2_7_MIN_MIN" u="1"/>
        <s v="Especies" u="1"/>
        <s v="OTROS_EQUI" u="1"/>
        <s v="Volumen 2017 (m3)" u="1"/>
        <s v="rangos_v2_8_MIN_MIN" u="1"/>
        <s v="DESTACAMEN" u="1"/>
        <s v="CUT_COM" u="1"/>
        <s v="5_STD" u="1"/>
        <s v="PERSONAS_E" u="1"/>
        <s v="COSTO_INGR" u="1"/>
        <s v="AREA_CUB" u="1"/>
        <s v="historia" u="1"/>
        <s v="Departamen" u="1"/>
        <s v="mat_didact" u="1"/>
        <s v="Resolución Imagen" u="1"/>
        <s v="MODALIDAD" u="1"/>
        <s v="ANIO_DOC" u="1"/>
        <s v="7_STD" u="1"/>
        <s v="CUT_Cia" u="1"/>
        <s v="ENROLADO" u="1"/>
        <s v="HMEDIANA" u="1"/>
        <s v="ID_COM" u="1"/>
        <s v="PERÍMETRO" u="1"/>
        <s v="UBICACION" u="1"/>
        <s v="Codreg" u="1"/>
        <s v="ALIAS" u="1"/>
        <s v="Volumen (km3)-2017" u="1"/>
        <s v="MAT_NO_ETN" u="1"/>
        <s v="PREFECTURA" u="1"/>
        <s v="JUEGOS_ACC" u="1"/>
        <s v="DIAM_TUB" u="1"/>
        <s v="Alt_max" u="1"/>
        <s v="FID_SA_1" u="1"/>
        <s v="Compañia" u="1"/>
        <s v="X-2017" u="1"/>
        <s v="PERENEC" u="1"/>
        <s v="CARPETA" u="1"/>
        <s v="COD_GLA" u="1"/>
        <s v="ID_MzEnt" u="1"/>
        <s v="ROL" u="1"/>
        <s v="C_COM" u="1"/>
        <s v="MP2_5_2016" u="1"/>
        <s v="aire_2016" u="1"/>
        <s v="Espesor Medio-2017" u="1"/>
        <s v="Capa" u="1"/>
        <s v="koppen_fin" u="1"/>
        <s v="2_RANGE" u="1"/>
        <s v="CANCHA_FUT" u="1"/>
        <s v="Fecha Fuente-2022" u="1"/>
        <s v="LMAXTOTAL" u="1"/>
        <s v="tienda" u="1"/>
        <s v="NOM_COM" u="1"/>
        <s v="piso" u="1"/>
        <s v="2_COUNT" u="1"/>
        <s v="PRECM" u="1"/>
        <s v="Id_WDPA" u="1"/>
        <s v="rango" u="1"/>
        <s v="4_RANGE" u="1"/>
        <s v="CODIGO_DIS" u="1"/>
        <s v="Nombre_AP" u="1"/>
        <s v="4_COUNT" u="1"/>
        <s v="ADMINISTRA" u="1"/>
        <s v="LMAXABLAC" u="1"/>
        <s v="ORIENTA" u="1"/>
        <s v="6_RANGE" u="1"/>
        <s v="F_ESP_MED" u="1"/>
        <s v="CR" u="1"/>
        <s v="Suma" u="1"/>
        <s v="USO_EMBAL" u="1"/>
        <s v="NOMBRE_UNI" u="1"/>
        <s v="y" u="1"/>
        <s v="Y-2022" u="1"/>
        <s v="6_COUNT" u="1"/>
        <s v="rangos_v2_SAVI_MIN" u="1"/>
        <s v="CUT_PROV" u="1"/>
        <s v="8_RANGE" u="1"/>
        <s v="VIV_TIPO_1" u="1"/>
        <s v="LATITUD" u="1"/>
        <s v="web" u="1"/>
        <s v="1_SUM" u="1"/>
        <s v="8_COUNT" u="1"/>
        <s v="DISTCC" u="1"/>
        <s v="Adicion-2022" u="1"/>
        <s v="C_ANT" u="1"/>
        <s v="CODCONTRAT" u="1"/>
        <s v="rangos_v2_SAVI_MAX" u="1"/>
        <s v="TISO_DESCR" u="1"/>
        <s v="3_SUM" u="1"/>
        <s v="Volumen (km3)-2022" u="1"/>
        <s v="Fuente Digital-2022" u="1"/>
        <s v="LIMPIO 2022" u="1"/>
        <s v="DESCRIPCIO" u="1"/>
        <s v="REG_CODIGO" u="1"/>
        <s v="MAT_SI_ETN" u="1"/>
        <s v="5_SUM" u="1"/>
        <s v="NIVEL_COM" u="1"/>
        <s v="ESTADO_EST" u="1"/>
        <s v="rangos_v2_EVI_MIN" u="1"/>
        <s v="CUA_SUP" u="1"/>
        <s v="Nombre_MZ" u="1"/>
        <s v="2_MAX" u="1"/>
        <s v="id_ciud_Tx" u="1"/>
        <s v="Error (%)-2017" u="1"/>
        <s v="7_SUM" u="1"/>
        <s v="ZONA_CENSA" u="1"/>
        <s v="Numeració" u="1"/>
        <s v="EVI" u="1"/>
        <s v="PROPIEDAD_" u="1"/>
        <s v="rangos_v2_CEL_MIN" u="1"/>
        <s v="4_MAX" u="1"/>
        <s v="CLASIFICAC" u="1"/>
        <s v="Pendiente-2017" u="1"/>
        <s v="MP10_2016" u="1"/>
        <s v="Altura Máxima-2017" u="1"/>
        <s v="RUTA_ACCES" u="1"/>
        <s v="ZONA" u="1"/>
        <s v="Espesor Medio-2022" u="1"/>
        <s v="SUMINISTRO" u="1"/>
        <s v="LONGITUD" u="1"/>
        <s v="movreducid" u="1"/>
        <s v="MXLOCATION" u="1"/>
        <s v="6_MAX" u="1"/>
        <s v="C_DEPEND" u="1"/>
        <s v="Residuos" u="1"/>
        <s v="usos" u="1"/>
        <s v="Celcius" u="1"/>
        <s v="Variación Área (ha)" u="1"/>
        <s v="8_MAX" u="1"/>
        <s v="CodCuenca" u="1"/>
        <s v="FUENTE_INF" u="1"/>
        <s v="COUNT" u="1"/>
        <s v="RESOL_IMG" u="1"/>
        <s v="t_año_201" u="1"/>
        <s v="Fuente Digital-2017" u="1"/>
        <s v="MAT_SI_TO" u="1"/>
        <s v="VOL_km3" u="1"/>
        <s v="FID_Sename" u="1"/>
        <s v="AreaProteg" u="1"/>
        <s v="Denominaci" u="1"/>
        <s v="PERSONAS_6" u="1"/>
        <s v="Variación Volumen (m3)" u="1"/>
        <s v="ADMIN" u="1"/>
        <s v="altitud" u="1"/>
        <s v="LOC_URBANA" u="1"/>
        <s v="NOM_ESTAB" u="1"/>
        <s v="FID_1" u="1"/>
        <s v="MONTO_PRES" u="1"/>
        <s v="SC_MEN_H" u="1"/>
        <s v="MAT_ETNIA" u="1"/>
        <s v="ID_EXPEDIE" u="1"/>
        <s v="SOPO_ALTUR" u="1"/>
        <s v="2_MIN" u="1"/>
        <s v="FORMA_PRES" u="1"/>
        <s v="C_NMAD" u="1"/>
        <s v="ERROR_KM2" u="1"/>
        <s v="L_MAX_EXP" u="1"/>
        <s v="Movilidad" u="1"/>
        <s v="TIPO_SOSTE" u="1"/>
        <s v="HMAX" u="1"/>
        <s v="CLASIFICA" u="1"/>
        <s v="COD_CONTRA" u="1"/>
        <s v="4_MIN" u="1"/>
        <s v="CUT_REG" u="1"/>
        <s v="ELM_CODIGO" u="1"/>
        <s v="Latitud-2022" u="1"/>
        <s v="COD_COM_ES" u="1"/>
        <s v="WGI_1-2017" u="1"/>
        <s v="Nombre Homologado" u="1"/>
        <s v="DEPENDENCI" u="1"/>
        <s v="CUT_Cuerpo" u="1"/>
        <s v="v_Celsius" u="1"/>
        <s v="CUA_TIPO" u="1"/>
        <s v="TOTAL_VIVI" u="1"/>
        <s v="ERROR_PORC" u="1"/>
        <s v="estacionam" u="1"/>
        <s v="6_MIN" u="1"/>
        <s v="WGI_2-2017" u="1"/>
        <s v="MONTO_CONT" u="1"/>
        <s v="2_MEAN" u="1"/>
        <s v="LARGO_PROM" u="1"/>
        <s v="Altura Media-2022" u="1"/>
        <s v="Altura Máxima-2022" u="1"/>
        <s v="ORIENTACIO" u="1"/>
        <s v="ESTACIONAL" u="1"/>
        <s v="8_MIN" u="1"/>
        <s v="FECHA_TERM" u="1"/>
        <s v="4_MEAN" u="1"/>
        <s v="Industria" u="1"/>
        <s v="PERSONAS_1" u="1"/>
        <s v="NumeroPlaz" u="1"/>
        <s v="CONTRATIST" u="1"/>
        <s v="v_SAVI" u="1"/>
        <s v="ZONE_CODE" u="1"/>
        <s v="SUBTIPO" u="1"/>
        <s v="Hectareas" u="1"/>
        <s v="STDO_DESCR" u="1"/>
        <s v="DEMANDA" u="1"/>
        <s v="depend" u="1"/>
        <s v="6_MEAN" u="1"/>
        <s v="OBJECTID" u="1"/>
        <s v="CodProyect" u="1"/>
        <s v="CO2_2016" u="1"/>
        <s v="PERSONAS_0" u="1"/>
        <s v="NUEVO_X" u="1"/>
        <s v="PRESTADOR" u="1"/>
        <s v="FUEN_FECHA" u="1"/>
        <s v="Vol_k3" u="1"/>
        <s v="NUEVO_Y" u="1"/>
        <s v="Volumen 2022 (m3)" u="1"/>
        <s v="Altura Mínima-2017" u="1"/>
        <s v="8_MEAN" u="1"/>
        <s v="arq_antro" u="1"/>
        <s v="Eq_AguaKm3" u="1"/>
        <s v="NT1_H" u="1"/>
        <s v="CLAS_WGI" u="1"/>
        <s v="NT2_H" u="1"/>
        <s v="CLAS_2_CUB" u="1"/>
        <s v="rangos_v2_EVI_MAX" u="1"/>
        <s v="arte" u="1"/>
        <s v="Name_AP" u="1"/>
        <s v="Longitud-2022" u="1"/>
        <s v="UNI_COD" u="1"/>
        <s v="2_AREA" u="1"/>
        <s v="VOL_M3" u="1"/>
        <s v="COD_CUEN" u="1"/>
        <s v="rangos_v2_CEL_MAX" u="1"/>
        <s v="biblioteca" u="1"/>
        <s v="proteccion" u="1"/>
        <s v="4_AREA" u="1"/>
        <s v="Cuenca" u="1"/>
        <s v="AMBITO" u="1"/>
        <s v="Clasificación 1" u="1"/>
        <s v="Clase" u="1"/>
        <s v="Link Base" u="1"/>
        <s v="WGI_1-2022" u="1"/>
        <s v="WGI_1" u="1"/>
        <s v="Clasificación 2" u="1"/>
        <s v="DATUM" u="1"/>
        <s v="SERV_NOMBR" u="1"/>
        <s v="6_AREA" u="1"/>
        <s v="Designa" u="1"/>
        <s v="MAT_NAC" u="1"/>
        <s v="Pendiente-2022" u="1"/>
        <s v="baños" u="1"/>
        <s v="WGI_2-2022" u="1"/>
        <s v="v_NDVI" u="1"/>
        <s v="WGI_2" u="1"/>
        <s v="PENDIENTE" u="1"/>
        <s v="ESTADO" u="1"/>
        <s v="MAT_TOT" u="1"/>
        <s v="Rsocial" u="1"/>
        <s v="8_AREA" u="1"/>
        <s v="FechaRepor" u="1"/>
        <s v="tipo_instA" u="1"/>
        <s v="CC" u="1"/>
        <s v="NUEVOARRAS" u="1"/>
        <s v="RURAL_ESTA" u="1"/>
        <s v="id_ciud_N" u="1"/>
        <s v="MZON_GLAC" u="1"/>
        <s v="CANTIDAD_H" u="1"/>
        <s v="WGI_3-2022" u="1"/>
        <s v="WGI_3" u="1"/>
        <s v="MANZANA" u="1"/>
        <s v="NT1_M" u="1"/>
        <s v="CALZADA" u="1"/>
        <s v="NT2_M" u="1"/>
        <s v="VIV_AGUA_R" u="1"/>
        <s v="wifi" u="1"/>
        <s v="VIV_PARE_5" u="1"/>
        <s v="NOM_PROYEC" u="1"/>
        <s v="COD" u="1"/>
        <s v="Fecha Fuente-2017" u="1"/>
        <s v="HMEDABLAC" u="1"/>
        <s v="HOMBRES" u="1"/>
        <s v="VIV_MATE_2" u="1"/>
        <s v="CUA_ANO" u="1"/>
        <s v="VIV_TECHO_" u="1"/>
        <s v="rangos_v2_1_MAX_MAX" u="1"/>
        <s v="SAVI" u="1"/>
        <s v="VIV_PARE_4" u="1"/>
        <s v="rangos_v2_2_MAX_MAX" u="1"/>
        <s v="MAQUINAS_E" u="1"/>
        <s v="idTerritorio" u="1"/>
        <s v="rangos_v2_3_MAX_MAX" u="1"/>
        <s v="SO2_2016" u="1"/>
        <s v="VIV_MATE_1" u="1"/>
        <s v="Orientación" u="1"/>
        <s v="rangos_v2_4_MAX_MAX" u="1"/>
        <s v="Fecha Inventario-2017" u="1"/>
        <s v="Tramo" u="1"/>
        <s v="ID_ZonLoc" u="1"/>
        <s v="rangos_v2_5_MAX_MAX" u="1"/>
        <s v="Variación Volumen (%) " u="1"/>
        <s v="HMINEXP" u="1"/>
        <s v="VIV_AGUA_P" u="1"/>
        <s v="2_STD" u="1"/>
        <s v="Altura Mínima-2022" u="1"/>
        <s v="rangos_v2_6_MAX_MAX" u="1"/>
        <s v="CUA_CODIGO" u="1"/>
        <s v="VIV_PARE_3" u="1"/>
        <s v="rangos_v2_7_MAX_MAX" u="1"/>
        <s v="COD_GLA_Re" u="1"/>
        <s v="rangos_v2_8_MAX_MAX" u="1"/>
        <s v="Id_humedal" u="1"/>
        <s v="COMUNAS" u="1"/>
        <s v="FONO" u="1"/>
        <s v="rangos_v2_NDVI_MIN" u="1"/>
        <s v="4_STD" u="1"/>
        <s v="TOTAL_HOMB" u="1"/>
        <s v="NOMB_CUEN" u="1"/>
        <s v="VIV_PARE_2" u="1"/>
        <s v="Clave" u="1"/>
        <s v="ORIENABLAC" u="1"/>
        <s v="Mail" u="1"/>
        <s v="C_MAD" u="1"/>
        <s v="COD_COM" u="1"/>
        <s v="LOCALIDAD" u="1"/>
        <s v="TOT_VIV" u="1"/>
        <s v="6_STD" u="1"/>
        <s v="SALDO" u="1"/>
        <s v="VIV_OCUPA_" u="1"/>
        <s v="rangos_v2_NDVI_MAX" u="1"/>
        <s v="VIV_PISO_T" u="1"/>
        <s v="VIV_PARE_1" u="1"/>
        <s v="DECRETO_AF" u="1"/>
        <s v="NOMBRE_CAM" u="1"/>
        <s v="TipoProyec" u="1"/>
        <s v="CODATRAC" u="1"/>
        <s v="JERARQUIA" u="1"/>
        <s v="DISTCR" u="1"/>
        <s v="AREA_ABLAC" u="1"/>
        <s v="BAÑO_DISC" u="1"/>
        <s v="8_STD" u="1"/>
        <s v="Área (km2)-2022" u="1"/>
        <s v="COD_GLA-17" u="1"/>
        <s v="COTA" u="1"/>
        <s v="TIPO_DE_UN" u="1"/>
        <s v="TECNOLOGIA" u="1"/>
        <s v="ORIENACUM" u="1"/>
        <s v="Razón" u="1"/>
        <s v="ELM_NOMBRE" u="1"/>
        <s v="MANZENT" u="1"/>
        <s v="Área 2022 (ha)" u="1"/>
        <s v="INVERSION_" u="1"/>
        <s v="VIV_PISO_R" u="1"/>
        <s v="DETALLE_US" u="1"/>
        <s v="N_CUENDRE" u="1"/>
        <s v="INSTRUMENT" u="1"/>
        <s v="ANHO_CREAC" u="1"/>
        <s v="MUJERES" u="1"/>
        <s v="CodSubsubCuenca" u="1"/>
        <s v="AREA_ACUM" u="1"/>
        <s v="Longitud-2017" u="1"/>
        <s v="PROPIET" u="1"/>
        <s v="SHAPE_AREA" u="1"/>
        <s v="Y-2017" u="1"/>
        <s v="VIV_TIPO_T" u="1"/>
        <s v="estacion" u="1"/>
        <s v="PAGADO" u="1"/>
        <s v="NOM_SSUBC" u="1"/>
        <s v="NOMBRE Origen" u="1"/>
        <s v="ESTADO_EVA" u="1"/>
        <s v="VIV_PISO_P" u="1"/>
        <s v="1_RANGE" u="1"/>
        <s v="TIPO_CAMB" u="1"/>
        <s v="COD_MzEnt" u="1"/>
        <s v="FECHA_MODI" u="1"/>
        <s v="Modelo_Int" u="1"/>
        <s v="1_COUNT" u="1"/>
        <s v="COD_REGION" u="1"/>
        <s v="COD_SSUBCU" u="1"/>
        <s v="Frente TER" u="1"/>
        <s v="SC_MEN_M" u="1"/>
        <s v="PROY_CODIG" u="1"/>
        <s v="Ciudad" u="1"/>
        <s v="CONEXION_R" u="1"/>
        <s v="3_RANGE" u="1"/>
        <s v="NOM_BNP" u="1"/>
        <s v="COD_REG_ES" u="1"/>
        <s v="Tipo_de_vl" u="1"/>
        <s v="Área (km2)-2017" u="1"/>
        <s v="MED_MEN_H" u="1"/>
        <s v="3_COUNT" u="1"/>
        <s v="ZONA_PICNI" u="1"/>
        <s v="COD_PROVIN" u="1"/>
        <s v="NombreInst" u="1"/>
        <s v="cursos" u="1"/>
        <s v="5_RANGE" u="1"/>
        <s v="ID_AP_Data" u="1"/>
        <s v="x" u="1"/>
        <s v="Rango_pro" u="1"/>
        <s v="X-2022" u="1"/>
        <s v="CERTIFICA" u="1"/>
        <s v="VIA" u="1"/>
        <s v="Designacio" u="1"/>
        <s v="TIPO_EMBAL" u="1"/>
        <s v="TITULAR" u="1"/>
        <s v="5_COUNT" u="1"/>
        <s v="idiomas" u="1"/>
        <s v="VIV_TECH_6" u="1"/>
        <s v="F_INICIO" u="1"/>
        <s v="SC_MAY_H" u="1"/>
        <s v="MAT_EXT" u="1"/>
        <s v="Comuna_1" u="1"/>
        <s v="7_RANGE" u="1"/>
        <s v="INVENT_FEC" u="1"/>
        <s v="Área 2017 (ha)" u="1"/>
        <s v="VIV_TIPO_P" u="1"/>
        <s v="7_COUNT" u="1"/>
        <s v="VIV_TECH_5" u="1"/>
        <s v="COD_PROV" u="1"/>
        <s v="COD_SCUEN" u="1"/>
        <s v="COD_GLA-22" u="1"/>
        <s v="Agua 2022 (m3)" u="1"/>
        <s v="SERVICIOS" u="1"/>
        <s v="TIPO_DE_VI" u="1"/>
        <s v="MON_DGA" u="1"/>
        <s v="FECHA_PRES" u="1"/>
        <s v="VIV_TIPO_O" u="1"/>
        <s v="2_SUM" u="1"/>
        <s v="VIV_TECH_4" u="1"/>
        <s v="ESTE" u="1"/>
        <s v="MED_MAY_H" u="1"/>
        <s v="cobro_ent" u="1"/>
        <s v="DTE_DIRECC" u="1"/>
        <s v="no_peligr_" u="1"/>
        <s v="Codcom" u="1"/>
        <s v="CUA_DESCRI" u="1"/>
        <s v="NDVI" u="1"/>
        <s v="4_SUM" u="1"/>
        <s v="FRECUENCIA" u="1"/>
        <s v="VIV_TECH_3" u="1"/>
        <s v="1_MAX" u="1"/>
        <s v="Altura Media-2017" u="1"/>
        <s v="VIV_MATERI" u="1"/>
        <s v="6_SUM" u="1"/>
        <s v="VIV_TIPO_M" u="1"/>
        <s v="Fuente Espesor-2022" u="1"/>
        <s v="visit_guia" u="1"/>
        <s v="3_MAX" u="1"/>
        <s v="VIV_TECH_2" u="1"/>
        <s v="VIV_AGUA_C" u="1"/>
        <s v="8_SUM" u="1"/>
        <s v="Orientación Origen" u="1"/>
        <s v="ANIO" u="1"/>
        <s v="5_MAX" u="1"/>
        <s v="MAT_CHI" u="1"/>
        <s v="TIPO_ACCES" u="1"/>
        <s v="VIV_TECH_1" u="1"/>
        <s v="USO_AREA_V" u="1"/>
        <s v="TAMAÑO_EM" u="1"/>
        <s v="CODIGO" u="1"/>
        <s v="MULTICANCH" u="1"/>
        <s v="FRENTE_TER" u="1"/>
        <s v="7_MAX" u="1"/>
        <s v="Nombre_del" u="1"/>
        <s v="C_OBRA" u="1"/>
        <s v="POINT_X" u="1"/>
        <s v="POINT_Y" u="1"/>
        <s v="ZONA_GLACI" u="1"/>
        <s v="ESTADO_1" u="1"/>
        <s v="ESP_MED" u="1"/>
        <s v="Nombre Único" u="1"/>
        <s v="Agua 2017 (m3)" u="1"/>
        <s v="Variación Área (%)" u="1"/>
        <s v="DOC_NUMERO" u="1"/>
        <s v="MODELO" u="1"/>
        <s v="FUENTE_DIG" u="1"/>
        <s v="institucio" u="1"/>
        <s v="CodSubCuenca" u="1"/>
        <s v="MED_MEN_SI" u="1"/>
        <s v="TOTAL_MUJE" u="1"/>
        <s v="HMEDIA" u="1"/>
        <s v="PROPIEDAD" u="1"/>
        <s v="Tmed" u="1"/>
        <s v="Clave_Zona" u="1"/>
        <s v="Fecha Inventario-2022" u="1"/>
        <s v="HMINTOTAL" u="1"/>
        <s v="DEPEN_A" u="1"/>
        <s v="FUENTE_FIN" u="1"/>
        <s v="TOTAL_PERS" u="1"/>
        <s v="MED_MEN_M" u="1"/>
        <s v="clave_nom" u="1"/>
        <s v="MXSITEID" u="1"/>
        <s v="Fuente Espesor-2017" u="1"/>
        <s v="FECHA_INIC" u="1"/>
        <s v="Error (km2)-2017" u="1"/>
        <s v="1_MIN" u="1"/>
        <s v="F_CAMBIO" u="1"/>
        <s v="NORTE" u="1"/>
        <s v="COD_AUPOL" u="1"/>
        <s v="ciencias" u="1"/>
        <s v="rangos_v2_BSI_MIN" u="1"/>
        <s v="v_BSI" u="1"/>
        <s v="Hectarea" u="1"/>
        <s v="3_MIN" u="1"/>
        <s v="BAÑOS_ASI" u="1"/>
        <s v="subdepend" u="1"/>
        <s v="Name" u="1"/>
        <s v="VIV_PISO_C" u="1"/>
        <s v="NOMBRE_TIP" u="1"/>
        <s v="PAGADO_AGN" u="1"/>
        <s v="F_REAPER" u="1"/>
        <s v="MED_MAY_SI" u="1"/>
        <s v="5_MIN" u="1"/>
        <s v="Region_1" u="1"/>
        <s v="COD_REG" u="1"/>
        <s v="audioguias" u="1"/>
        <s v="1_MEAN" u="1"/>
        <s v="PUEBLOS_IN" u="1"/>
        <s v="VIV_PISO_B" u="1"/>
        <s v="MED_MAY_M" u="1"/>
        <s v="FUENTE_FEC" u="1"/>
        <s v="cod_AP" u="1"/>
        <s v="c_VIG" u="1"/>
        <s v="CUBIERTO" u="1"/>
        <s v="NUM_CUAD" u="1"/>
        <s v="7_MIN" u="1"/>
        <s v="3_MEAN" u="1"/>
        <s v="SERV_CODIG" u="1"/>
        <s v="VIV_TIPO_D" u="1"/>
        <s v="NOMBRE_PRO" u="1"/>
        <s v="COD_DEPROV" u="1"/>
        <s v="5_MEAN" u="1"/>
        <s v="L_MAX_ACUM" u="1"/>
        <s v="SAPU" u="1"/>
        <s v="CUA_FTERMI" u="1"/>
        <s v="Variación Agua (%) " u="1"/>
        <s v="JUEGOS_INF" u="1"/>
        <s v="COD_DESTAC" u="1"/>
        <s v="VIV_TIPO_C" u="1"/>
        <s v="NIVEL_CONS" u="1"/>
        <s v="CONDICIO" u="1"/>
        <s v="7_MEAN" u="1"/>
        <s v="SubClase" u="1"/>
        <s v="TOOLTIP" u="1"/>
        <s v="USO_TUR" u="1"/>
        <s v="TOT_PERSON" u="1"/>
        <s v="CH_CASQ" u="1"/>
        <s v="Ha_AP" u="1"/>
        <s v="LETRA_TIPO" u="1"/>
        <s v="EJEC_PRESU" u="1"/>
        <s v="PERSONAS_M" u="1"/>
        <s v="1_AREA" u="1"/>
        <s v="CONURB" u="1"/>
        <s v="DGV_RBD" u="1"/>
        <s v="MONTO_AGNO" u="1"/>
        <s v="v_EVI" u="1"/>
        <s v="AREA_EXP" u="1"/>
        <s v="Agua (km3)-2022" u="1"/>
        <s v="INVE_FECHA" u="1"/>
        <s v="NOM_CONTRA" u="1"/>
        <s v="NOM_COM_ES" u="1"/>
        <s v="3_AREA" u="1"/>
        <s v="ESTADO_EDI" u="1"/>
        <s v="ALT_MURO" u="1"/>
        <s v="Volumen (m3)-2017" u="1"/>
        <s v="guard_ropa" u="1"/>
        <s v="Variación Agua (m3) " u="1"/>
        <s v="DEPEN" u="1"/>
        <s v="N_TOTAL" u="1"/>
        <s v="5_AREA" u="1"/>
        <s v="UNI_CODIGO" u="1"/>
        <s v="AREA_Km2" u="1"/>
        <s v="restoran" u="1"/>
        <s v="CUA_ESTADO" u="1"/>
        <s v="Cod_MZ" u="1"/>
        <s v="ID_ESTAB" u="1"/>
        <s v="FUENTE_NAT" u="1"/>
        <s v="TELEFONO" u="1"/>
        <s v="ID_Dis" u="1"/>
        <s v="7_AREA" u="1"/>
        <s v="FECHA_CALI" u="1"/>
        <s v="Latitud-2017" u="1"/>
        <s v="C_LOC" u="1"/>
        <s v="COD_SUBC" u="1"/>
        <s v="BSI" u="1"/>
        <s v="VIV_PARED_" u="1"/>
        <s v="Suma Parte 2022" u="1"/>
        <s v="NIVEL" u="1"/>
        <s v="COD_SSCUEN" u="1"/>
        <s v="CODIGOBIP" u="1"/>
      </sharedItems>
    </cacheField>
    <cacheField name="popup_0_1" numFmtId="0">
      <sharedItems containsString="0" containsBlank="1" containsNumber="1" containsInteger="1" minValue="1" maxValue="1"/>
    </cacheField>
    <cacheField name="descripcion_pop-up" numFmtId="0">
      <sharedItems containsBlank="1"/>
    </cacheField>
    <cacheField name="posicion_popup" numFmtId="0">
      <sharedItems containsString="0" containsBlank="1" containsNumber="1" containsInteger="1" minValue="1" maxValue="50"/>
    </cacheField>
    <cacheField name="descripcion_capa" numFmtId="0">
      <sharedItems containsBlank="1" count="637">
        <s v="Emisores"/>
        <m/>
        <s v="Emisores| Razón Social"/>
        <s v="Emisores| Establecimiento"/>
        <s v="Emisores| Rubro"/>
        <s v="Emisores| Categoría Emisiones"/>
        <s v="Emisores| Tipo Emisión"/>
        <s v="Población Total"/>
        <s v="Población 16-25 años"/>
        <s v="Gran Empresa/Rubro"/>
        <s v="Rubro| Arte y Entretención"/>
        <s v="Rubro| Alojamiento y Comidas"/>
        <s v="Rubro| Salud y Asistencia Social"/>
        <s v="Rubro| Hogares como Empleadores"/>
        <s v="Rubro| Organizaciones Extraterritoriales"/>
        <s v="Rubro| SS Administrativos y de Apoyo"/>
        <s v="Rubro| Financieras y de Seguros"/>
        <s v="Rubro| Inmobiliarias"/>
        <s v="Rubro| Profesionales, Científicas y Técnicas"/>
        <s v="Rubro| Administración Pública"/>
        <s v="Rubro| Silvoagropecuario y Pesca"/>
        <s v="Rubro| Comercio por Mayor y Menor"/>
        <s v="Rubro| Construcción"/>
        <s v="Rubro| Enseñanza"/>
        <s v="Rubro| Minería"/>
        <s v="Rubro| Industria Manufacturera"/>
        <s v="Rubro| Información y Comunicaciones"/>
        <s v="Rubro| Otros Servicios"/>
        <s v="Rubro| Aguas-Aguas Residuales"/>
        <s v="Rubro| Electricidad-Gas-Vapor"/>
        <s v="Rubro| Transporte y Almacenamiento"/>
        <s v="Tramos GE| Arte y Entretención"/>
        <s v="Tramos GE| Alojamiento y Comidas"/>
        <s v="Tramos GE| Salud y Asistencia Social"/>
        <s v="Tramos GE| Hogares como Empleadores"/>
        <s v="Tramos GE| Organizaciones Extraterritoriales"/>
        <s v="Tramos GE| SS Administrativos y de Apoyo"/>
        <s v="Tramos GE| Financieras y de Seguros"/>
        <s v="Tramos GE| Inmobiliarias"/>
        <s v="Tramos GE| Profesionales, Científicas y Técnicas"/>
        <s v="Tramos GE| Administración Pública"/>
        <s v="Tramos GE| Silvoagropecuario y Pesca"/>
        <s v="Tramos GE| Comercio por Mayor y Menor"/>
        <s v="Tramos GE| Construcción"/>
        <s v="Tramos GE| Enseñanza"/>
        <s v="Tramos GE| Minería"/>
        <s v="Tramos GE| Industria Manufacturera"/>
        <s v="Tramos GE| Información y Comunicaciones"/>
        <s v="Tramos GE| Otros Servicios"/>
        <s v="Tramos GE| Aguas-Aguas Residuales"/>
        <s v="Tramos GE| Electricidad-Gas-Vapor"/>
        <s v="Tramos GE| Transporte y Almacenamiento"/>
        <s v="Ed. Secundaria"/>
        <s v="Ed. Secundaria| Establecimiento"/>
        <s v="Ed. Secundaria| Sostenedor"/>
        <s v="Ed. Secundaria| Dependencia"/>
        <s v="Ed. Superior"/>
        <s v="Ed. Superior| Tipo Institución"/>
        <s v="Ed. Superior| Institución"/>
        <s v="Emisores al Aire" u="1"/>
        <s v="Glaciares Inventario 2014" u="1"/>
        <s v="Programas SENAME: Institución" u="1"/>
        <s v="Contaminantes | Lodos PTA" u="1"/>
        <s v="Empresas Otros Servicios" u="1"/>
        <s v="Empresas (Ventas &gt; 600 mil UF-año) Suministro Electricidad-Gas-Vapor" u="1"/>
        <s v="Tramo 12: 600.000,01 a 1.000.000 UF |  Suministro Electricidad-Gas-Vapor" u="1"/>
        <s v="EIA: Estado" u="1"/>
        <s v="Contaminantes | Generadores RP : Establecimiento" u="1"/>
        <s v="RILES Alcantarillado : Razón Social" u="1"/>
        <s v="Empresas (Ventas &gt; 600 mil UF-año) Transporte y Almacenamiento" u="1"/>
        <s v="Empresas (Ventas &gt; 600 mil UF-año) Industria Manufacturera" u="1"/>
        <s v="Museos: Nombre" u="1"/>
        <s v="Humedales: Subcuenca" u="1"/>
        <s v="Contaminantes | Emisores al Aire" u="1"/>
        <s v="Contaminantes | Generadores RP : Categoría Emisiones" u="1"/>
        <s v="Empresas Suministro Aguas-Aguas Residuales" u="1"/>
        <s v="Glaciares Inventario 2022" u="1"/>
        <s v="Niveles Pozos: Estado" u="1"/>
        <s v="Piso Vegetacional" u="1"/>
        <s v="Estación Fluviométrica" u="1"/>
        <s v="Bienes Nacionales Protegidos" u="1"/>
        <s v="Tramo 12: 600.000,01 a 1.000.000 UF |  Comercio por Mayor y Menor" u="1"/>
        <s v="Tramo 12: 600.000,01 a 1.000.000 UF |  Transporte y Almacenamiento" u="1"/>
        <s v="Demografía | Población 56-60 años" u="1"/>
        <s v="Empresas (Ventas &gt; 600 mil UF-año) Financieras y Seguros" u="1"/>
        <s v="Lagos: Nombre" u="1"/>
        <s v="Educación Secundaria | " u="1"/>
        <s v="Cuerpo de Bomberos" u="1"/>
        <s v="Tramo 13: &gt;  1.000.000 UF |  Artísticas, Entretenimiento y Recreativas" u="1"/>
        <s v="Precipitación Máxima Diaria" u="1"/>
        <s v="Humedales: Clase" u="1"/>
        <s v="Emisores al Agua : Rubro" u="1"/>
        <s v="Población 81 y más" u="1"/>
        <s v="Tramo 12: 600.000,01 a 1.000.000 UF |  Agricultura-Ganadería-Silvicultura-Pesca" u="1"/>
        <s v="Emisores al Agua" u="1"/>
        <s v="Empresas Artísticas, Entretenimiento y Recreativas" u="1"/>
        <s v="Emisores al Agua : Categoría Emisiones" u="1"/>
        <s v="Emisores al Aire : Categoría Emisiones" u="1"/>
        <s v="Emisores al Aire : Rubro" u="1"/>
        <s v="Tramo 13: &gt;  1.000.000 UF |  Inmobiliarias" u="1"/>
        <s v="Empresas (Ventas &gt; 600 mil UF-año) Servicios Administrativos y de Apoyo" u="1"/>
        <s v="Derechos de Agua" u="1"/>
        <s v="Tramo 10: 100.000,01 a 200.000 UF |  Salud y Asistencia Social" u="1"/>
        <s v="Tramo 11: 200.000,01 a 600.000 UF |  Salud y Asistencia Social" u="1"/>
        <s v="Lodos PTA" u="1"/>
        <s v="Grifos: Diámetro Grifo" u="1"/>
        <s v="SEIA: Estado" u="1"/>
        <s v="BH Isoyetas" u="1"/>
        <s v="Empresas (Ventas &gt; 600 mil UF-año)  | Organismos Extraterritoriales" u="1"/>
        <s v="Glaciares 2014: Año Inventario" u="1"/>
        <s v="Glaciares 2022: Año Inventario" u="1"/>
        <s v="Empresas (Ventas &gt; 600 mil UF-año)  | Industria Manufacturera" u="1"/>
        <s v="Glaciares: Cubierto" u="1"/>
        <s v="Demografía | Población 66-70 años" u="1"/>
        <s v="Contratos MOP: Inspector/a" u="1"/>
        <s v="Glaciares" u="1"/>
        <s v="APR: Subsubcuenca" u="1"/>
        <s v="Empresas Industria Manufacturera" u="1"/>
        <s v="Empresas (Ventas &gt; 600 mil UF-año) Información y Comunicaciones" u="1"/>
        <s v="BNP: Año Creación" u="1"/>
        <s v="Tramo 13: &gt;  1.000.000 UF |  Hogares como Empleadores" u="1"/>
        <s v="RILES Alcantarillado : Categoría Emisiones" u="1"/>
        <s v="Fuentes Fijas Contaminantes" u="1"/>
        <s v="Tramo 10: 100.000,01 a 200.000 UF |  Comercio por Mayor y Menor" u="1"/>
        <s v="Tramo 11: 200.000,01 a 600.000 UF |  Comercio por Mayor y Menor" u="1"/>
        <s v="Lagos - Embalses" u="1"/>
        <s v="Calidad del Agua: ICA 2014" u="1"/>
        <s v="Programas SENAME: Programa" u="1"/>
        <s v="Calidad del Agua: ICA 2015" u="1"/>
        <s v="Educación Secundaria" u="1"/>
        <s v="Calidad del Agua: ICA 2016" u="1"/>
        <s v="Contaminantes | Destinatarios RNP : Categoría Emisiones" u="1"/>
        <s v="Establecimientos Párvulos: Nombre" u="1"/>
        <s v="Calidad del Agua: ICA 2017" u="1"/>
        <s v="Acuíferos: Subsubcuenca" u="1"/>
        <s v="Programas SENAME" u="1"/>
        <s v="Contaminantes | Emisores al Agua" u="1"/>
        <s v="Microdatos Censo" u="1"/>
        <s v="Empresas (Ventas &gt; 600 mil UF-año) Construcción" u="1"/>
        <s v="Empresas (Ventas &gt; 600 mil UF-año)  | Profesionales-Cientícas-Técnicas" u="1"/>
        <s v="Educación Superior" u="1"/>
        <s v="Establecimientos Párvulos: Rural" u="1"/>
        <s v="Red Hídrica [Polígonos]" u="1"/>
        <s v="Educación Secundaria: Sostenedor" u="1"/>
        <s v="Demografía | Población 76-80 años" u="1"/>
        <s v="Educación Secundaria  | Sostenedor" u="1"/>
        <s v="Áreas Protegidas: Designación" u="1"/>
        <s v="Geología" u="1"/>
        <s v="Precipitación Máxima Diaria: (mm)" u="1"/>
        <s v="Tramo 13: &gt;  1.000.000 UF |  Enseñanza" u="1"/>
        <s v="Generadores RNP : Razón Social" u="1"/>
        <s v="Rubro  | Empresas Agricultura-Ganadería-Silvicultura-Pesca" u="1"/>
        <s v="BH Evaporación Real" u="1"/>
        <s v="Empresas Enseñanza" u="1"/>
        <s v="Contaminantes | Destinatarios RNP : Establecimiento" u="1"/>
        <s v="Empresas (Ventas &gt; 600 mil UF-año)  | Enseñanza" u="1"/>
        <s v="Rubro  | Empresas Inmobiliarias" u="1"/>
        <s v="Comparativo 2022" u="1"/>
        <s v="Plan Cuadrante: Código" u="1"/>
        <s v="Empresas (Ventas &gt; 600 mil UF-año)  | Servicios Administrativos y de Apoyo" u="1"/>
        <s v="Contaminantes | Lodos PTA : Establecimiento" u="1"/>
        <s v="EIA: Titular" u="1"/>
        <s v="Centro de Salud: Rango de Distancia" u="1"/>
        <s v="Contaminantes | Emisores al Aire : Rubro" u="1"/>
        <s v="Empresas (Ventas &gt; 600 mil UF-año) Otros Servicios" u="1"/>
        <s v="Contratos MOP: Estado" u="1"/>
        <s v="BH Evaporación Real (mm)" u="1"/>
        <s v="Rubro  | Empresas Adm. Pública-Defensa y Seguridad Social" u="1"/>
        <s v="Niveles Pozos: Acuífero" u="1"/>
        <s v="Generadores RP : Categoría Emisiones" u="1"/>
        <s v="Comparativo 2014: Clasificación" u="1"/>
        <s v="Comparativo 2022: Clasificación" u="1"/>
        <s v="Límite Manzanas" u="1"/>
        <s v="AR - ZP: Tipo de Límite" u="1"/>
        <s v="Erodabilidad: Usos" u="1"/>
        <s v="Tramo 12: 600.000,01 a 1.000.000 UF |  Información y Comunicaciones" u="1"/>
        <s v="Centro de Salud: Distancia Máxima" u="1"/>
        <s v="Tramo 13: &gt;  1.000.000 UF |  Financieras y Seguros" u="1"/>
        <s v="Tramo 13: &gt;  1.000.000 UF |  Profesionales-Cientícas-Técnicas" u="1"/>
        <s v="Contratos Obras Públicas" u="1"/>
        <s v="Contaminantes | Generadores RNP : Establecimiento" u="1"/>
        <s v="Empresas Profesionales, Científicas y Técnicas" u="1"/>
        <s v="Tramo 12: 600.000,01 a 1.000.000 UF |  Profesionales-Cientícas-Técnicas" u="1"/>
        <s v="RILES Alcantarillado" u="1"/>
        <s v="Carabineros: Tipo Unidad" u="1"/>
        <s v="Emisores al Agua : Razón Social" u="1"/>
        <s v="Emisores al Aire : Razón Social" u="1"/>
        <s v="Atractivos Turísticos: Estado" u="1"/>
        <s v="Zonas Homogéneas" u="1"/>
        <s v="Rubro  | Empresas Suministro Electricidad-Gas-Vapor" u="1"/>
        <s v="Niveles Pozos: Tipo Limitación" u="1"/>
        <s v="Junta Vigilancia: Año Inscripción" u="1"/>
        <s v="Rubro  | Empresas Suministro Aguas-Aguas Residuales" u="1"/>
        <s v="Contaminantes | Destinatarios RP : Categoría Emisiones" u="1"/>
        <s v="Contaminantes | Emisores al Agua : Categoría Emisiones" u="1"/>
        <s v="Contaminantes | Emisores al Aire : Categoría Emisiones" u="1"/>
        <s v="Generadores RP : Establecimiento" u="1"/>
        <s v="Derechos Agua: Ejercicio" u="1"/>
        <s v="AR - ZP: Tipo de Limitación" u="1"/>
        <s v="Rubro  | Empresas Financieras y de Seguros" u="1"/>
        <s v="Estación Sedimentométrica: Nombre" u="1"/>
        <s v="Distancia media (m) a centro de salud" u="1"/>
        <s v="Zona Homogénea" u="1"/>
        <s v="BH Isotermas" u="1"/>
        <s v="Empresas (Ventas &gt; 600 mil UF-año) Hogares como Empleadores" u="1"/>
        <s v="Contratos MOP: Contratista" u="1"/>
        <s v="Museos" u="1"/>
        <s v="Calidad de Agua: Estación" u="1"/>
        <s v="Población 76-80 años" u="1"/>
        <s v="Tramo 10: 100.000,01 a 200.000 UF |  Agricultura-Ganadería-Silvicultura-Pesca" u="1"/>
        <s v="Tramo 11: 200.000,01 a 600.000 UF |  Agricultura-Ganadería-Silvicultura-Pesca" u="1"/>
        <s v="Cuerpos de Agua" u="1"/>
        <s v="Red Hídrica: Tipo Drenaje" u="1"/>
        <s v="Zona Homogénea: Nombre" u="1"/>
        <s v="Tramo 12: 600.000,01 a 1.000.000 UF |  Construcción" u="1"/>
        <s v="Comparativo 2014: Nombre Glaciar" u="1"/>
        <s v="Comparativo 2022: Nombre Glaciar" u="1"/>
        <s v="Empresas (Ventas &gt; 600 mil UF-año) Minería" u="1"/>
        <s v="Empresas Alojamiento y Servicio de Comidas" u="1"/>
        <s v="Contaminantes | Destinatarios RP : Establecimiento" u="1"/>
        <s v="Contaminantes | Emisores al Agua : Establecimiento" u="1"/>
        <s v="Contaminantes | Emisores al Aire : Establecimiento" u="1"/>
        <s v="APR: Localidad" u="1"/>
        <s v="Tramo 10: 100.000,01 a 200.000 UF |  Inmobiliarias" u="1"/>
        <s v="Tramo 11: 200.000,01 a 600.000 UF |  Inmobiliarias" u="1"/>
        <s v="BH Evaporación Tanque (mm)" u="1"/>
        <s v="Contaminantes | Generadores RP" u="1"/>
        <s v="Calidad Agua: Estado" u="1"/>
        <s v="Calidad del Agua: Acuífero" u="1"/>
        <s v="Perfil Hidrogeológico: Estrato AT" u="1"/>
        <s v="Población 66-70 años" u="1"/>
        <s v="Empresas Salud y Asistencia Social" u="1"/>
        <s v="Tramo 13: &gt;  1.000.000 UF |  Industria Manufacturera" u="1"/>
        <s v="Glaciares: Orientación" u="1"/>
        <s v="Tramo 13: &gt;  1.000.000 UF |  Salud y Asistencia Social" u="1"/>
        <s v="Parques Urbanos" u="1"/>
        <s v="Tramo 10: 100.000,01 a 200.000 UF |  Financieras y Seguros" u="1"/>
        <s v="Tramo 11: 200.000,01 a 600.000 UF |  Financieras y Seguros" u="1"/>
        <s v="Destinatarios RP : Establecimiento" u="1"/>
        <s v="Juntas de Vigilancia" u="1"/>
        <s v="Pozos: Tipo Productividad" u="1"/>
        <s v="Declaración Agotamiento: Tipo" u="1"/>
        <s v="Empresas (Ventas &gt; 600 mil UF-año)  | Transporte y Almacenamiento" u="1"/>
        <s v="Empresas (Ventas &gt; 600 mil UF-año)  | Agricultura-Ganadería-Silvicultura-Pesca" u="1"/>
        <s v="Empresas (Ventas &gt; 600 mil UF-año) Salud y Asistencia Social" u="1"/>
        <s v="Museos: Tipo Instalación" u="1"/>
        <s v="Derechos Agua: Nombre " u="1"/>
        <s v="Perfiles Hidrogeológicos" u="1"/>
        <s v="Límite Manzanas: Nombre Urbano" u="1"/>
        <s v="Rubro  | Empresas Transporte y Almacenamiento" u="1"/>
        <s v="Acuíferos Protegidos Regiones I-II-XV" u="1"/>
        <s v="Red Hídrica" u="1"/>
        <s v="Rubro  | Empresas Organizaciones Extraterritoriales" u="1"/>
        <s v="Estación Fluviométrica: Nombre" u="1"/>
        <s v="Estación Meteorológica: Nombre" u="1"/>
        <s v="Establecimientos Salud: Nombre" u="1"/>
        <s v="Estaciones Fluviométricas" u="1"/>
        <s v="Tramo 12: 600.000,01 a 1.000.000 UF |  Servicios Administrativos y de Apoyo" u="1"/>
        <s v="Establecimiento Escolar: Nombre" u="1"/>
        <s v="Población 56-60 años" u="1"/>
        <s v="BH Evaporación Real Zona Riego (mm)" u="1"/>
        <s v="Rubro  | Empresas Industria Manufacturera" u="1"/>
        <s v="Derechos Agua: Naturaleza" u="1"/>
        <s v="Contratos MOP: Proyecto" u="1"/>
        <s v="Empresas Adm. Pública-Defensa y Seguridad Social" u="1"/>
        <s v="Contaminantes | Generadores RNP : Rubro" u="1"/>
        <s v="BH Escorrentía: Valor (mm)" u="1"/>
        <s v="Límite Manzanas: Manzana" u="1"/>
        <s v="Agua Potable Rural" u="1"/>
        <s v="Tramo 10: 100.000,01 a 200.000 UF |  Suministro Electricidad-Gas-Vapor" u="1"/>
        <s v="Tramo 11: 200.000,01 a 600.000 UF |  Suministro Electricidad-Gas-Vapor" u="1"/>
        <s v="Establecimiento Escolar" u="1"/>
        <s v="Plan Cuadrante" u="1"/>
        <s v="Plan Cuadrante: Unidad" u="1"/>
        <s v="Población 46-50 años" u="1"/>
        <s v="Tramo 10: 100.000,01 a 200.000 UF |  Suministro Aguas-Aguas Residuales" u="1"/>
        <s v="Tramo 11: 200.000,01 a 600.000 UF |  Suministro Aguas-Aguas Residuales" u="1"/>
        <s v="Generadores RNP : Categoría Emisiones" u="1"/>
        <s v="Industria Forestal: Nombre" u="1"/>
        <s v="Empresas Servicios Administrativos y de Apoyo" u="1"/>
        <s v="Fuentes Fijas: Rubro" u="1"/>
        <s v="Humedales: Subclase" u="1"/>
        <s v="Contaminantes | Generadores RNP" u="1"/>
        <s v="Establecimientos Salud: Complejidad" u="1"/>
        <s v="Demografía | Población 11-15 años" u="1"/>
        <s v="Ruta de Nieve" u="1"/>
        <s v="Información Hidrogeológica" u="1"/>
        <s v="Junta Vigilancia: Afluente" u="1"/>
        <s v="Atractivos Turísticos: Propiedad" u="1"/>
        <s v="Lagos" u="1"/>
        <s v="Tramo 12: 600.000,01 a 1.000.000 UF |  Otros Servicios" u="1"/>
        <s v="Empresas Transporte y Almacenamiento" u="1"/>
        <s v="Empresas Comercio por Mayor y Menor" u="1"/>
        <s v="Establecimiento Escolar: Sostenedor" u="1"/>
        <s v="Cuartel de Carabineros" u="1"/>
        <s v="Empresas (Ventas &gt; 600 mil UF-año) Alojamiento y SS Comida" u="1"/>
        <s v="Contaminantes | RILES Alcantarillado : Establecimiento" u="1"/>
        <s v="Población 36-40 años" u="1"/>
        <s v="Tramo 12: 600.000,01 a 1.000.000 UF |  Organismos Extraterritoriales" u="1"/>
        <s v="Población 0-5 años" u="1"/>
        <s v="Destinatarios RP : Rubro" u="1"/>
        <s v="Educación Secundaria: Establecimiento" u="1"/>
        <s v="Estación Glaciológica: Nombre" u="1"/>
        <s v="Establecimientos Salud: Tipo" u="1"/>
        <s v="Puentes" u="1"/>
        <s v="SEIA: Titular" u="1"/>
        <s v="Tramo 12: 600.000,01 a 1.000.000 UF |  Artísticas, Entretenimiento y Recreativas" u="1"/>
        <s v="Productividad de Pozos" u="1"/>
        <s v="Parques Urbanos: Nombre" u="1"/>
        <s v="Tramo 12: 600.000,01 a 1.000.000 UF |  Industria Manufacturera" u="1"/>
        <s v="Acuífero Protegido: Nombre" u="1"/>
        <s v="Red Hídrica: Dirección" u="1"/>
        <s v="Empresas (Ventas &gt; 600 mil UF-año)  | Información y Comunicaciones" u="1"/>
        <s v="Generadores RNP : Rubro" u="1"/>
        <s v="Población 26-30 años" u="1"/>
        <s v="BNP: Nombre" u="1"/>
        <s v="Comparativo 2014: Código Glaciar" u="1"/>
        <s v="Comparativo 2022: Código Glaciar" u="1"/>
        <s v="Empresas (Ventas &gt; 600 mil UF-año) Adm. Pública-Defensa-SS Social" u="1"/>
        <s v="Estaciones Sedimentométricas" u="1"/>
        <s v="Destinatarios RNP : Establecimiento" u="1"/>
        <s v="Embalses: Uso" u="1"/>
        <s v="Demografía | Población 21-25 años" u="1"/>
        <s v="Ruta de Nieve: Nombre" u="1"/>
        <s v="Tramo 10: 100.000,01 a 200.000 UF |  Transporte y Almacenamiento" u="1"/>
        <s v="Tramo 11: 200.000,01 a 600.000 UF |  Transporte y Almacenamiento" u="1"/>
        <s v="Contaminantes | RILES Alcantarillado : Categoría Emisiones" u="1"/>
        <s v="Embalses" u="1"/>
        <s v="Contaminantes | Generadores RNP : Razón Social" u="1"/>
        <s v="Tramo 12: 600.000,01 a 1.000.000 UF |  Minería" u="1"/>
        <s v="Declaraciones Agotamiento" u="1"/>
        <s v="Rubro  | Empresas Otros Servicios" u="1"/>
        <s v="Parques Urbanos: Uso" u="1"/>
        <s v="Población 16-20 años" u="1"/>
        <s v="Niveles Pozos: Provisionamiento" u="1"/>
        <s v="Tramo 10: 100.000,01 a 200.000 UF |  Adm. Pública-Defensa-SS Social" u="1"/>
        <s v="Tramo 11: 200.000,01 a 600.000 UF |  Adm. Pública-Defensa-SS Social" u="1"/>
        <s v="Tramo 10: 100.000,01 a 200.000 UF |  Industria Manufacturera" u="1"/>
        <s v="Tramo 11: 200.000,01 a 600.000 UF |  Industria Manufacturera" u="1"/>
        <s v="Establecimientos Párvulos: Estado" u="1"/>
        <s v="Rubro  | Empresas Construcción" u="1"/>
        <s v="Acuífero Protegido" u="1"/>
        <s v="Tramo 13: &gt;  1.000.000 UF |  Información y Comunicaciones" u="1"/>
        <s v="Empresas (Ventas &gt; 600 mil UF-año)  | Salud y Asistencia Social" u="1"/>
        <s v="Humedales: Nombre" u="1"/>
        <s v="Tramo 12: 600.000,01 a 1.000.000 UF |  Salud y Asistencia Social" u="1"/>
        <s v="Calidad del Agua: Categoría" u="1"/>
        <s v="Empresas Minería" u="1"/>
        <s v="Red Vial: Concesión" u="1"/>
        <s v="Empresas (Ventas &gt; 600 mil UF-año) Comercio por Mayor y Menor" u="1"/>
        <s v="Información de Pozos" u="1"/>
        <s v="Contratos MOP: Servicio" u="1"/>
        <s v="Estaciones Meteorológicas" u="1"/>
        <s v="Destinatarios RNP : Categoría Emisiones" u="1"/>
        <s v="Límite Urbano" u="1"/>
        <s v="Red Hídrica [Línea]" u="1"/>
        <s v="Población 06-10 años" u="1"/>
        <s v="Red Hídrica Línea: Tipo" u="1"/>
        <s v="Contratos MOP: Nuevo/Arrastre" u="1"/>
        <s v="Contaminantes | Lodos PTA : Razón Social" u="1"/>
        <s v="Grifos" u="1"/>
        <s v="Microdatos Censo: " u="1"/>
        <s v="Piso Vegetacional: Formación" u="1"/>
        <s v="Tramo 10: 100.000,01 a 200.000 UF |  Minería" u="1"/>
        <s v="Tramo 11: 200.000,01 a 600.000 UF |  Minería" u="1"/>
        <s v="Empresas (Ventas &gt; 600 mil UF-año)  | Suministro Aguas-Aguas Residuales" u="1"/>
        <s v="Establecimientos de Salud" u="1"/>
        <s v="Demografía | Población 31-35 años" u="1"/>
        <s v="Educación Secundaria: Dependencia" u="1"/>
        <s v="Tramo 12: 600.000,01 a 1.000.000 UF |  Suministro Aguas-Aguas Residuales" u="1"/>
        <s v="Contratos MOP: Clasificación" u="1"/>
        <s v="BH Evaporación de Tanque" u="1"/>
        <s v="Empresas (Ventas &gt; 600 mil UF-año)  | Suministro Electricidad-Gas-Vapor" u="1"/>
        <s v="Contaminantes | RILES Alcantarillado : Rubro" u="1"/>
        <s v="Estación Meteorológica (AUT)" u="1"/>
        <s v="Acuíferos Protegidos" u="1"/>
        <s v="Destinatarios RNP" u="1"/>
        <s v="Destinatarios RP" u="1"/>
        <s v="Glaciares 2014: Fuente Digital" u="1"/>
        <s v="Glaciares 2022: Fuente Digital" u="1"/>
        <s v="AR-ZP: Acuífero" u="1"/>
        <s v="Microdatos Censo: Distrito" u="1"/>
        <s v="Parques Urbanos: " u="1"/>
        <s v="Generadores RNP" u="1"/>
        <s v="Museos: Dependencia" u="1"/>
        <s v="Educación Secundaria  | Establecimiento" u="1"/>
        <s v="Glaciares 2014: Fecha Fuente" u="1"/>
        <s v="Glaciares 2022: Fecha Fuente" u="1"/>
        <s v="Empresas (Ventas &gt; 600 mil UF-año)  | Artísticas, Entretenimiento y Recreativas" u="1"/>
        <s v="AR - ZP: Tipo de Estudio" u="1"/>
        <s v="Tramo 13: &gt;  1.000.000 UF |  Minería" u="1"/>
        <s v="Embalses: Propietario" u="1"/>
        <s v="Atractivos Turísticos: Categoría" u="1"/>
        <s v="Antenas: Soporte" u="1"/>
        <s v="Industria Forestal" u="1"/>
        <s v="RILES Alcantarillado : Establecimiento" u="1"/>
        <s v="Empresas (Ventas &gt; 600 mil UF-año) Artísticas, Entretenimiento y Recreativas" u="1"/>
        <s v="Lago-Embalse: Estado" u="1"/>
        <s v="Lagos: Tipo" u="1"/>
        <s v="Acuíferos: Tipo de Límite" u="1"/>
        <s v="Cuerpos de Agua: Tipo" u="1"/>
        <s v="Empresas (Ventas &gt; 600 mil UF-año)  | Adm. Pública-Defensa-SS Social" u="1"/>
        <s v="Tramo 12: 600.000,01 a 1.000.000 UF |  Hogares como Empleadores" u="1"/>
        <s v="Demografía | Población 41-45 años" u="1"/>
        <s v="Tramo 13: &gt;  1.000.000 UF |  Suministro Electricidad-Gas-Vapor" u="1"/>
        <s v="Educación Secundaria  | Dependencia" u="1"/>
        <s v="Hidrogeografía: Tipo de Dato " u="1"/>
        <s v="Glaciares: Clasificación" u="1"/>
        <s v="Establecimiento Escolar: Dependencia" u="1"/>
        <s v="Niveles Pozos: Año" u="1"/>
        <s v="Límite Manzanas: Tipo" u="1"/>
        <s v="Tramo 10: 100.000,01 a 200.000 UF |  Otros Servicios" u="1"/>
        <s v="Tramo 11: 200.000,01 a 600.000 UF |  Otros Servicios" u="1"/>
        <s v="Centro de Salud: Distancia Promedio" u="1"/>
        <s v="Estación Fluviométrica: Estado" u="1"/>
        <s v="Estación Meteorológica: Estado" u="1"/>
        <s v="Estación Glaciológica: Estado" u="1"/>
        <s v="Estaciones Glaciológicas" u="1"/>
        <s v="Establecimientos Salud: Estado" u="1"/>
        <s v="Glaciares 2014 : Clasificación 2" u="1"/>
        <s v="Contaminantes | Generadores RNP : Categoría Emisiones" u="1"/>
        <s v="Lodos PTA : Categoría Emisiones" u="1"/>
        <s v="Tramo 13: &gt;  1.000.000 UF |  Organismos Extraterritoriales" u="1"/>
        <s v="Empresas (Ventas &gt; 600 mil UF-año) Profesionales-Cientícas-Técnicas" u="1"/>
        <s v="Contaminantes | Destinatarios RNP : Rubro" u="1"/>
        <s v="Tramo 10: 100.000,01 a 200.000 UF |  Construcción" u="1"/>
        <s v="Tramo 11: 200.000,01 a 600.000 UF |  Construcción" u="1"/>
        <s v="Establecimientos Párvulos: Origen" u="1"/>
        <s v="Fuentes Fijas: Nombre" u="1"/>
        <s v="Destinatarios RP : Categoría Emisiones" u="1"/>
        <s v="Tramo 13: &gt;  1.000.000 UF |  Adm. Pública-Defensa-SS Social" u="1"/>
        <s v="Contaminantes | Generadores RP : Razón Social" u="1"/>
        <s v="Tramo 12: 600.000,01 a 1.000.000 UF |  Enseñanza" u="1"/>
        <s v="Lodos PTA : Establecimiento" u="1"/>
        <s v="Cuerpos de Agua: Nombre" u="1"/>
        <s v="Acuíferos: Tipo de Limitación" u="1"/>
        <s v="Declaración Agotamiento: Nombre" u="1"/>
        <s v="Estación Sedimentométrica: Estado" u="1"/>
        <s v="Red Hídrica Polígono: Tipo" u="1"/>
        <s v="Industria Forestal: Productos" u="1"/>
        <s v="Empresas Información y Comunicaciones" u="1"/>
        <s v="Grandes Empresas y Trabajadores por Rubro" u="1"/>
        <s v="Empresas Hogares como Empleadores" u="1"/>
        <s v="Empresas (Ventas &gt; 600 mil UF-año)  | Inmobiliarias" u="1"/>
        <s v="Lodos PTA : Rubro" u="1"/>
        <s v="Demografía | Población 51-55 años" u="1"/>
        <s v="Empresas Suministro Electricidad-Gas-Vapor" u="1"/>
        <s v="Tramo 13: &gt;  1.000.000 UF |  Construcción" u="1"/>
        <s v="Áreas Protegidas" u="1"/>
        <s v="Rubro  | Empresas Enseñanza" u="1"/>
        <s v="Embalses: Tipo" u="1"/>
        <s v="Empresas (Ventas &gt; 600 mil UF-año)  | Otros Servicios" u="1"/>
        <s v="Rango de distancia a centro de salud" u="1"/>
        <s v="Rubro  | Empresas Minería" u="1"/>
        <s v="Rubro  | Empresas Servicios Administrativos y de Apoyo" u="1"/>
        <s v="Contaminantes | RILES Alcantarillado : Razón Social" u="1"/>
        <s v="Proyectos en EIA" u="1"/>
        <s v="Comparativo 2014" u="1"/>
        <s v="Población 6-10 años" u="1"/>
        <s v="Junta Vigilancia: Río - Estero" u="1"/>
        <s v="Educación Superior  | Tipo Institución" u="1"/>
        <s v="Niveles de Pozos" u="1"/>
        <s v="Tramo 13: &gt;  1.000.000 UF |  Servicios Administrativos y de Apoyo" u="1"/>
        <s v="Rubro  | Empresas Hogares como Empleadores" u="1"/>
        <s v="Empresas (Ventas &gt; 600 mil UF-año) Organismos Extraterritoriales" u="1"/>
        <s v="Áreas Restringidas - Zonas Protegidas" u="1"/>
        <s v="Tramo 13: &gt;  1.000.000 UF |  Agricultura-Ganadería-Silvicultura-Pesca" u="1"/>
        <s v="Atractivos Turísticos: Jerarquía" u="1"/>
        <s v="Generadores RP : Rubro" u="1"/>
        <s v="Demografía | Población 06-10 años" u="1"/>
        <s v="Contaminantes | Lodos PTA : Rubro" u="1"/>
        <s v="Destinatarios RNP : Rubro" u="1"/>
        <s v="Establecimientos Salud: Prestador" u="1"/>
        <s v="Glaciares 2014 : Nombre" u="1"/>
        <s v="Glaciares 2022 : Nombre" u="1"/>
        <s v="Destinatarios RNP : Razón Social" u="1"/>
        <s v="AR-ZP: Tipo de Estudio" u="1"/>
        <s v="Demografía | Población 61-65 años" u="1"/>
        <s v="Contaminantes | Generadores RP : Rubro" u="1"/>
        <s v="RILES Alcantarillado : Rubro" u="1"/>
        <s v="Empresas Agricultura-Ganadería-Silvicultura-Pesca" u="1"/>
        <s v="SEIA: Tipo Proyecto" u="1"/>
        <s v="Educación Superior  | Institución" u="1"/>
        <s v="Rubro  | Empresas Información y Comunicaciones" u="1"/>
        <s v="Población 71-75 años" u="1"/>
        <s v="Contaminantes | Destinatarios RNP" u="1"/>
        <s v="Hidrogeografía [datos]" u="1"/>
        <s v="Red Vial: Carpeta" u="1"/>
        <s v="Tramo 13: &gt;  1.000.000 UF |  Alojamiento y SS Comida" u="1"/>
        <s v="Glaciares 2014: Orientación" u="1"/>
        <s v="Glaciares 2022: Orientación" u="1"/>
        <s v="Glaciares: Frente" u="1"/>
        <s v="Tramo 10: 100.000,01 a 200.000 UF |  Alojamiento y SS Comida" u="1"/>
        <s v="Tramo 11: 200.000,01 a 600.000 UF |  Alojamiento y SS Comida" u="1"/>
        <s v="Empresas (Ventas &gt; 600 mil UF-año)  | Minería" u="1"/>
        <s v="Empresas (Ventas &gt; 600 mil UF-año)  | Comercio por Mayor y Menor" u="1"/>
        <s v="Niveles Pozos: APR" u="1"/>
        <s v="Tramo 12: 600.000,01 a 1.000.000 UF |  Financieras y Seguros" u="1"/>
        <s v="Empresas Financieras y de Seguros" u="1"/>
        <s v="Población 61-65 años" u="1"/>
        <s v="Contaminantes | Destinatarios RP" u="1"/>
        <s v="Empresas (Ventas &gt; 600 mil UF-año) Suministro Aguas-Aguas Residuales" u="1"/>
        <s v="Pozos: Productividad" u="1"/>
        <s v="Rubro  | Empresas Profesionales, Científicas y Técnicas" u="1"/>
        <s v="Emisores al Agua : Establecimiento" u="1"/>
        <s v="Emisores al Aire : Establecimiento" u="1"/>
        <s v="Atractivos Turísticos: Uso" u="1"/>
        <s v="Demografía | Población 16-20 años" u="1"/>
        <s v="Glaciares 2014 : Clasificación" u="1"/>
        <s v="Glaciares 2022 : Clasificación" u="1"/>
        <s v="Geología: Tipo Cont" u="1"/>
        <s v="Industria Forestal: Instalación" u="1"/>
        <s v="Parques Urbanos: Propiedad" u="1"/>
        <s v="Empresas (Ventas &gt; 600 mil UF-año)  | Alojamiento y SS Comida" u="1"/>
        <s v="Demografía | Población 81 y más" u="1"/>
        <s v="Demografía | Población 71-75 años" u="1"/>
        <s v="Comparativo 2014: Orientación" u="1"/>
        <s v="Comparativo 2022: Orientación" u="1"/>
        <s v="Microdatos Censo: Nombre Urbano" u="1"/>
        <s v="BH Isotermas (ºC)" u="1"/>
        <s v="Empresas Inmobiliarias" u="1"/>
        <s v="BH Evaporación Real Zona Riego" u="1"/>
        <s v="Acuíferos" u="1"/>
        <s v="Glaciares: Fecha Fuente" u="1"/>
        <s v="Tramo 10: 100.000,01 a 200.000 UF |  Enseñanza" u="1"/>
        <s v="Tramo 11: 200.000,01 a 600.000 UF |  Enseñanza" u="1"/>
        <s v="Población 51-55 años" u="1"/>
        <s v="BH Isoyetas (mm)" u="1"/>
        <s v="Tramo 10: 100.000,01 a 200.000 UF |  Servicios Administrativos y de Apoyo" u="1"/>
        <s v="Tramo 11: 200.000,01 a 600.000 UF |  Servicios Administrativos y de Apoyo" u="1"/>
        <s v="Distancia máxima (m) a centro de salud" u="1"/>
        <s v="Distancia mínima (m) a centro de salud" u="1"/>
        <s v="Humedales" u="1"/>
        <s v="Tramo 12: 600.000,01 a 1.000.000 UF |  Inmobiliarias" u="1"/>
        <s v="Empresas (Ventas &gt; 600 mil UF-año) Enseñanza" u="1"/>
        <s v="Atractivos Turísticos: Tipo" u="1"/>
        <s v="Destinatarios RP : Razón Social" u="1"/>
        <s v="Hidrogeología: Tipo Información" u="1"/>
        <s v="Tramo 13: &gt;  1.000.000 UF |  Transporte y Almacenamiento" u="1"/>
        <s v="Plan Cuadrante: Estado" u="1"/>
        <s v="Contaminantes | Destinatarios RNP : Razón Social" u="1"/>
        <s v="Microdatos Censo: Categoría" u="1"/>
        <s v="Población 41-45 años" u="1"/>
        <s v="Tramo 10: 100.000,01 a 200.000 UF |  Hogares como Empleadores" u="1"/>
        <s v="Tramo 11: 200.000,01 a 600.000 UF |  Hogares como Empleadores" u="1"/>
        <s v="Plan Cuadrante: Año" u="1"/>
        <s v="Demografía | Población 26-30 años" u="1"/>
        <s v="Rubro  | Empresas Artísticas, Entretenimiento y Recreativas" u="1"/>
        <s v="Comparativo 2014: Clasificación Detalle" u="1"/>
        <s v="Comparativo 2022: Clasificación Detalle" u="1"/>
        <s v="Puentes: Nombre" u="1"/>
        <s v="Red Vial" u="1"/>
        <s v="Acuíferos: Nombre" u="1"/>
        <s v="Tramo 13: &gt;  1.000.000 UF |  Suministro Aguas-Aguas Residuales" u="1"/>
        <s v="Red Vial: Clase" u="1"/>
        <s v="Demografía | Población 00-05 años" u="1"/>
        <s v="Límite Manzanas: Distrito" u="1"/>
        <s v="Empresas (Ventas &gt; 600 mil UF-año)  | Financieras y Seguros" u="1"/>
        <s v="AR-ZP: Tipo de Limitación" u="1"/>
        <s v="BH Escorrentía" u="1"/>
        <s v="Límite Manzanas: Categoría" u="1"/>
        <s v="Generadores RP" u="1"/>
        <s v="Tramo 10: 100.000,01 a 200.000 UF |  Información y Comunicaciones" u="1"/>
        <s v="Tramo 11: 200.000,01 a 600.000 UF |  Información y Comunicaciones" u="1"/>
        <s v="Educación Superior: Tipo Institución" u="1"/>
        <s v="Empresas Organizaciones Extraterritoriales" u="1"/>
        <s v="Población 31-35 años" u="1"/>
        <s v="Erodabilidad: Rango" u="1"/>
        <s v="Grifos: Modelo" u="1"/>
        <s v="Compañía de Bomberos" u="1"/>
        <s v="Microdatos Censo: Urbano" u="1"/>
        <s v="Contaminantes | Destinatarios RP : Rubro" u="1"/>
        <s v="Programas SENAME: Tipo Proyecto" u="1"/>
        <s v="Empresas (Ventas &gt; 600 mil UF-año)  | Hogares como Empleadores" u="1"/>
        <s v="Estación Meteorológica" u="1"/>
        <s v="Índice Calidad Agua" u="1"/>
        <s v="Establecimientos Párvulos: Dependencia" u="1"/>
        <s v="Empresas (Ventas &gt; 600 mil UF-año) Agricultura-Ganadería-Silvicultura-Pesca" u="1"/>
        <s v="Población 21-25 años" u="1"/>
        <s v="Empresas (Ventas &gt; 600 mil UF-año) Inmobiliarias" u="1"/>
        <s v="Tramo 13: &gt;  1.000.000 UF |  Otros Servicios" u="1"/>
        <s v="Antenas: Compañía" u="1"/>
        <s v="Demografía | Población 36-40 años" u="1"/>
        <s v="Derechos Agua: Subsubcuenca" u="1"/>
        <s v="Declaración Agotamiento" u="1"/>
        <s v="Antenas Telecomunicaciones" u="1"/>
        <s v="Tramo 10: 100.000,01 a 200.000 UF |  Organismos Extraterritoriales" u="1"/>
        <s v="Tramo 11: 200.000,01 a 600.000 UF |  Organismos Extraterritoriales" u="1"/>
        <s v="Generadores RNP : Establecimiento" u="1"/>
        <s v="Generadores RP : Razón Social" u="1"/>
        <s v="Educación Superior  | " u="1"/>
        <s v="Lago-Embalse: Nombre" u="1"/>
        <s v="Calidad de Aguas" u="1"/>
        <s v="Establecimientos Salud: Urgencia" u="1"/>
        <s v="Contaminantes | Lodos PTA : Categoría Emisiones" u="1"/>
        <s v="Población 11-15 años" u="1"/>
        <s v="Industria Forestal: Especies" u="1"/>
        <s v="Establecimientos Párvulos" u="1"/>
        <s v="Tramo 12: 600.000,01 a 1.000.000 UF |  Adm. Pública-Defensa-SS Social" u="1"/>
        <s v="Contaminantes | Destinatarios RP : Razón Social" u="1"/>
        <s v="Contaminantes | Emisores al Agua : Razón Social" u="1"/>
        <s v="Contaminantes | Emisores al Aire : Razón Social" u="1"/>
        <s v="Empresas (Ventas &gt; 600 mil UF-año)  | Construcción" u="1"/>
        <s v="Derechos Agua: Uso" u="1"/>
        <s v="Tramo 10: 100.000,01 a 200.000 UF |  Profesionales-Cientícas-Técnicas" u="1"/>
        <s v="Tramo 11: 200.000,01 a 600.000 UF |  Profesionales-Cientícas-Técnicas" u="1"/>
        <s v="Proyectos Aprobados SEIA" u="1"/>
        <s v="Lago-Embalse" u="1"/>
        <s v="Clase Clima Koppen" u="1"/>
        <s v="Niveles Pozos: Tipo Estudio" u="1"/>
        <s v="Rubro  | Empresas Salud y Asistencia Social" u="1"/>
        <s v="EIA: Tipo Proyecto" u="1"/>
        <s v="Contaminantes | Emisores al Agua : Rubro" u="1"/>
        <s v="Rubro  | Empresas Alojamiento y Servicio de Comidas" u="1"/>
        <s v="Lodos PTA : Razón Social" u="1"/>
        <s v="Educación Superior: Institución" u="1"/>
        <s v="Perfil Hidrogeológico: Caracterización" u="1"/>
        <s v="Antenas: Tecnología" u="1"/>
        <s v="Empresas Construcción" u="1"/>
        <s v="Grifos: Diámetro Tubo" u="1"/>
        <s v="Tramo 12: 600.000,01 a 1.000.000 UF |  Alojamiento y SS Comida" u="1"/>
        <s v="Programas SENAME: Modelo Intervención" u="1"/>
        <s v="Perfil Hidrogeológico: Espesor" u="1"/>
        <s v="Demografía | Población 46-50 años" u="1"/>
        <s v="Tramo 10: 100.000,01 a 200.000 UF |  Artísticas, Entretenimiento y Recreativas" u="1"/>
        <s v="Tramo 11: 200.000,01 a 600.000 UF |  Artísticas, Entretenimiento y Recreativas" u="1"/>
        <s v="Niveles Pozos: Sobreotorgamiento" u="1"/>
        <s v="Plan Cuadrante: Tipo" u="1"/>
        <s v="Tipos de Pozo" u="1"/>
        <s v="Contaminantes | RILES Alcantarillado" u="1"/>
        <s v="Tramo 13: &gt;  1.000.000 UF |  Comercio por Mayor y Menor" u="1"/>
        <s v="Cuerpo de Bomberos: Nombre" u="1"/>
        <s v="Atractivos Turísticos" u="1"/>
        <s v="AR - ZP: Acuífero" u="1"/>
        <s v="Rutas de Nieve" u="1"/>
        <s v="Centro de Salud: Distancia Mínima" u="1"/>
        <s v="Rubro  | Empresas Comercio por Mayor y Menor" u="1"/>
      </sharedItems>
    </cacheField>
    <cacheField name="clase" numFmtId="16">
      <sharedItems containsBlank="1" count="327">
        <s v="01-0"/>
        <m/>
        <s v="01-1"/>
        <s v="01-2"/>
        <s v="01-4"/>
        <s v="01-3"/>
        <s v="01-5"/>
        <s v="09-1"/>
        <s v="10-1"/>
        <s v="26-1"/>
        <s v="27-1"/>
        <s v="28-1"/>
        <s v="29-1"/>
        <s v="30-1"/>
        <s v="31-1"/>
        <s v="32-1"/>
        <s v="33-1"/>
        <s v="34-1"/>
        <s v="35-1"/>
        <s v="36-1"/>
        <s v="37-1"/>
        <s v="38-1"/>
        <s v="39-1"/>
        <s v="40-1"/>
        <s v="41-1"/>
        <s v="42-1"/>
        <s v="43-1"/>
        <s v="44-1"/>
        <s v="45-1"/>
        <s v="46-1"/>
        <s v="47-1"/>
        <s v="48-1"/>
        <s v="49-1"/>
        <s v="50-1"/>
        <s v="51-1"/>
        <s v="52-1"/>
        <s v="53-1"/>
        <s v="54-1"/>
        <s v="55-1"/>
        <s v="56-1"/>
        <s v="57-1"/>
        <s v="58-1"/>
        <s v="59-1"/>
        <s v="60-1"/>
        <s v="61-1"/>
        <s v="62-1"/>
        <s v="63-1"/>
        <s v="64-1"/>
        <s v="65-1"/>
        <s v="66-1"/>
        <s v="67-1"/>
        <s v="68-1"/>
        <s v="153-0"/>
        <s v="153-1"/>
        <s v="153-2"/>
        <s v="153-3"/>
        <s v="154-0"/>
        <s v="154-1"/>
        <s v="154-2"/>
        <s v="2-1" u="1"/>
        <s v="19-0" u="1"/>
        <s v="23-3" u="1"/>
        <s v="32-2" u="1"/>
        <s v="06-0" u="1"/>
        <s v="69-1" u="1"/>
        <s v="10-" u="1"/>
        <s v="16-4" u="1"/>
        <s v="34-2" u="1"/>
        <s v="03-4" u="1"/>
        <s v="08-0" u="1"/>
        <s v="12-3" u="1"/>
        <s v="21-2" u="1"/>
        <s v="12-" u="1"/>
        <s v="26-8" u="1"/>
        <s v="18-4" u="1"/>
        <s v="27-3" u="1"/>
        <s v="05-4" u="1"/>
        <s v="23-2" u="1"/>
        <s v="7-1" u="1"/>
        <s v="10-2" u="1"/>
        <s v="91-1" u="1"/>
        <s v="100-1" u="1"/>
        <s v="29-3" u="1"/>
        <s v="7-2" u="1"/>
        <s v="07-4" u="1"/>
        <s v="16-3" u="1"/>
        <s v="25-2" u="1"/>
        <s v="101-1" u="1"/>
        <s v="16-" u="1"/>
        <s v="03-3" u="1"/>
        <s v="12-2" u="1"/>
        <s v="21-1" u="1"/>
        <s v="30-0" u="1"/>
        <s v="93-1" u="1"/>
        <s v="120-1" u="1"/>
        <s v="26-7" u="1"/>
        <s v="80-1" u="1"/>
        <s v="102-1" u="1"/>
        <s v="18-3" u="1"/>
        <s v="27-2" u="1"/>
        <s v="31-5" u="1"/>
        <s v="121-1" u="1"/>
        <s v="05-3" u="1"/>
        <s v="23-1" u="1"/>
        <s v="32-0" u="1"/>
        <s v="95-1" u="1"/>
        <s v="103-1" u="1"/>
        <s v="140-1" u="1"/>
        <s v="05-" u="1"/>
        <s v="82-1" u="1"/>
        <s v="122-1" u="1"/>
        <s v="29-2" u="1"/>
        <s v="104-1" u="1"/>
        <s v="141-1" u="1"/>
        <s v="07-3" u="1"/>
        <s v="16-2" u="1"/>
        <s v="25-1" u="1"/>
        <s v="34-0" u="1"/>
        <s v="97-1" u="1"/>
        <s v="123-1" u="1"/>
        <s v="07-" u="1"/>
        <s v="03-2" u="1"/>
        <s v="12-1" u="1"/>
        <s v="21-0" u="1"/>
        <s v="84-1" u="1"/>
        <s v="105-1" u="1"/>
        <s v="142-1" u="1"/>
        <s v="5-1" u="1"/>
        <s v="26-6" u="1"/>
        <s v="71-1" u="1"/>
        <s v="124-1" u="1"/>
        <s v="18-2" u="1"/>
        <s v="31-4" u="1"/>
        <s v="36-0" u="1"/>
        <s v="99-1" u="1"/>
        <s v="106-1" u="1"/>
        <s v="143-1" u="1"/>
        <s v="09-" u="1"/>
        <s v="05-2" u="1"/>
        <s v="14-1" u="1"/>
        <s v="23-0" u="1"/>
        <s v="86-1" u="1"/>
        <s v="125-1" u="1"/>
        <s v="10-0" u="1"/>
        <s v="73-1" u="1"/>
        <s v="107-1" u="1"/>
        <s v="144-1" u="1"/>
        <s v="126-1" u="1"/>
        <s v="07-2" u="1"/>
        <s v="16-1" u="1"/>
        <s v="25-0" u="1"/>
        <s v="88-1" u="1"/>
        <s v="108-1" u="1"/>
        <s v="145-1" u="1"/>
        <s v="03-1" u="1"/>
        <s v="12-0" u="1"/>
        <s v="75-1" u="1"/>
        <s v="127-1" u="1"/>
        <s v="08-7" u="1"/>
        <s v="17-6" u="1"/>
        <s v="26-5" u="1"/>
        <s v="109-1" u="1"/>
        <s v="146-1" u="1"/>
        <s v="04-6" u="1"/>
        <s v="18-1" u="1"/>
        <s v="22-4" u="1"/>
        <s v="27-0" u="1"/>
        <s v="31-3" u="1"/>
        <s v="128-1" u="1"/>
        <s v="05-1" u="1"/>
        <s v="14-0" u="1"/>
        <s v="77-1" u="1"/>
        <s v="147-1" u="1"/>
        <s v="19-6" u="1"/>
        <s v="129-1" u="1"/>
        <s v="3-1" u="1"/>
        <s v="29-0" u="1"/>
        <s v="148-1" u="1"/>
        <s v="02-5" u="1"/>
        <s v="07-1" u="1"/>
        <s v="16-0" u="1"/>
        <s v="20-3" u="1"/>
        <s v="79-1" u="1"/>
        <s v="3-2" u="1"/>
        <s v="03-0" u="1"/>
        <s v="149-1" u="1"/>
        <s v="08-6" u="1"/>
        <s v="17-5" u="1"/>
        <s v="26-4" u="1"/>
        <s v="35-3" u="1"/>
        <s v="3-3" u="1"/>
        <s v="35-" u="1"/>
        <s v="04-5" u="1"/>
        <s v="18-0" u="1"/>
        <s v="22-3" u="1"/>
        <s v="31-2" u="1"/>
        <s v="05-0" u="1"/>
        <s v="19-5" u="1"/>
        <s v="8-1" u="1"/>
        <s v="02-4" u="1"/>
        <s v="07-0" u="1"/>
        <s v="11-3" u="1"/>
        <s v="20-2" u="1"/>
        <s v="11-" u="1"/>
        <s v="8-2" u="1"/>
        <s v="08-5" u="1"/>
        <s v="17-4" u="1"/>
        <s v="26-3" u="1"/>
        <s v="35-2" u="1"/>
        <s v="1-1" u="1"/>
        <s v="04-4" u="1"/>
        <s v="09-0" u="1"/>
        <s v="22-2" u="1"/>
        <s v="13-" u="1"/>
        <s v="8-3" u="1"/>
        <s v="90-1" u="1"/>
        <s v="1-2" u="1"/>
        <s v="19-4" u="1"/>
        <s v="28-3" u="1"/>
        <s v="37-2" u="1"/>
        <s v="8-4" u="1"/>
        <s v="06-4" u="1"/>
        <s v="15-3" u="1"/>
        <s v="24-2" u="1"/>
        <s v="1-3" u="1"/>
        <s v="15-" u="1"/>
        <s v="02-3" u="1"/>
        <s v="11-2" u="1"/>
        <s v="20-1" u="1"/>
        <s v="92-1" u="1"/>
        <s v="110-1" u="1"/>
        <s v="8-5" u="1"/>
        <s v="08-4" u="1"/>
        <s v="17-3" u="1"/>
        <s v="26-2" u="1"/>
        <s v="111-1" u="1"/>
        <s v="04-3" u="1"/>
        <s v="13-2" u="1"/>
        <s v="22-1" u="1"/>
        <s v="31-0" u="1"/>
        <s v="94-1" u="1"/>
        <s v="130-1" u="1"/>
        <s v="04-" u="1"/>
        <s v="6-1" u="1"/>
        <s v="81-1" u="1"/>
        <s v="112-1" u="1"/>
        <s v="19-3" u="1"/>
        <s v="28-2" u="1"/>
        <s v="131-1" u="1"/>
        <s v="06-3" u="1"/>
        <s v="15-2" u="1"/>
        <s v="24-1" u="1"/>
        <s v="33-0" u="1"/>
        <s v="96-1" u="1"/>
        <s v="113-1" u="1"/>
        <s v="150-1" u="1"/>
        <s v="02-2" u="1"/>
        <s v="11-1" u="1"/>
        <s v="20-0" u="1"/>
        <s v="83-1" u="1"/>
        <s v="132-1" u="1"/>
        <s v="70-1" u="1"/>
        <s v="114-1" u="1"/>
        <s v="151-1" u="1"/>
        <s v="08-3" u="1"/>
        <s v="17-2" u="1"/>
        <s v="35-0" u="1"/>
        <s v="98-1" u="1"/>
        <s v="133-1" u="1"/>
        <s v="08-" u="1"/>
        <s v="04-2" u="1"/>
        <s v="13-1" u="1"/>
        <s v="22-0" u="1"/>
        <s v="85-1" u="1"/>
        <s v="115-1" u="1"/>
        <s v="152-1" u="1"/>
        <s v="72-1" u="1"/>
        <s v="134-1" u="1"/>
        <s v="19-2" u="1"/>
        <s v="32-4" u="1"/>
        <s v="37-0" u="1"/>
        <s v="116-1" u="1"/>
        <s v="01-6" u="1"/>
        <s v="06-2" u="1"/>
        <s v="15-1" u="1"/>
        <s v="24-0" u="1"/>
        <s v="87-1" u="1"/>
        <s v="135-1" u="1"/>
        <s v="02-1" u="1"/>
        <s v="11-0" u="1"/>
        <s v="74-1" u="1"/>
        <s v="117-1" u="1"/>
        <s v="4-1" u="1"/>
        <s v="136-1" u="1"/>
        <s v="08-2" u="1"/>
        <s v="17-1" u="1"/>
        <s v="21-4" u="1"/>
        <s v="26-0" u="1"/>
        <s v="89-1" u="1"/>
        <s v="118-1" u="1"/>
        <s v="4-2" u="1"/>
        <s v="04-1" u="1"/>
        <s v="13-0" u="1"/>
        <s v="76-1" u="1"/>
        <s v="137-1" u="1"/>
        <s v="119-1" u="1"/>
        <s v="19-1" u="1"/>
        <s v="28-0" u="1"/>
        <s v="32-3" u="1"/>
        <s v="138-1" u="1"/>
        <s v="06-1" u="1"/>
        <s v="15-0" u="1"/>
        <s v="78-1" u="1"/>
        <s v="02-0" u="1"/>
        <s v="139-1" u="1"/>
        <s v="16-5" u="1"/>
        <s v="34-3" u="1"/>
        <s v="34-" u="1"/>
        <s v="9-1" u="1"/>
        <s v="03-5" u="1"/>
        <s v="08-1" u="1"/>
        <s v="17-0" u="1"/>
        <s v="21-3" u="1"/>
        <s v="30-2" u="1"/>
        <s v="04-0" u="1"/>
        <s v="18-5" u="1"/>
        <s v="27-4" u="1"/>
      </sharedItems>
    </cacheField>
    <cacheField name="posición_capa" numFmtId="0">
      <sharedItems containsString="0" containsBlank="1" containsNumber="1" containsInteger="1" minValue="0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27">
  <r>
    <s v="01"/>
    <s v="union"/>
    <n v="1"/>
    <x v="0"/>
    <n v="1"/>
    <s v="Emisores al Aire (ID)"/>
    <n v="50"/>
    <x v="0"/>
    <x v="0"/>
    <n v="0"/>
  </r>
  <r>
    <s v="01"/>
    <s v="union"/>
    <n v="2"/>
    <x v="1"/>
    <m/>
    <m/>
    <m/>
    <x v="1"/>
    <x v="1"/>
    <m/>
  </r>
  <r>
    <s v="01"/>
    <s v="union"/>
    <n v="3"/>
    <x v="2"/>
    <n v="1"/>
    <s v="Código Establecimiento"/>
    <n v="1"/>
    <x v="1"/>
    <x v="1"/>
    <m/>
  </r>
  <r>
    <s v="01"/>
    <s v="union"/>
    <n v="4"/>
    <x v="3"/>
    <n v="1"/>
    <s v="Razón social"/>
    <n v="3"/>
    <x v="2"/>
    <x v="2"/>
    <n v="1"/>
  </r>
  <r>
    <s v="01"/>
    <s v="union"/>
    <n v="5"/>
    <x v="4"/>
    <m/>
    <m/>
    <m/>
    <x v="1"/>
    <x v="1"/>
    <m/>
  </r>
  <r>
    <s v="01"/>
    <s v="union"/>
    <n v="6"/>
    <x v="5"/>
    <m/>
    <m/>
    <m/>
    <x v="1"/>
    <x v="1"/>
    <m/>
  </r>
  <r>
    <s v="01"/>
    <s v="union"/>
    <n v="7"/>
    <x v="6"/>
    <n v="1"/>
    <s v="RUT"/>
    <n v="4"/>
    <x v="1"/>
    <x v="1"/>
    <m/>
  </r>
  <r>
    <s v="01"/>
    <s v="union"/>
    <n v="8"/>
    <x v="7"/>
    <n v="1"/>
    <s v="Establecimiento"/>
    <n v="2"/>
    <x v="3"/>
    <x v="3"/>
    <n v="2"/>
  </r>
  <r>
    <s v="01"/>
    <s v="union"/>
    <n v="9"/>
    <x v="8"/>
    <m/>
    <m/>
    <m/>
    <x v="1"/>
    <x v="1"/>
    <m/>
  </r>
  <r>
    <s v="01"/>
    <s v="union"/>
    <n v="10"/>
    <x v="9"/>
    <n v="1"/>
    <s v="CIIU4"/>
    <n v="5"/>
    <x v="1"/>
    <x v="1"/>
    <m/>
  </r>
  <r>
    <s v="01"/>
    <s v="union"/>
    <n v="11"/>
    <x v="10"/>
    <n v="1"/>
    <s v="Región"/>
    <n v="8"/>
    <x v="1"/>
    <x v="1"/>
    <m/>
  </r>
  <r>
    <s v="01"/>
    <s v="union"/>
    <n v="12"/>
    <x v="11"/>
    <n v="1"/>
    <s v="Provincia"/>
    <n v="9"/>
    <x v="1"/>
    <x v="1"/>
    <m/>
  </r>
  <r>
    <s v="01"/>
    <s v="union"/>
    <n v="13"/>
    <x v="12"/>
    <n v="1"/>
    <s v="Comuna"/>
    <n v="10"/>
    <x v="1"/>
    <x v="1"/>
    <m/>
  </r>
  <r>
    <s v="01"/>
    <s v="union"/>
    <n v="14"/>
    <x v="13"/>
    <m/>
    <m/>
    <m/>
    <x v="1"/>
    <x v="1"/>
    <m/>
  </r>
  <r>
    <s v="01"/>
    <s v="union"/>
    <n v="15"/>
    <x v="14"/>
    <n v="1"/>
    <s v="CIIU6"/>
    <n v="6"/>
    <x v="1"/>
    <x v="1"/>
    <m/>
  </r>
  <r>
    <s v="01"/>
    <s v="union"/>
    <n v="16"/>
    <x v="15"/>
    <m/>
    <m/>
    <m/>
    <x v="1"/>
    <x v="1"/>
    <m/>
  </r>
  <r>
    <s v="01"/>
    <s v="union"/>
    <n v="17"/>
    <x v="16"/>
    <n v="1"/>
    <s v="Rubro"/>
    <n v="7"/>
    <x v="4"/>
    <x v="4"/>
    <n v="4"/>
  </r>
  <r>
    <s v="01"/>
    <s v="union"/>
    <n v="18"/>
    <x v="17"/>
    <n v="1"/>
    <s v="Categoría Emisiones"/>
    <n v="11"/>
    <x v="5"/>
    <x v="5"/>
    <n v="3"/>
  </r>
  <r>
    <s v="01"/>
    <s v="union"/>
    <n v="19"/>
    <x v="18"/>
    <n v="1"/>
    <s v="Tipo Emisión"/>
    <n v="12"/>
    <x v="6"/>
    <x v="6"/>
    <n v="5"/>
  </r>
  <r>
    <s v="09"/>
    <s v="total"/>
    <n v="1"/>
    <x v="19"/>
    <m/>
    <m/>
    <m/>
    <x v="1"/>
    <x v="1"/>
    <m/>
  </r>
  <r>
    <s v="09"/>
    <s v="total"/>
    <n v="2"/>
    <x v="20"/>
    <n v="1"/>
    <s v="Zona/Localidad"/>
    <n v="1"/>
    <x v="1"/>
    <x v="1"/>
    <m/>
  </r>
  <r>
    <s v="09"/>
    <s v="total"/>
    <n v="3"/>
    <x v="21"/>
    <n v="1"/>
    <s v="Tipo"/>
    <n v="2"/>
    <x v="1"/>
    <x v="1"/>
    <m/>
  </r>
  <r>
    <s v="09"/>
    <s v="total"/>
    <n v="4"/>
    <x v="22"/>
    <n v="1"/>
    <s v="Región"/>
    <n v="6"/>
    <x v="1"/>
    <x v="1"/>
    <m/>
  </r>
  <r>
    <s v="09"/>
    <s v="total"/>
    <n v="5"/>
    <x v="11"/>
    <n v="1"/>
    <s v="Provincia"/>
    <n v="7"/>
    <x v="1"/>
    <x v="1"/>
    <m/>
  </r>
  <r>
    <s v="09"/>
    <s v="total"/>
    <n v="6"/>
    <x v="23"/>
    <m/>
    <m/>
    <m/>
    <x v="1"/>
    <x v="1"/>
    <m/>
  </r>
  <r>
    <s v="09"/>
    <s v="total"/>
    <n v="7"/>
    <x v="24"/>
    <n v="1"/>
    <s v="Comuna"/>
    <n v="8"/>
    <x v="1"/>
    <x v="1"/>
    <m/>
  </r>
  <r>
    <s v="09"/>
    <s v="total"/>
    <n v="8"/>
    <x v="25"/>
    <m/>
    <m/>
    <m/>
    <x v="1"/>
    <x v="1"/>
    <m/>
  </r>
  <r>
    <s v="09"/>
    <s v="total"/>
    <n v="9"/>
    <x v="26"/>
    <m/>
    <m/>
    <m/>
    <x v="1"/>
    <x v="1"/>
    <m/>
  </r>
  <r>
    <s v="09"/>
    <s v="total"/>
    <n v="10"/>
    <x v="27"/>
    <m/>
    <m/>
    <m/>
    <x v="1"/>
    <x v="1"/>
    <m/>
  </r>
  <r>
    <s v="09"/>
    <s v="total"/>
    <n v="11"/>
    <x v="28"/>
    <n v="1"/>
    <s v="Nombre Urbano"/>
    <n v="9"/>
    <x v="1"/>
    <x v="1"/>
    <m/>
  </r>
  <r>
    <s v="09"/>
    <s v="total"/>
    <n v="12"/>
    <x v="29"/>
    <n v="1"/>
    <s v="Distrito"/>
    <n v="10"/>
    <x v="1"/>
    <x v="1"/>
    <m/>
  </r>
  <r>
    <s v="09"/>
    <s v="total"/>
    <n v="13"/>
    <x v="30"/>
    <n v="1"/>
    <s v="Zona"/>
    <n v="11"/>
    <x v="1"/>
    <x v="1"/>
    <m/>
  </r>
  <r>
    <s v="09"/>
    <s v="total"/>
    <n v="14"/>
    <x v="31"/>
    <n v="1"/>
    <s v="Proyección Población"/>
    <n v="4"/>
    <x v="1"/>
    <x v="1"/>
    <m/>
  </r>
  <r>
    <s v="09"/>
    <s v="total"/>
    <n v="15"/>
    <x v="32"/>
    <n v="1"/>
    <s v="Población al 2035"/>
    <n v="5"/>
    <x v="1"/>
    <x v="1"/>
    <m/>
  </r>
  <r>
    <s v="09"/>
    <s v="total"/>
    <n v="16"/>
    <x v="33"/>
    <n v="1"/>
    <s v="Categoría Población"/>
    <n v="3"/>
    <x v="7"/>
    <x v="7"/>
    <n v="1"/>
  </r>
  <r>
    <s v="09"/>
    <s v="total"/>
    <n v="17"/>
    <x v="34"/>
    <m/>
    <m/>
    <m/>
    <x v="1"/>
    <x v="1"/>
    <m/>
  </r>
  <r>
    <s v="10"/>
    <s v="juvenil"/>
    <n v="1"/>
    <x v="19"/>
    <m/>
    <m/>
    <m/>
    <x v="1"/>
    <x v="1"/>
    <m/>
  </r>
  <r>
    <s v="10"/>
    <s v="juvenil"/>
    <n v="2"/>
    <x v="20"/>
    <n v="1"/>
    <s v="Zona/Localidad"/>
    <n v="1"/>
    <x v="1"/>
    <x v="1"/>
    <m/>
  </r>
  <r>
    <s v="10"/>
    <s v="juvenil"/>
    <n v="3"/>
    <x v="21"/>
    <n v="1"/>
    <s v="Tipo"/>
    <n v="2"/>
    <x v="1"/>
    <x v="1"/>
    <m/>
  </r>
  <r>
    <s v="10"/>
    <s v="juvenil"/>
    <n v="4"/>
    <x v="22"/>
    <n v="1"/>
    <s v="Región"/>
    <n v="6"/>
    <x v="1"/>
    <x v="1"/>
    <m/>
  </r>
  <r>
    <s v="10"/>
    <s v="juvenil"/>
    <n v="5"/>
    <x v="11"/>
    <n v="1"/>
    <s v="Provincia"/>
    <n v="7"/>
    <x v="1"/>
    <x v="1"/>
    <m/>
  </r>
  <r>
    <s v="10"/>
    <s v="juvenil"/>
    <n v="6"/>
    <x v="23"/>
    <m/>
    <m/>
    <m/>
    <x v="1"/>
    <x v="1"/>
    <m/>
  </r>
  <r>
    <s v="10"/>
    <s v="juvenil"/>
    <n v="7"/>
    <x v="24"/>
    <n v="1"/>
    <s v="Comuna"/>
    <n v="8"/>
    <x v="1"/>
    <x v="1"/>
    <m/>
  </r>
  <r>
    <s v="10"/>
    <s v="juvenil"/>
    <n v="8"/>
    <x v="25"/>
    <m/>
    <m/>
    <m/>
    <x v="1"/>
    <x v="1"/>
    <m/>
  </r>
  <r>
    <s v="10"/>
    <s v="juvenil"/>
    <n v="9"/>
    <x v="26"/>
    <m/>
    <m/>
    <m/>
    <x v="1"/>
    <x v="1"/>
    <m/>
  </r>
  <r>
    <s v="10"/>
    <s v="juvenil"/>
    <n v="10"/>
    <x v="27"/>
    <m/>
    <m/>
    <m/>
    <x v="1"/>
    <x v="1"/>
    <m/>
  </r>
  <r>
    <s v="10"/>
    <s v="juvenil"/>
    <n v="11"/>
    <x v="28"/>
    <n v="1"/>
    <s v="Nombre Urbano"/>
    <n v="9"/>
    <x v="1"/>
    <x v="1"/>
    <m/>
  </r>
  <r>
    <s v="10"/>
    <s v="juvenil"/>
    <n v="12"/>
    <x v="29"/>
    <n v="1"/>
    <s v="Distrito"/>
    <n v="10"/>
    <x v="1"/>
    <x v="1"/>
    <m/>
  </r>
  <r>
    <s v="10"/>
    <s v="juvenil"/>
    <n v="13"/>
    <x v="30"/>
    <n v="1"/>
    <s v="Zona"/>
    <n v="11"/>
    <x v="1"/>
    <x v="1"/>
    <m/>
  </r>
  <r>
    <s v="10"/>
    <s v="juvenil"/>
    <n v="14"/>
    <x v="31"/>
    <n v="1"/>
    <s v="Proyección Población"/>
    <n v="4"/>
    <x v="1"/>
    <x v="1"/>
    <m/>
  </r>
  <r>
    <s v="10"/>
    <s v="juvenil"/>
    <n v="15"/>
    <x v="32"/>
    <n v="1"/>
    <s v="Población al 2035"/>
    <n v="5"/>
    <x v="1"/>
    <x v="1"/>
    <m/>
  </r>
  <r>
    <s v="10"/>
    <s v="juvenil"/>
    <n v="16"/>
    <x v="33"/>
    <n v="1"/>
    <s v="Categoría Población"/>
    <n v="3"/>
    <x v="8"/>
    <x v="8"/>
    <n v="1"/>
  </r>
  <r>
    <s v="10"/>
    <s v="juvenil"/>
    <n v="17"/>
    <x v="34"/>
    <m/>
    <m/>
    <m/>
    <x v="1"/>
    <x v="1"/>
    <m/>
  </r>
  <r>
    <s v="26"/>
    <s v="sii1"/>
    <n v="1"/>
    <x v="22"/>
    <n v="1"/>
    <s v="Región"/>
    <n v="1"/>
    <x v="1"/>
    <x v="1"/>
    <m/>
  </r>
  <r>
    <s v="26"/>
    <s v="sii1"/>
    <n v="2"/>
    <x v="11"/>
    <n v="1"/>
    <s v="Provincia"/>
    <n v="2"/>
    <x v="1"/>
    <x v="1"/>
    <m/>
  </r>
  <r>
    <s v="26"/>
    <s v="sii1"/>
    <n v="3"/>
    <x v="12"/>
    <n v="1"/>
    <s v="Comuna"/>
    <n v="3"/>
    <x v="9"/>
    <x v="9"/>
    <n v="1"/>
  </r>
  <r>
    <s v="26"/>
    <s v="sii1"/>
    <n v="4"/>
    <x v="35"/>
    <n v="1"/>
    <s v="Actividades Artísticas, Entretenimiento y Recreativas"/>
    <n v="4"/>
    <x v="1"/>
    <x v="1"/>
    <m/>
  </r>
  <r>
    <s v="26"/>
    <s v="sii1"/>
    <n v="5"/>
    <x v="36"/>
    <n v="1"/>
    <s v="Actividades de Alojamiento y Servicio de Comidas"/>
    <n v="5"/>
    <x v="1"/>
    <x v="1"/>
    <m/>
  </r>
  <r>
    <s v="26"/>
    <s v="sii1"/>
    <n v="6"/>
    <x v="37"/>
    <n v="1"/>
    <s v="Actividades de Atencion de la Salud y Asistencia Social"/>
    <n v="6"/>
    <x v="1"/>
    <x v="1"/>
    <m/>
  </r>
  <r>
    <s v="26"/>
    <s v="sii1"/>
    <n v="7"/>
    <x v="38"/>
    <n v="1"/>
    <s v="Actividades de Servicios Administrativos y de Apoyo"/>
    <n v="7"/>
    <x v="1"/>
    <x v="1"/>
    <m/>
  </r>
  <r>
    <s v="26"/>
    <s v="sii1"/>
    <n v="8"/>
    <x v="39"/>
    <n v="1"/>
    <s v="Actividades Financieras y de Seguros"/>
    <n v="8"/>
    <x v="1"/>
    <x v="1"/>
    <m/>
  </r>
  <r>
    <s v="26"/>
    <s v="sii1"/>
    <n v="9"/>
    <x v="40"/>
    <n v="1"/>
    <s v="Actividades Inmobiliarias"/>
    <n v="9"/>
    <x v="1"/>
    <x v="1"/>
    <m/>
  </r>
  <r>
    <s v="26"/>
    <s v="sii1"/>
    <n v="10"/>
    <x v="41"/>
    <n v="1"/>
    <s v="Actividades Profesionales, Científicas y Técnicas"/>
    <n v="10"/>
    <x v="1"/>
    <x v="1"/>
    <m/>
  </r>
  <r>
    <s v="26"/>
    <s v="sii1"/>
    <n v="11"/>
    <x v="42"/>
    <n v="1"/>
    <s v="Administracion Pública y Defensa; Seguridad Social"/>
    <n v="11"/>
    <x v="1"/>
    <x v="1"/>
    <m/>
  </r>
  <r>
    <s v="26"/>
    <s v="sii1"/>
    <n v="12"/>
    <x v="43"/>
    <n v="1"/>
    <s v="Agricultura, Ganadería, Silvicultura y Pesca"/>
    <n v="12"/>
    <x v="1"/>
    <x v="1"/>
    <m/>
  </r>
  <r>
    <s v="26"/>
    <s v="sii1"/>
    <n v="13"/>
    <x v="44"/>
    <n v="1"/>
    <s v="Comercio al por Mayor y Menor; Reparacion de Vehículos"/>
    <n v="13"/>
    <x v="1"/>
    <x v="1"/>
    <m/>
  </r>
  <r>
    <s v="26"/>
    <s v="sii1"/>
    <n v="14"/>
    <x v="45"/>
    <n v="1"/>
    <s v="Construcción"/>
    <n v="14"/>
    <x v="1"/>
    <x v="1"/>
    <m/>
  </r>
  <r>
    <s v="26"/>
    <s v="sii1"/>
    <n v="15"/>
    <x v="46"/>
    <n v="1"/>
    <s v="Enseñanza"/>
    <n v="15"/>
    <x v="1"/>
    <x v="1"/>
    <m/>
  </r>
  <r>
    <s v="26"/>
    <s v="sii1"/>
    <n v="16"/>
    <x v="47"/>
    <n v="1"/>
    <s v="Explotación de Minas y Canteras"/>
    <n v="16"/>
    <x v="1"/>
    <x v="1"/>
    <m/>
  </r>
  <r>
    <s v="26"/>
    <s v="sii1"/>
    <n v="17"/>
    <x v="48"/>
    <n v="1"/>
    <s v="Industria Manufacturera"/>
    <n v="17"/>
    <x v="1"/>
    <x v="1"/>
    <m/>
  </r>
  <r>
    <s v="26"/>
    <s v="sii1"/>
    <n v="18"/>
    <x v="49"/>
    <n v="1"/>
    <s v="Información y Comunicaciones"/>
    <n v="18"/>
    <x v="1"/>
    <x v="1"/>
    <m/>
  </r>
  <r>
    <s v="26"/>
    <s v="sii1"/>
    <n v="19"/>
    <x v="50"/>
    <n v="1"/>
    <s v="Otras Actividades de Servicios"/>
    <n v="19"/>
    <x v="1"/>
    <x v="1"/>
    <m/>
  </r>
  <r>
    <s v="26"/>
    <s v="sii1"/>
    <n v="20"/>
    <x v="51"/>
    <n v="1"/>
    <s v="Suministro de Agua; Aguas Residuales, Desechos y Descontaminación"/>
    <n v="20"/>
    <x v="1"/>
    <x v="1"/>
    <m/>
  </r>
  <r>
    <s v="26"/>
    <s v="sii1"/>
    <n v="21"/>
    <x v="52"/>
    <n v="1"/>
    <s v="Suministro de Electricidad, Gas, Vapor y Aire Acondicionado"/>
    <n v="21"/>
    <x v="1"/>
    <x v="1"/>
    <m/>
  </r>
  <r>
    <s v="26"/>
    <s v="sii1"/>
    <n v="22"/>
    <x v="53"/>
    <n v="1"/>
    <s v="Transporte y Almacenamiento"/>
    <n v="22"/>
    <x v="1"/>
    <x v="1"/>
    <m/>
  </r>
  <r>
    <s v="26"/>
    <s v="sii1"/>
    <n v="23"/>
    <x v="54"/>
    <n v="1"/>
    <s v="Total general"/>
    <n v="23"/>
    <x v="1"/>
    <x v="1"/>
    <m/>
  </r>
  <r>
    <s v="27"/>
    <s v="actividadesartsticasentretenimientoyrecreativas_2"/>
    <n v="1"/>
    <x v="22"/>
    <n v="1"/>
    <s v="Región"/>
    <n v="1"/>
    <x v="1"/>
    <x v="1"/>
    <m/>
  </r>
  <r>
    <s v="27"/>
    <s v="actividadesartsticasentretenimientoyrecreativas_2"/>
    <n v="2"/>
    <x v="11"/>
    <n v="1"/>
    <s v="Provincia"/>
    <n v="2"/>
    <x v="1"/>
    <x v="1"/>
    <m/>
  </r>
  <r>
    <s v="27"/>
    <s v="actividadesartsticasentretenimientoyrecreativas_2"/>
    <n v="3"/>
    <x v="12"/>
    <n v="1"/>
    <s v="Comuna"/>
    <n v="3"/>
    <x v="10"/>
    <x v="10"/>
    <n v="1"/>
  </r>
  <r>
    <s v="27"/>
    <s v="actividadesartsticasentretenimientoyrecreativas_2"/>
    <n v="4"/>
    <x v="16"/>
    <n v="1"/>
    <s v="Rubro"/>
    <n v="4"/>
    <x v="1"/>
    <x v="1"/>
    <m/>
  </r>
  <r>
    <s v="27"/>
    <s v="actividadesartsticasentretenimientoyrecreativas_2"/>
    <n v="5"/>
    <x v="55"/>
    <n v="1"/>
    <s v="00 Sin Información"/>
    <n v="5"/>
    <x v="1"/>
    <x v="1"/>
    <m/>
  </r>
  <r>
    <s v="27"/>
    <s v="actividadesartsticasentretenimientoyrecreativas_2"/>
    <n v="6"/>
    <x v="56"/>
    <n v="1"/>
    <s v="01 Micro Empresa"/>
    <n v="6"/>
    <x v="1"/>
    <x v="1"/>
    <m/>
  </r>
  <r>
    <s v="27"/>
    <s v="actividadesartsticasentretenimientoyrecreativas_2"/>
    <n v="7"/>
    <x v="57"/>
    <n v="1"/>
    <s v="02 Pequeña Empresa"/>
    <n v="7"/>
    <x v="1"/>
    <x v="1"/>
    <m/>
  </r>
  <r>
    <s v="27"/>
    <s v="actividadesartsticasentretenimientoyrecreativas_2"/>
    <n v="8"/>
    <x v="58"/>
    <n v="1"/>
    <s v="03 Mediana Empresa"/>
    <n v="8"/>
    <x v="1"/>
    <x v="1"/>
    <m/>
  </r>
  <r>
    <s v="27"/>
    <s v="actividadesartsticasentretenimientoyrecreativas_2"/>
    <n v="9"/>
    <x v="59"/>
    <n v="1"/>
    <s v="04 Gran Empresa"/>
    <n v="9"/>
    <x v="1"/>
    <x v="1"/>
    <m/>
  </r>
  <r>
    <s v="27"/>
    <s v="actividadesartsticasentretenimientoyrecreativas_2"/>
    <n v="10"/>
    <x v="54"/>
    <n v="1"/>
    <s v="Total general"/>
    <n v="10"/>
    <x v="1"/>
    <x v="1"/>
    <m/>
  </r>
  <r>
    <s v="28"/>
    <s v="actividadesdealojamientoyserviciodecomidas_2"/>
    <n v="1"/>
    <x v="22"/>
    <n v="1"/>
    <s v="Región"/>
    <n v="1"/>
    <x v="1"/>
    <x v="1"/>
    <m/>
  </r>
  <r>
    <s v="28"/>
    <s v="actividadesdealojamientoyserviciodecomidas_2"/>
    <n v="2"/>
    <x v="11"/>
    <n v="1"/>
    <s v="Provincia"/>
    <n v="2"/>
    <x v="1"/>
    <x v="1"/>
    <m/>
  </r>
  <r>
    <s v="28"/>
    <s v="actividadesdealojamientoyserviciodecomidas_2"/>
    <n v="3"/>
    <x v="12"/>
    <n v="1"/>
    <s v="Comuna"/>
    <n v="3"/>
    <x v="11"/>
    <x v="11"/>
    <n v="1"/>
  </r>
  <r>
    <s v="28"/>
    <s v="actividadesdealojamientoyserviciodecomidas_2"/>
    <n v="4"/>
    <x v="16"/>
    <n v="1"/>
    <s v="Rubro"/>
    <n v="4"/>
    <x v="1"/>
    <x v="1"/>
    <m/>
  </r>
  <r>
    <s v="28"/>
    <s v="actividadesdealojamientoyserviciodecomidas_2"/>
    <n v="5"/>
    <x v="55"/>
    <n v="1"/>
    <s v="00 Sin Información"/>
    <n v="5"/>
    <x v="1"/>
    <x v="1"/>
    <m/>
  </r>
  <r>
    <s v="28"/>
    <s v="actividadesdealojamientoyserviciodecomidas_2"/>
    <n v="6"/>
    <x v="56"/>
    <n v="1"/>
    <s v="01 Micro Empresa"/>
    <n v="6"/>
    <x v="1"/>
    <x v="1"/>
    <m/>
  </r>
  <r>
    <s v="28"/>
    <s v="actividadesdealojamientoyserviciodecomidas_2"/>
    <n v="7"/>
    <x v="57"/>
    <n v="1"/>
    <s v="02 Pequeña Empresa"/>
    <n v="7"/>
    <x v="1"/>
    <x v="1"/>
    <m/>
  </r>
  <r>
    <s v="28"/>
    <s v="actividadesdealojamientoyserviciodecomidas_2"/>
    <n v="8"/>
    <x v="58"/>
    <n v="1"/>
    <s v="03 Mediana Empresa"/>
    <n v="8"/>
    <x v="1"/>
    <x v="1"/>
    <m/>
  </r>
  <r>
    <s v="28"/>
    <s v="actividadesdealojamientoyserviciodecomidas_2"/>
    <n v="9"/>
    <x v="59"/>
    <n v="1"/>
    <s v="04 Gran Empresa"/>
    <n v="9"/>
    <x v="1"/>
    <x v="1"/>
    <m/>
  </r>
  <r>
    <s v="28"/>
    <s v="actividadesdealojamientoyserviciodecomidas_2"/>
    <n v="10"/>
    <x v="54"/>
    <n v="1"/>
    <s v="Total general"/>
    <n v="10"/>
    <x v="1"/>
    <x v="1"/>
    <m/>
  </r>
  <r>
    <s v="29"/>
    <s v="actividadesdeatenciondelasaludyasistenciasocial_2"/>
    <n v="1"/>
    <x v="22"/>
    <n v="1"/>
    <s v="Región"/>
    <n v="1"/>
    <x v="1"/>
    <x v="1"/>
    <m/>
  </r>
  <r>
    <s v="29"/>
    <s v="actividadesdeatenciondelasaludyasistenciasocial_2"/>
    <n v="2"/>
    <x v="11"/>
    <n v="1"/>
    <s v="Provincia"/>
    <n v="2"/>
    <x v="1"/>
    <x v="1"/>
    <m/>
  </r>
  <r>
    <s v="29"/>
    <s v="actividadesdeatenciondelasaludyasistenciasocial_2"/>
    <n v="3"/>
    <x v="12"/>
    <n v="1"/>
    <s v="Comuna"/>
    <n v="3"/>
    <x v="12"/>
    <x v="12"/>
    <n v="1"/>
  </r>
  <r>
    <s v="29"/>
    <s v="actividadesdeatenciondelasaludyasistenciasocial_2"/>
    <n v="4"/>
    <x v="16"/>
    <n v="1"/>
    <s v="Rubro"/>
    <n v="4"/>
    <x v="1"/>
    <x v="1"/>
    <m/>
  </r>
  <r>
    <s v="29"/>
    <s v="actividadesdeatenciondelasaludyasistenciasocial_2"/>
    <n v="5"/>
    <x v="55"/>
    <n v="1"/>
    <s v="00 Sin Información"/>
    <n v="5"/>
    <x v="1"/>
    <x v="1"/>
    <m/>
  </r>
  <r>
    <s v="29"/>
    <s v="actividadesdeatenciondelasaludyasistenciasocial_2"/>
    <n v="6"/>
    <x v="56"/>
    <n v="1"/>
    <s v="01 Micro Empresa"/>
    <n v="6"/>
    <x v="1"/>
    <x v="1"/>
    <m/>
  </r>
  <r>
    <s v="29"/>
    <s v="actividadesdeatenciondelasaludyasistenciasocial_2"/>
    <n v="7"/>
    <x v="57"/>
    <n v="1"/>
    <s v="02 Pequeña Empresa"/>
    <n v="7"/>
    <x v="1"/>
    <x v="1"/>
    <m/>
  </r>
  <r>
    <s v="29"/>
    <s v="actividadesdeatenciondelasaludyasistenciasocial_2"/>
    <n v="8"/>
    <x v="58"/>
    <n v="1"/>
    <s v="03 Mediana Empresa"/>
    <n v="8"/>
    <x v="1"/>
    <x v="1"/>
    <m/>
  </r>
  <r>
    <s v="29"/>
    <s v="actividadesdeatenciondelasaludyasistenciasocial_2"/>
    <n v="9"/>
    <x v="59"/>
    <n v="1"/>
    <s v="04 Gran Empresa"/>
    <n v="9"/>
    <x v="1"/>
    <x v="1"/>
    <m/>
  </r>
  <r>
    <s v="29"/>
    <s v="actividadesdeatenciondelasaludyasistenciasocial_2"/>
    <n v="10"/>
    <x v="54"/>
    <n v="1"/>
    <s v="Total general"/>
    <n v="10"/>
    <x v="1"/>
    <x v="1"/>
    <m/>
  </r>
  <r>
    <s v="30"/>
    <s v="actividadesdeloshogarescomoempleadores_2"/>
    <n v="1"/>
    <x v="22"/>
    <n v="1"/>
    <s v="Región"/>
    <n v="1"/>
    <x v="1"/>
    <x v="1"/>
    <m/>
  </r>
  <r>
    <s v="30"/>
    <s v="actividadesdeloshogarescomoempleadores_2"/>
    <n v="2"/>
    <x v="11"/>
    <n v="1"/>
    <s v="Provincia"/>
    <n v="2"/>
    <x v="1"/>
    <x v="1"/>
    <m/>
  </r>
  <r>
    <s v="30"/>
    <s v="actividadesdeloshogarescomoempleadores_2"/>
    <n v="3"/>
    <x v="12"/>
    <n v="1"/>
    <s v="Comuna"/>
    <n v="3"/>
    <x v="13"/>
    <x v="13"/>
    <n v="1"/>
  </r>
  <r>
    <s v="30"/>
    <s v="actividadesdeloshogarescomoempleadores_2"/>
    <n v="4"/>
    <x v="16"/>
    <n v="1"/>
    <s v="Rubro"/>
    <n v="4"/>
    <x v="1"/>
    <x v="1"/>
    <m/>
  </r>
  <r>
    <s v="30"/>
    <s v="actividadesdeloshogarescomoempleadores_2"/>
    <n v="5"/>
    <x v="55"/>
    <n v="1"/>
    <s v="00 Sin Información"/>
    <n v="5"/>
    <x v="1"/>
    <x v="1"/>
    <m/>
  </r>
  <r>
    <s v="30"/>
    <s v="actividadesdeloshogarescomoempleadores_2"/>
    <n v="6"/>
    <x v="56"/>
    <n v="1"/>
    <s v="01 Micro Empresa"/>
    <n v="6"/>
    <x v="1"/>
    <x v="1"/>
    <m/>
  </r>
  <r>
    <s v="30"/>
    <s v="actividadesdeloshogarescomoempleadores_2"/>
    <n v="7"/>
    <x v="57"/>
    <n v="1"/>
    <s v="02 Pequeña Empresa"/>
    <n v="7"/>
    <x v="1"/>
    <x v="1"/>
    <m/>
  </r>
  <r>
    <s v="30"/>
    <s v="actividadesdeloshogarescomoempleadores_2"/>
    <n v="8"/>
    <x v="58"/>
    <n v="1"/>
    <s v="03 Mediana Empresa"/>
    <n v="8"/>
    <x v="1"/>
    <x v="1"/>
    <m/>
  </r>
  <r>
    <s v="30"/>
    <s v="actividadesdeloshogarescomoempleadores_2"/>
    <n v="9"/>
    <x v="59"/>
    <n v="1"/>
    <s v="04 Gran Empresa"/>
    <n v="9"/>
    <x v="1"/>
    <x v="1"/>
    <m/>
  </r>
  <r>
    <s v="30"/>
    <s v="actividadesdeloshogarescomoempleadores_2"/>
    <n v="10"/>
    <x v="54"/>
    <n v="1"/>
    <s v="Total general"/>
    <n v="10"/>
    <x v="1"/>
    <x v="1"/>
    <m/>
  </r>
  <r>
    <s v="31"/>
    <s v="actividadesdeorganizacionesyorganosextraterritoriales_2"/>
    <n v="1"/>
    <x v="22"/>
    <n v="1"/>
    <s v="Región"/>
    <n v="1"/>
    <x v="1"/>
    <x v="1"/>
    <m/>
  </r>
  <r>
    <s v="31"/>
    <s v="actividadesdeorganizacionesyorganosextraterritoriales_2"/>
    <n v="2"/>
    <x v="11"/>
    <n v="1"/>
    <s v="Provincia"/>
    <n v="2"/>
    <x v="1"/>
    <x v="1"/>
    <m/>
  </r>
  <r>
    <s v="31"/>
    <s v="actividadesdeorganizacionesyorganosextraterritoriales_2"/>
    <n v="3"/>
    <x v="12"/>
    <n v="1"/>
    <s v="Comuna"/>
    <n v="3"/>
    <x v="14"/>
    <x v="14"/>
    <n v="1"/>
  </r>
  <r>
    <s v="31"/>
    <s v="actividadesdeorganizacionesyorganosextraterritoriales_2"/>
    <n v="4"/>
    <x v="16"/>
    <n v="1"/>
    <s v="Rubro"/>
    <n v="4"/>
    <x v="1"/>
    <x v="1"/>
    <m/>
  </r>
  <r>
    <s v="31"/>
    <s v="actividadesdeorganizacionesyorganosextraterritoriales_2"/>
    <n v="5"/>
    <x v="55"/>
    <n v="1"/>
    <s v="00 Sin Información"/>
    <n v="5"/>
    <x v="1"/>
    <x v="1"/>
    <m/>
  </r>
  <r>
    <s v="31"/>
    <s v="actividadesdeorganizacionesyorganosextraterritoriales_2"/>
    <n v="6"/>
    <x v="56"/>
    <n v="1"/>
    <s v="01 Micro Empresa"/>
    <n v="6"/>
    <x v="1"/>
    <x v="1"/>
    <m/>
  </r>
  <r>
    <s v="31"/>
    <s v="actividadesdeorganizacionesyorganosextraterritoriales_2"/>
    <n v="7"/>
    <x v="57"/>
    <n v="1"/>
    <s v="02 Pequeña Empresa"/>
    <n v="7"/>
    <x v="1"/>
    <x v="1"/>
    <m/>
  </r>
  <r>
    <s v="31"/>
    <s v="actividadesdeorganizacionesyorganosextraterritoriales_2"/>
    <n v="8"/>
    <x v="58"/>
    <n v="1"/>
    <s v="03 Mediana Empresa"/>
    <n v="8"/>
    <x v="1"/>
    <x v="1"/>
    <m/>
  </r>
  <r>
    <s v="31"/>
    <s v="actividadesdeorganizacionesyorganosextraterritoriales_2"/>
    <n v="9"/>
    <x v="59"/>
    <n v="1"/>
    <s v="04 Gran Empresa"/>
    <n v="9"/>
    <x v="1"/>
    <x v="1"/>
    <m/>
  </r>
  <r>
    <s v="31"/>
    <s v="actividadesdeorganizacionesyorganosextraterritoriales_2"/>
    <n v="10"/>
    <x v="54"/>
    <n v="1"/>
    <s v="Total general"/>
    <n v="10"/>
    <x v="1"/>
    <x v="1"/>
    <m/>
  </r>
  <r>
    <s v="32"/>
    <s v="actividadesdeserviciosadministrativosydeapoyo_2"/>
    <n v="1"/>
    <x v="22"/>
    <n v="1"/>
    <s v="Región"/>
    <n v="1"/>
    <x v="1"/>
    <x v="1"/>
    <m/>
  </r>
  <r>
    <s v="32"/>
    <s v="actividadesdeserviciosadministrativosydeapoyo_2"/>
    <n v="2"/>
    <x v="11"/>
    <n v="1"/>
    <s v="Provincia"/>
    <n v="2"/>
    <x v="1"/>
    <x v="1"/>
    <m/>
  </r>
  <r>
    <s v="32"/>
    <s v="actividadesdeserviciosadministrativosydeapoyo_2"/>
    <n v="3"/>
    <x v="12"/>
    <n v="1"/>
    <s v="Comuna"/>
    <n v="3"/>
    <x v="15"/>
    <x v="15"/>
    <n v="1"/>
  </r>
  <r>
    <s v="32"/>
    <s v="actividadesdeserviciosadministrativosydeapoyo_2"/>
    <n v="4"/>
    <x v="16"/>
    <n v="1"/>
    <s v="Rubro"/>
    <n v="4"/>
    <x v="1"/>
    <x v="1"/>
    <m/>
  </r>
  <r>
    <s v="32"/>
    <s v="actividadesdeserviciosadministrativosydeapoyo_2"/>
    <n v="5"/>
    <x v="55"/>
    <n v="1"/>
    <s v="00 Sin Información"/>
    <n v="5"/>
    <x v="1"/>
    <x v="1"/>
    <m/>
  </r>
  <r>
    <s v="32"/>
    <s v="actividadesdeserviciosadministrativosydeapoyo_2"/>
    <n v="6"/>
    <x v="56"/>
    <n v="1"/>
    <s v="01 Micro Empresa"/>
    <n v="6"/>
    <x v="1"/>
    <x v="1"/>
    <m/>
  </r>
  <r>
    <s v="32"/>
    <s v="actividadesdeserviciosadministrativosydeapoyo_2"/>
    <n v="7"/>
    <x v="57"/>
    <n v="1"/>
    <s v="02 Pequeña Empresa"/>
    <n v="7"/>
    <x v="1"/>
    <x v="1"/>
    <m/>
  </r>
  <r>
    <s v="32"/>
    <s v="actividadesdeserviciosadministrativosydeapoyo_2"/>
    <n v="8"/>
    <x v="58"/>
    <n v="1"/>
    <s v="03 Mediana Empresa"/>
    <n v="8"/>
    <x v="1"/>
    <x v="1"/>
    <m/>
  </r>
  <r>
    <s v="32"/>
    <s v="actividadesdeserviciosadministrativosydeapoyo_2"/>
    <n v="9"/>
    <x v="59"/>
    <n v="1"/>
    <s v="04 Gran Empresa"/>
    <n v="9"/>
    <x v="1"/>
    <x v="1"/>
    <m/>
  </r>
  <r>
    <s v="32"/>
    <s v="actividadesdeserviciosadministrativosydeapoyo_2"/>
    <n v="10"/>
    <x v="54"/>
    <n v="1"/>
    <s v="Total general"/>
    <n v="10"/>
    <x v="1"/>
    <x v="1"/>
    <m/>
  </r>
  <r>
    <s v="33"/>
    <s v="actividadesfinancierasydeseguros_2"/>
    <n v="1"/>
    <x v="22"/>
    <n v="1"/>
    <s v="Región"/>
    <n v="1"/>
    <x v="1"/>
    <x v="1"/>
    <m/>
  </r>
  <r>
    <s v="33"/>
    <s v="actividadesfinancierasydeseguros_2"/>
    <n v="2"/>
    <x v="11"/>
    <n v="1"/>
    <s v="Provincia"/>
    <n v="2"/>
    <x v="1"/>
    <x v="1"/>
    <m/>
  </r>
  <r>
    <s v="33"/>
    <s v="actividadesfinancierasydeseguros_2"/>
    <n v="3"/>
    <x v="12"/>
    <n v="1"/>
    <s v="Comuna"/>
    <n v="3"/>
    <x v="16"/>
    <x v="16"/>
    <n v="1"/>
  </r>
  <r>
    <s v="33"/>
    <s v="actividadesfinancierasydeseguros_2"/>
    <n v="4"/>
    <x v="16"/>
    <n v="1"/>
    <s v="Rubro"/>
    <n v="4"/>
    <x v="1"/>
    <x v="1"/>
    <m/>
  </r>
  <r>
    <s v="33"/>
    <s v="actividadesfinancierasydeseguros_2"/>
    <n v="5"/>
    <x v="55"/>
    <n v="1"/>
    <s v="00 Sin Información"/>
    <n v="5"/>
    <x v="1"/>
    <x v="1"/>
    <m/>
  </r>
  <r>
    <s v="33"/>
    <s v="actividadesfinancierasydeseguros_2"/>
    <n v="6"/>
    <x v="56"/>
    <n v="1"/>
    <s v="01 Micro Empresa"/>
    <n v="6"/>
    <x v="1"/>
    <x v="1"/>
    <m/>
  </r>
  <r>
    <s v="33"/>
    <s v="actividadesfinancierasydeseguros_2"/>
    <n v="7"/>
    <x v="57"/>
    <n v="1"/>
    <s v="02 Pequeña Empresa"/>
    <n v="7"/>
    <x v="1"/>
    <x v="1"/>
    <m/>
  </r>
  <r>
    <s v="33"/>
    <s v="actividadesfinancierasydeseguros_2"/>
    <n v="8"/>
    <x v="58"/>
    <n v="1"/>
    <s v="03 Mediana Empresa"/>
    <n v="8"/>
    <x v="1"/>
    <x v="1"/>
    <m/>
  </r>
  <r>
    <s v="33"/>
    <s v="actividadesfinancierasydeseguros_2"/>
    <n v="9"/>
    <x v="59"/>
    <n v="1"/>
    <s v="04 Gran Empresa"/>
    <n v="9"/>
    <x v="1"/>
    <x v="1"/>
    <m/>
  </r>
  <r>
    <s v="33"/>
    <s v="actividadesfinancierasydeseguros_2"/>
    <n v="10"/>
    <x v="54"/>
    <n v="1"/>
    <s v="Total general"/>
    <n v="10"/>
    <x v="1"/>
    <x v="1"/>
    <m/>
  </r>
  <r>
    <s v="34"/>
    <s v="actividadesinmobiliarias_2"/>
    <n v="1"/>
    <x v="22"/>
    <n v="1"/>
    <s v="Región"/>
    <n v="1"/>
    <x v="1"/>
    <x v="1"/>
    <m/>
  </r>
  <r>
    <s v="34"/>
    <s v="actividadesinmobiliarias_2"/>
    <n v="2"/>
    <x v="11"/>
    <n v="1"/>
    <s v="Provincia"/>
    <n v="2"/>
    <x v="1"/>
    <x v="1"/>
    <m/>
  </r>
  <r>
    <s v="34"/>
    <s v="actividadesinmobiliarias_2"/>
    <n v="3"/>
    <x v="12"/>
    <n v="1"/>
    <s v="Comuna"/>
    <n v="3"/>
    <x v="17"/>
    <x v="17"/>
    <n v="1"/>
  </r>
  <r>
    <s v="34"/>
    <s v="actividadesinmobiliarias_2"/>
    <n v="4"/>
    <x v="16"/>
    <n v="1"/>
    <s v="Rubro"/>
    <n v="4"/>
    <x v="1"/>
    <x v="1"/>
    <m/>
  </r>
  <r>
    <s v="34"/>
    <s v="actividadesinmobiliarias_2"/>
    <n v="5"/>
    <x v="55"/>
    <n v="1"/>
    <s v="00 Sin Información"/>
    <n v="5"/>
    <x v="1"/>
    <x v="1"/>
    <m/>
  </r>
  <r>
    <s v="34"/>
    <s v="actividadesinmobiliarias_2"/>
    <n v="6"/>
    <x v="56"/>
    <n v="1"/>
    <s v="01 Micro Empresa"/>
    <n v="6"/>
    <x v="1"/>
    <x v="1"/>
    <m/>
  </r>
  <r>
    <s v="34"/>
    <s v="actividadesinmobiliarias_2"/>
    <n v="7"/>
    <x v="57"/>
    <n v="1"/>
    <s v="02 Pequeña Empresa"/>
    <n v="7"/>
    <x v="1"/>
    <x v="1"/>
    <m/>
  </r>
  <r>
    <s v="34"/>
    <s v="actividadesinmobiliarias_2"/>
    <n v="8"/>
    <x v="58"/>
    <n v="1"/>
    <s v="03 Mediana Empresa"/>
    <n v="8"/>
    <x v="1"/>
    <x v="1"/>
    <m/>
  </r>
  <r>
    <s v="34"/>
    <s v="actividadesinmobiliarias_2"/>
    <n v="9"/>
    <x v="59"/>
    <n v="1"/>
    <s v="04 Gran Empresa"/>
    <n v="9"/>
    <x v="1"/>
    <x v="1"/>
    <m/>
  </r>
  <r>
    <s v="34"/>
    <s v="actividadesinmobiliarias_2"/>
    <n v="10"/>
    <x v="54"/>
    <n v="1"/>
    <s v="Total general"/>
    <n v="10"/>
    <x v="1"/>
    <x v="1"/>
    <m/>
  </r>
  <r>
    <s v="35"/>
    <s v="actividadesprofesionalescientficasytcnicas_2"/>
    <n v="1"/>
    <x v="22"/>
    <n v="1"/>
    <s v="Región"/>
    <n v="1"/>
    <x v="1"/>
    <x v="1"/>
    <m/>
  </r>
  <r>
    <s v="35"/>
    <s v="actividadesprofesionalescientficasytcnicas_2"/>
    <n v="2"/>
    <x v="11"/>
    <n v="1"/>
    <s v="Provincia"/>
    <n v="2"/>
    <x v="1"/>
    <x v="1"/>
    <m/>
  </r>
  <r>
    <s v="35"/>
    <s v="actividadesprofesionalescientficasytcnicas_2"/>
    <n v="3"/>
    <x v="12"/>
    <n v="1"/>
    <s v="Comuna"/>
    <n v="3"/>
    <x v="18"/>
    <x v="18"/>
    <n v="1"/>
  </r>
  <r>
    <s v="35"/>
    <s v="actividadesprofesionalescientficasytcnicas_2"/>
    <n v="4"/>
    <x v="16"/>
    <n v="1"/>
    <s v="Rubro"/>
    <n v="4"/>
    <x v="1"/>
    <x v="1"/>
    <m/>
  </r>
  <r>
    <s v="35"/>
    <s v="actividadesprofesionalescientficasytcnicas_2"/>
    <n v="5"/>
    <x v="55"/>
    <n v="1"/>
    <s v="00 Sin Información"/>
    <n v="5"/>
    <x v="1"/>
    <x v="1"/>
    <m/>
  </r>
  <r>
    <s v="35"/>
    <s v="actividadesprofesionalescientficasytcnicas_2"/>
    <n v="6"/>
    <x v="56"/>
    <n v="1"/>
    <s v="01 Micro Empresa"/>
    <n v="6"/>
    <x v="1"/>
    <x v="1"/>
    <m/>
  </r>
  <r>
    <s v="35"/>
    <s v="actividadesprofesionalescientficasytcnicas_2"/>
    <n v="7"/>
    <x v="57"/>
    <n v="1"/>
    <s v="02 Pequeña Empresa"/>
    <n v="7"/>
    <x v="1"/>
    <x v="1"/>
    <m/>
  </r>
  <r>
    <s v="35"/>
    <s v="actividadesprofesionalescientficasytcnicas_2"/>
    <n v="8"/>
    <x v="58"/>
    <n v="1"/>
    <s v="03 Mediana Empresa"/>
    <n v="8"/>
    <x v="1"/>
    <x v="1"/>
    <m/>
  </r>
  <r>
    <s v="35"/>
    <s v="actividadesprofesionalescientficasytcnicas_2"/>
    <n v="9"/>
    <x v="59"/>
    <n v="1"/>
    <s v="04 Gran Empresa"/>
    <n v="9"/>
    <x v="1"/>
    <x v="1"/>
    <m/>
  </r>
  <r>
    <s v="35"/>
    <s v="actividadesprofesionalescientficasytcnicas_2"/>
    <n v="10"/>
    <x v="54"/>
    <n v="1"/>
    <s v="Total general"/>
    <n v="10"/>
    <x v="1"/>
    <x v="1"/>
    <m/>
  </r>
  <r>
    <s v="36"/>
    <s v="administracionpblicaydefensaseguridadsocial_2"/>
    <n v="1"/>
    <x v="22"/>
    <n v="1"/>
    <s v="Región"/>
    <n v="1"/>
    <x v="1"/>
    <x v="1"/>
    <m/>
  </r>
  <r>
    <s v="36"/>
    <s v="administracionpblicaydefensaseguridadsocial_2"/>
    <n v="2"/>
    <x v="11"/>
    <n v="1"/>
    <s v="Provincia"/>
    <n v="2"/>
    <x v="1"/>
    <x v="1"/>
    <m/>
  </r>
  <r>
    <s v="36"/>
    <s v="administracionpblicaydefensaseguridadsocial_2"/>
    <n v="3"/>
    <x v="12"/>
    <n v="1"/>
    <s v="Comuna"/>
    <n v="3"/>
    <x v="19"/>
    <x v="19"/>
    <n v="1"/>
  </r>
  <r>
    <s v="36"/>
    <s v="administracionpblicaydefensaseguridadsocial_2"/>
    <n v="4"/>
    <x v="16"/>
    <n v="1"/>
    <s v="Rubro"/>
    <n v="4"/>
    <x v="1"/>
    <x v="1"/>
    <m/>
  </r>
  <r>
    <s v="36"/>
    <s v="administracionpblicaydefensaseguridadsocial_2"/>
    <n v="5"/>
    <x v="55"/>
    <n v="1"/>
    <s v="00 Sin Información"/>
    <n v="5"/>
    <x v="1"/>
    <x v="1"/>
    <m/>
  </r>
  <r>
    <s v="36"/>
    <s v="administracionpblicaydefensaseguridadsocial_2"/>
    <n v="6"/>
    <x v="56"/>
    <n v="1"/>
    <s v="01 Micro Empresa"/>
    <n v="6"/>
    <x v="1"/>
    <x v="1"/>
    <m/>
  </r>
  <r>
    <s v="36"/>
    <s v="administracionpblicaydefensaseguridadsocial_2"/>
    <n v="7"/>
    <x v="57"/>
    <n v="1"/>
    <s v="02 Pequeña Empresa"/>
    <n v="7"/>
    <x v="1"/>
    <x v="1"/>
    <m/>
  </r>
  <r>
    <s v="36"/>
    <s v="administracionpblicaydefensaseguridadsocial_2"/>
    <n v="8"/>
    <x v="58"/>
    <n v="1"/>
    <s v="03 Mediana Empresa"/>
    <n v="8"/>
    <x v="1"/>
    <x v="1"/>
    <m/>
  </r>
  <r>
    <s v="36"/>
    <s v="administracionpblicaydefensaseguridadsocial_2"/>
    <n v="9"/>
    <x v="59"/>
    <n v="1"/>
    <s v="04 Gran Empresa"/>
    <n v="9"/>
    <x v="1"/>
    <x v="1"/>
    <m/>
  </r>
  <r>
    <s v="36"/>
    <s v="administracionpblicaydefensaseguridadsocial_2"/>
    <n v="10"/>
    <x v="54"/>
    <n v="1"/>
    <s v="Total general"/>
    <n v="10"/>
    <x v="1"/>
    <x v="1"/>
    <m/>
  </r>
  <r>
    <s v="37"/>
    <s v="agriculturaganaderasilviculturaypesca_2"/>
    <n v="1"/>
    <x v="22"/>
    <n v="1"/>
    <s v="Región"/>
    <n v="1"/>
    <x v="1"/>
    <x v="1"/>
    <m/>
  </r>
  <r>
    <s v="37"/>
    <s v="agriculturaganaderasilviculturaypesca_2"/>
    <n v="2"/>
    <x v="11"/>
    <n v="1"/>
    <s v="Provincia"/>
    <n v="2"/>
    <x v="1"/>
    <x v="1"/>
    <m/>
  </r>
  <r>
    <s v="37"/>
    <s v="agriculturaganaderasilviculturaypesca_2"/>
    <n v="3"/>
    <x v="12"/>
    <n v="1"/>
    <s v="Comuna"/>
    <n v="3"/>
    <x v="20"/>
    <x v="20"/>
    <n v="1"/>
  </r>
  <r>
    <s v="37"/>
    <s v="agriculturaganaderasilviculturaypesca_2"/>
    <n v="4"/>
    <x v="16"/>
    <n v="1"/>
    <s v="Rubro"/>
    <n v="4"/>
    <x v="1"/>
    <x v="1"/>
    <m/>
  </r>
  <r>
    <s v="37"/>
    <s v="agriculturaganaderasilviculturaypesca_2"/>
    <n v="5"/>
    <x v="55"/>
    <n v="1"/>
    <s v="00 Sin Información"/>
    <n v="5"/>
    <x v="1"/>
    <x v="1"/>
    <m/>
  </r>
  <r>
    <s v="37"/>
    <s v="agriculturaganaderasilviculturaypesca_2"/>
    <n v="6"/>
    <x v="56"/>
    <n v="1"/>
    <s v="01 Micro Empresa"/>
    <n v="6"/>
    <x v="1"/>
    <x v="1"/>
    <m/>
  </r>
  <r>
    <s v="37"/>
    <s v="agriculturaganaderasilviculturaypesca_2"/>
    <n v="7"/>
    <x v="57"/>
    <n v="1"/>
    <s v="02 Pequeña Empresa"/>
    <n v="7"/>
    <x v="1"/>
    <x v="1"/>
    <m/>
  </r>
  <r>
    <s v="37"/>
    <s v="agriculturaganaderasilviculturaypesca_2"/>
    <n v="8"/>
    <x v="58"/>
    <n v="1"/>
    <s v="03 Mediana Empresa"/>
    <n v="8"/>
    <x v="1"/>
    <x v="1"/>
    <m/>
  </r>
  <r>
    <s v="37"/>
    <s v="agriculturaganaderasilviculturaypesca_2"/>
    <n v="9"/>
    <x v="59"/>
    <n v="1"/>
    <s v="04 Gran Empresa"/>
    <n v="9"/>
    <x v="1"/>
    <x v="1"/>
    <m/>
  </r>
  <r>
    <s v="37"/>
    <s v="agriculturaganaderasilviculturaypesca_2"/>
    <n v="10"/>
    <x v="54"/>
    <n v="1"/>
    <s v="Total general"/>
    <n v="10"/>
    <x v="1"/>
    <x v="1"/>
    <m/>
  </r>
  <r>
    <s v="38"/>
    <s v="comercioalpormayorymenorreparaciondevehculos_2"/>
    <n v="1"/>
    <x v="22"/>
    <n v="1"/>
    <s v="Región"/>
    <n v="1"/>
    <x v="1"/>
    <x v="1"/>
    <m/>
  </r>
  <r>
    <s v="38"/>
    <s v="comercioalpormayorymenorreparaciondevehculos_2"/>
    <n v="2"/>
    <x v="11"/>
    <n v="1"/>
    <s v="Provincia"/>
    <n v="2"/>
    <x v="1"/>
    <x v="1"/>
    <m/>
  </r>
  <r>
    <s v="38"/>
    <s v="comercioalpormayorymenorreparaciondevehculos_2"/>
    <n v="3"/>
    <x v="12"/>
    <n v="1"/>
    <s v="Comuna"/>
    <n v="3"/>
    <x v="21"/>
    <x v="21"/>
    <n v="1"/>
  </r>
  <r>
    <s v="38"/>
    <s v="comercioalpormayorymenorreparaciondevehculos_2"/>
    <n v="4"/>
    <x v="16"/>
    <n v="1"/>
    <s v="Rubro"/>
    <n v="4"/>
    <x v="1"/>
    <x v="1"/>
    <m/>
  </r>
  <r>
    <s v="38"/>
    <s v="comercioalpormayorymenorreparaciondevehculos_2"/>
    <n v="5"/>
    <x v="55"/>
    <n v="1"/>
    <s v="00 Sin Información"/>
    <n v="5"/>
    <x v="1"/>
    <x v="1"/>
    <m/>
  </r>
  <r>
    <s v="38"/>
    <s v="comercioalpormayorymenorreparaciondevehculos_2"/>
    <n v="6"/>
    <x v="56"/>
    <n v="1"/>
    <s v="01 Micro Empresa"/>
    <n v="6"/>
    <x v="1"/>
    <x v="1"/>
    <m/>
  </r>
  <r>
    <s v="38"/>
    <s v="comercioalpormayorymenorreparaciondevehculos_2"/>
    <n v="7"/>
    <x v="57"/>
    <n v="1"/>
    <s v="02 Pequeña Empresa"/>
    <n v="7"/>
    <x v="1"/>
    <x v="1"/>
    <m/>
  </r>
  <r>
    <s v="38"/>
    <s v="comercioalpormayorymenorreparaciondevehculos_2"/>
    <n v="8"/>
    <x v="58"/>
    <n v="1"/>
    <s v="03 Mediana Empresa"/>
    <n v="8"/>
    <x v="1"/>
    <x v="1"/>
    <m/>
  </r>
  <r>
    <s v="38"/>
    <s v="comercioalpormayorymenorreparaciondevehculos_2"/>
    <n v="9"/>
    <x v="59"/>
    <n v="1"/>
    <s v="04 Gran Empresa"/>
    <n v="9"/>
    <x v="1"/>
    <x v="1"/>
    <m/>
  </r>
  <r>
    <s v="38"/>
    <s v="comercioalpormayorymenorreparaciondevehculos_2"/>
    <n v="10"/>
    <x v="54"/>
    <n v="1"/>
    <s v="Total general"/>
    <n v="10"/>
    <x v="1"/>
    <x v="1"/>
    <m/>
  </r>
  <r>
    <s v="39"/>
    <s v="construccin_2"/>
    <n v="1"/>
    <x v="22"/>
    <n v="1"/>
    <s v="Región"/>
    <n v="1"/>
    <x v="1"/>
    <x v="1"/>
    <m/>
  </r>
  <r>
    <s v="39"/>
    <s v="construccin_2"/>
    <n v="2"/>
    <x v="11"/>
    <n v="1"/>
    <s v="Provincia"/>
    <n v="2"/>
    <x v="1"/>
    <x v="1"/>
    <m/>
  </r>
  <r>
    <s v="39"/>
    <s v="construccin_2"/>
    <n v="3"/>
    <x v="12"/>
    <n v="1"/>
    <s v="Comuna"/>
    <n v="3"/>
    <x v="22"/>
    <x v="22"/>
    <n v="1"/>
  </r>
  <r>
    <s v="39"/>
    <s v="construccin_2"/>
    <n v="4"/>
    <x v="16"/>
    <n v="1"/>
    <s v="Rubro"/>
    <n v="4"/>
    <x v="1"/>
    <x v="1"/>
    <m/>
  </r>
  <r>
    <s v="39"/>
    <s v="construccin_2"/>
    <n v="5"/>
    <x v="55"/>
    <n v="1"/>
    <s v="00 Sin Información"/>
    <n v="5"/>
    <x v="1"/>
    <x v="1"/>
    <m/>
  </r>
  <r>
    <s v="39"/>
    <s v="construccin_2"/>
    <n v="6"/>
    <x v="56"/>
    <n v="1"/>
    <s v="01 Micro Empresa"/>
    <n v="6"/>
    <x v="1"/>
    <x v="1"/>
    <m/>
  </r>
  <r>
    <s v="39"/>
    <s v="construccin_2"/>
    <n v="7"/>
    <x v="57"/>
    <n v="1"/>
    <s v="02 Pequeña Empresa"/>
    <n v="7"/>
    <x v="1"/>
    <x v="1"/>
    <m/>
  </r>
  <r>
    <s v="39"/>
    <s v="construccin_2"/>
    <n v="8"/>
    <x v="58"/>
    <n v="1"/>
    <s v="03 Mediana Empresa"/>
    <n v="8"/>
    <x v="1"/>
    <x v="1"/>
    <m/>
  </r>
  <r>
    <s v="39"/>
    <s v="construccin_2"/>
    <n v="9"/>
    <x v="59"/>
    <n v="1"/>
    <s v="04 Gran Empresa"/>
    <n v="9"/>
    <x v="1"/>
    <x v="1"/>
    <m/>
  </r>
  <r>
    <s v="39"/>
    <s v="construccin_2"/>
    <n v="10"/>
    <x v="54"/>
    <n v="1"/>
    <s v="Total general"/>
    <n v="10"/>
    <x v="1"/>
    <x v="1"/>
    <m/>
  </r>
  <r>
    <s v="40"/>
    <s v="enseanza_2"/>
    <n v="1"/>
    <x v="22"/>
    <n v="1"/>
    <s v="Región"/>
    <n v="1"/>
    <x v="1"/>
    <x v="1"/>
    <m/>
  </r>
  <r>
    <s v="40"/>
    <s v="enseanza_2"/>
    <n v="2"/>
    <x v="11"/>
    <n v="1"/>
    <s v="Provincia"/>
    <n v="2"/>
    <x v="1"/>
    <x v="1"/>
    <m/>
  </r>
  <r>
    <s v="40"/>
    <s v="enseanza_2"/>
    <n v="3"/>
    <x v="12"/>
    <n v="1"/>
    <s v="Comuna"/>
    <n v="3"/>
    <x v="23"/>
    <x v="23"/>
    <n v="1"/>
  </r>
  <r>
    <s v="40"/>
    <s v="enseanza_2"/>
    <n v="4"/>
    <x v="16"/>
    <n v="1"/>
    <s v="Rubro"/>
    <n v="4"/>
    <x v="1"/>
    <x v="1"/>
    <m/>
  </r>
  <r>
    <s v="40"/>
    <s v="enseanza_2"/>
    <n v="5"/>
    <x v="55"/>
    <n v="1"/>
    <s v="00 Sin Información"/>
    <n v="5"/>
    <x v="1"/>
    <x v="1"/>
    <m/>
  </r>
  <r>
    <s v="40"/>
    <s v="enseanza_2"/>
    <n v="6"/>
    <x v="56"/>
    <n v="1"/>
    <s v="01 Micro Empresa"/>
    <n v="6"/>
    <x v="1"/>
    <x v="1"/>
    <m/>
  </r>
  <r>
    <s v="40"/>
    <s v="enseanza_2"/>
    <n v="7"/>
    <x v="57"/>
    <n v="1"/>
    <s v="02 Pequeña Empresa"/>
    <n v="7"/>
    <x v="1"/>
    <x v="1"/>
    <m/>
  </r>
  <r>
    <s v="40"/>
    <s v="enseanza_2"/>
    <n v="8"/>
    <x v="58"/>
    <n v="1"/>
    <s v="03 Mediana Empresa"/>
    <n v="8"/>
    <x v="1"/>
    <x v="1"/>
    <m/>
  </r>
  <r>
    <s v="40"/>
    <s v="enseanza_2"/>
    <n v="9"/>
    <x v="59"/>
    <n v="1"/>
    <s v="04 Gran Empresa"/>
    <n v="9"/>
    <x v="1"/>
    <x v="1"/>
    <m/>
  </r>
  <r>
    <s v="40"/>
    <s v="enseanza_2"/>
    <n v="10"/>
    <x v="54"/>
    <n v="1"/>
    <s v="Total general"/>
    <n v="10"/>
    <x v="1"/>
    <x v="1"/>
    <m/>
  </r>
  <r>
    <s v="41"/>
    <s v="explotacindeminasycanteras_2"/>
    <n v="1"/>
    <x v="22"/>
    <n v="1"/>
    <s v="Región"/>
    <n v="1"/>
    <x v="1"/>
    <x v="1"/>
    <m/>
  </r>
  <r>
    <s v="41"/>
    <s v="explotacindeminasycanteras_2"/>
    <n v="2"/>
    <x v="11"/>
    <n v="1"/>
    <s v="Provincia"/>
    <n v="2"/>
    <x v="1"/>
    <x v="1"/>
    <m/>
  </r>
  <r>
    <s v="41"/>
    <s v="explotacindeminasycanteras_2"/>
    <n v="3"/>
    <x v="12"/>
    <n v="1"/>
    <s v="Comuna"/>
    <n v="3"/>
    <x v="24"/>
    <x v="24"/>
    <n v="1"/>
  </r>
  <r>
    <s v="41"/>
    <s v="explotacindeminasycanteras_2"/>
    <n v="4"/>
    <x v="16"/>
    <n v="1"/>
    <s v="Rubro"/>
    <n v="4"/>
    <x v="1"/>
    <x v="1"/>
    <m/>
  </r>
  <r>
    <s v="41"/>
    <s v="explotacindeminasycanteras_2"/>
    <n v="5"/>
    <x v="55"/>
    <n v="1"/>
    <s v="00 Sin Información"/>
    <n v="5"/>
    <x v="1"/>
    <x v="1"/>
    <m/>
  </r>
  <r>
    <s v="41"/>
    <s v="explotacindeminasycanteras_2"/>
    <n v="6"/>
    <x v="56"/>
    <n v="1"/>
    <s v="01 Micro Empresa"/>
    <n v="6"/>
    <x v="1"/>
    <x v="1"/>
    <m/>
  </r>
  <r>
    <s v="41"/>
    <s v="explotacindeminasycanteras_2"/>
    <n v="7"/>
    <x v="57"/>
    <n v="1"/>
    <s v="02 Pequeña Empresa"/>
    <n v="7"/>
    <x v="1"/>
    <x v="1"/>
    <m/>
  </r>
  <r>
    <s v="41"/>
    <s v="explotacindeminasycanteras_2"/>
    <n v="8"/>
    <x v="58"/>
    <n v="1"/>
    <s v="03 Mediana Empresa"/>
    <n v="8"/>
    <x v="1"/>
    <x v="1"/>
    <m/>
  </r>
  <r>
    <s v="41"/>
    <s v="explotacindeminasycanteras_2"/>
    <n v="9"/>
    <x v="59"/>
    <n v="1"/>
    <s v="04 Gran Empresa"/>
    <n v="9"/>
    <x v="1"/>
    <x v="1"/>
    <m/>
  </r>
  <r>
    <s v="41"/>
    <s v="explotacindeminasycanteras_2"/>
    <n v="10"/>
    <x v="54"/>
    <n v="1"/>
    <s v="Total general"/>
    <n v="10"/>
    <x v="1"/>
    <x v="1"/>
    <m/>
  </r>
  <r>
    <s v="42"/>
    <s v="industriamanufacturera_2"/>
    <n v="1"/>
    <x v="22"/>
    <n v="1"/>
    <s v="Región"/>
    <n v="1"/>
    <x v="1"/>
    <x v="1"/>
    <m/>
  </r>
  <r>
    <s v="42"/>
    <s v="industriamanufacturera_2"/>
    <n v="2"/>
    <x v="11"/>
    <n v="1"/>
    <s v="Provincia"/>
    <n v="2"/>
    <x v="1"/>
    <x v="1"/>
    <m/>
  </r>
  <r>
    <s v="42"/>
    <s v="industriamanufacturera_2"/>
    <n v="3"/>
    <x v="12"/>
    <n v="1"/>
    <s v="Comuna"/>
    <n v="3"/>
    <x v="25"/>
    <x v="25"/>
    <n v="1"/>
  </r>
  <r>
    <s v="42"/>
    <s v="industriamanufacturera_2"/>
    <n v="4"/>
    <x v="16"/>
    <n v="1"/>
    <s v="Rubro"/>
    <n v="4"/>
    <x v="1"/>
    <x v="1"/>
    <m/>
  </r>
  <r>
    <s v="42"/>
    <s v="industriamanufacturera_2"/>
    <n v="5"/>
    <x v="55"/>
    <n v="1"/>
    <s v="00 Sin Información"/>
    <n v="5"/>
    <x v="1"/>
    <x v="1"/>
    <m/>
  </r>
  <r>
    <s v="42"/>
    <s v="industriamanufacturera_2"/>
    <n v="6"/>
    <x v="56"/>
    <n v="1"/>
    <s v="01 Micro Empresa"/>
    <n v="6"/>
    <x v="1"/>
    <x v="1"/>
    <m/>
  </r>
  <r>
    <s v="42"/>
    <s v="industriamanufacturera_2"/>
    <n v="7"/>
    <x v="57"/>
    <n v="1"/>
    <s v="02 Pequeña Empresa"/>
    <n v="7"/>
    <x v="1"/>
    <x v="1"/>
    <m/>
  </r>
  <r>
    <s v="42"/>
    <s v="industriamanufacturera_2"/>
    <n v="8"/>
    <x v="58"/>
    <n v="1"/>
    <s v="03 Mediana Empresa"/>
    <n v="8"/>
    <x v="1"/>
    <x v="1"/>
    <m/>
  </r>
  <r>
    <s v="42"/>
    <s v="industriamanufacturera_2"/>
    <n v="9"/>
    <x v="59"/>
    <n v="1"/>
    <s v="04 Gran Empresa"/>
    <n v="9"/>
    <x v="1"/>
    <x v="1"/>
    <m/>
  </r>
  <r>
    <s v="42"/>
    <s v="industriamanufacturera_2"/>
    <n v="10"/>
    <x v="54"/>
    <n v="1"/>
    <s v="Total general"/>
    <n v="10"/>
    <x v="1"/>
    <x v="1"/>
    <m/>
  </r>
  <r>
    <s v="43"/>
    <s v="informacinycomunicaciones_2"/>
    <n v="1"/>
    <x v="22"/>
    <n v="1"/>
    <s v="Región"/>
    <n v="1"/>
    <x v="1"/>
    <x v="1"/>
    <m/>
  </r>
  <r>
    <s v="43"/>
    <s v="informacinycomunicaciones_2"/>
    <n v="2"/>
    <x v="11"/>
    <n v="1"/>
    <s v="Provincia"/>
    <n v="2"/>
    <x v="1"/>
    <x v="1"/>
    <m/>
  </r>
  <r>
    <s v="43"/>
    <s v="informacinycomunicaciones_2"/>
    <n v="3"/>
    <x v="12"/>
    <n v="1"/>
    <s v="Comuna"/>
    <n v="3"/>
    <x v="26"/>
    <x v="26"/>
    <n v="1"/>
  </r>
  <r>
    <s v="43"/>
    <s v="informacinycomunicaciones_2"/>
    <n v="4"/>
    <x v="16"/>
    <n v="1"/>
    <s v="Rubro"/>
    <n v="4"/>
    <x v="1"/>
    <x v="1"/>
    <m/>
  </r>
  <r>
    <s v="43"/>
    <s v="informacinycomunicaciones_2"/>
    <n v="5"/>
    <x v="55"/>
    <n v="1"/>
    <s v="00 Sin Información"/>
    <n v="5"/>
    <x v="1"/>
    <x v="1"/>
    <m/>
  </r>
  <r>
    <s v="43"/>
    <s v="informacinycomunicaciones_2"/>
    <n v="6"/>
    <x v="56"/>
    <n v="1"/>
    <s v="01 Micro Empresa"/>
    <n v="6"/>
    <x v="1"/>
    <x v="1"/>
    <m/>
  </r>
  <r>
    <s v="43"/>
    <s v="informacinycomunicaciones_2"/>
    <n v="7"/>
    <x v="57"/>
    <n v="1"/>
    <s v="02 Pequeña Empresa"/>
    <n v="7"/>
    <x v="1"/>
    <x v="1"/>
    <m/>
  </r>
  <r>
    <s v="43"/>
    <s v="informacinycomunicaciones_2"/>
    <n v="8"/>
    <x v="58"/>
    <n v="1"/>
    <s v="03 Mediana Empresa"/>
    <n v="8"/>
    <x v="1"/>
    <x v="1"/>
    <m/>
  </r>
  <r>
    <s v="43"/>
    <s v="informacinycomunicaciones_2"/>
    <n v="9"/>
    <x v="59"/>
    <n v="1"/>
    <s v="04 Gran Empresa"/>
    <n v="9"/>
    <x v="1"/>
    <x v="1"/>
    <m/>
  </r>
  <r>
    <s v="43"/>
    <s v="informacinycomunicaciones_2"/>
    <n v="10"/>
    <x v="54"/>
    <n v="1"/>
    <s v="Total general"/>
    <n v="10"/>
    <x v="1"/>
    <x v="1"/>
    <m/>
  </r>
  <r>
    <s v="44"/>
    <s v="otrasactividadesdeservicios_2"/>
    <n v="1"/>
    <x v="22"/>
    <n v="1"/>
    <s v="Región"/>
    <n v="1"/>
    <x v="1"/>
    <x v="1"/>
    <m/>
  </r>
  <r>
    <s v="44"/>
    <s v="otrasactividadesdeservicios_2"/>
    <n v="2"/>
    <x v="11"/>
    <n v="1"/>
    <s v="Provincia"/>
    <n v="2"/>
    <x v="1"/>
    <x v="1"/>
    <m/>
  </r>
  <r>
    <s v="44"/>
    <s v="otrasactividadesdeservicios_2"/>
    <n v="3"/>
    <x v="12"/>
    <n v="1"/>
    <s v="Comuna"/>
    <n v="3"/>
    <x v="27"/>
    <x v="27"/>
    <n v="1"/>
  </r>
  <r>
    <s v="44"/>
    <s v="otrasactividadesdeservicios_2"/>
    <n v="4"/>
    <x v="16"/>
    <n v="1"/>
    <s v="Rubro"/>
    <n v="4"/>
    <x v="1"/>
    <x v="1"/>
    <m/>
  </r>
  <r>
    <s v="44"/>
    <s v="otrasactividadesdeservicios_2"/>
    <n v="5"/>
    <x v="55"/>
    <n v="1"/>
    <s v="00 Sin Información"/>
    <n v="5"/>
    <x v="1"/>
    <x v="1"/>
    <m/>
  </r>
  <r>
    <s v="44"/>
    <s v="otrasactividadesdeservicios_2"/>
    <n v="6"/>
    <x v="56"/>
    <n v="1"/>
    <s v="01 Micro Empresa"/>
    <n v="6"/>
    <x v="1"/>
    <x v="1"/>
    <m/>
  </r>
  <r>
    <s v="44"/>
    <s v="otrasactividadesdeservicios_2"/>
    <n v="7"/>
    <x v="57"/>
    <n v="1"/>
    <s v="02 Pequeña Empresa"/>
    <n v="7"/>
    <x v="1"/>
    <x v="1"/>
    <m/>
  </r>
  <r>
    <s v="44"/>
    <s v="otrasactividadesdeservicios_2"/>
    <n v="8"/>
    <x v="58"/>
    <n v="1"/>
    <s v="03 Mediana Empresa"/>
    <n v="8"/>
    <x v="1"/>
    <x v="1"/>
    <m/>
  </r>
  <r>
    <s v="44"/>
    <s v="otrasactividadesdeservicios_2"/>
    <n v="9"/>
    <x v="59"/>
    <n v="1"/>
    <s v="04 Gran Empresa"/>
    <n v="9"/>
    <x v="1"/>
    <x v="1"/>
    <m/>
  </r>
  <r>
    <s v="44"/>
    <s v="otrasactividadesdeservicios_2"/>
    <n v="10"/>
    <x v="54"/>
    <n v="1"/>
    <s v="Total general"/>
    <n v="10"/>
    <x v="1"/>
    <x v="1"/>
    <m/>
  </r>
  <r>
    <s v="45"/>
    <s v="suministrodeaguaaguasresidualesdesechosydescontaminacin_2"/>
    <n v="1"/>
    <x v="22"/>
    <n v="1"/>
    <s v="Región"/>
    <n v="1"/>
    <x v="1"/>
    <x v="1"/>
    <m/>
  </r>
  <r>
    <s v="45"/>
    <s v="suministrodeaguaaguasresidualesdesechosydescontaminacin_2"/>
    <n v="2"/>
    <x v="11"/>
    <n v="1"/>
    <s v="Provincia"/>
    <n v="2"/>
    <x v="1"/>
    <x v="1"/>
    <m/>
  </r>
  <r>
    <s v="45"/>
    <s v="suministrodeaguaaguasresidualesdesechosydescontaminacin_2"/>
    <n v="3"/>
    <x v="12"/>
    <n v="1"/>
    <s v="Comuna"/>
    <n v="3"/>
    <x v="28"/>
    <x v="28"/>
    <n v="1"/>
  </r>
  <r>
    <s v="45"/>
    <s v="suministrodeaguaaguasresidualesdesechosydescontaminacin_2"/>
    <n v="4"/>
    <x v="16"/>
    <n v="1"/>
    <s v="Rubro"/>
    <n v="4"/>
    <x v="1"/>
    <x v="1"/>
    <m/>
  </r>
  <r>
    <s v="45"/>
    <s v="suministrodeaguaaguasresidualesdesechosydescontaminacin_2"/>
    <n v="5"/>
    <x v="55"/>
    <n v="1"/>
    <s v="00 Sin Información"/>
    <n v="5"/>
    <x v="1"/>
    <x v="1"/>
    <m/>
  </r>
  <r>
    <s v="45"/>
    <s v="suministrodeaguaaguasresidualesdesechosydescontaminacin_2"/>
    <n v="6"/>
    <x v="56"/>
    <n v="1"/>
    <s v="01 Micro Empresa"/>
    <n v="6"/>
    <x v="1"/>
    <x v="1"/>
    <m/>
  </r>
  <r>
    <s v="45"/>
    <s v="suministrodeaguaaguasresidualesdesechosydescontaminacin_2"/>
    <n v="7"/>
    <x v="57"/>
    <n v="1"/>
    <s v="02 Pequeña Empresa"/>
    <n v="7"/>
    <x v="1"/>
    <x v="1"/>
    <m/>
  </r>
  <r>
    <s v="45"/>
    <s v="suministrodeaguaaguasresidualesdesechosydescontaminacin_2"/>
    <n v="8"/>
    <x v="58"/>
    <n v="1"/>
    <s v="03 Mediana Empresa"/>
    <n v="8"/>
    <x v="1"/>
    <x v="1"/>
    <m/>
  </r>
  <r>
    <s v="45"/>
    <s v="suministrodeaguaaguasresidualesdesechosydescontaminacin_2"/>
    <n v="9"/>
    <x v="59"/>
    <n v="1"/>
    <s v="04 Gran Empresa"/>
    <n v="9"/>
    <x v="1"/>
    <x v="1"/>
    <m/>
  </r>
  <r>
    <s v="45"/>
    <s v="suministrodeaguaaguasresidualesdesechosydescontaminacin_2"/>
    <n v="10"/>
    <x v="54"/>
    <n v="1"/>
    <s v="Total general"/>
    <n v="10"/>
    <x v="1"/>
    <x v="1"/>
    <m/>
  </r>
  <r>
    <s v="46"/>
    <s v="suministrodeelectricidadgasvaporyaireacondicionado_2"/>
    <n v="1"/>
    <x v="22"/>
    <n v="1"/>
    <s v="Región"/>
    <n v="1"/>
    <x v="1"/>
    <x v="1"/>
    <m/>
  </r>
  <r>
    <s v="46"/>
    <s v="suministrodeelectricidadgasvaporyaireacondicionado_2"/>
    <n v="2"/>
    <x v="11"/>
    <n v="1"/>
    <s v="Provincia"/>
    <n v="2"/>
    <x v="1"/>
    <x v="1"/>
    <m/>
  </r>
  <r>
    <s v="46"/>
    <s v="suministrodeelectricidadgasvaporyaireacondicionado_2"/>
    <n v="3"/>
    <x v="12"/>
    <n v="1"/>
    <s v="Comuna"/>
    <n v="3"/>
    <x v="29"/>
    <x v="29"/>
    <n v="1"/>
  </r>
  <r>
    <s v="46"/>
    <s v="suministrodeelectricidadgasvaporyaireacondicionado_2"/>
    <n v="4"/>
    <x v="16"/>
    <n v="1"/>
    <s v="Rubro"/>
    <n v="4"/>
    <x v="1"/>
    <x v="1"/>
    <m/>
  </r>
  <r>
    <s v="46"/>
    <s v="suministrodeelectricidadgasvaporyaireacondicionado_2"/>
    <n v="5"/>
    <x v="55"/>
    <n v="1"/>
    <s v="00 Sin Información"/>
    <n v="5"/>
    <x v="1"/>
    <x v="1"/>
    <m/>
  </r>
  <r>
    <s v="46"/>
    <s v="suministrodeelectricidadgasvaporyaireacondicionado_2"/>
    <n v="6"/>
    <x v="56"/>
    <n v="1"/>
    <s v="01 Micro Empresa"/>
    <n v="6"/>
    <x v="1"/>
    <x v="1"/>
    <m/>
  </r>
  <r>
    <s v="46"/>
    <s v="suministrodeelectricidadgasvaporyaireacondicionado_2"/>
    <n v="7"/>
    <x v="57"/>
    <n v="1"/>
    <s v="02 Pequeña Empresa"/>
    <n v="7"/>
    <x v="1"/>
    <x v="1"/>
    <m/>
  </r>
  <r>
    <s v="46"/>
    <s v="suministrodeelectricidadgasvaporyaireacondicionado_2"/>
    <n v="8"/>
    <x v="58"/>
    <n v="1"/>
    <s v="03 Mediana Empresa"/>
    <n v="8"/>
    <x v="1"/>
    <x v="1"/>
    <m/>
  </r>
  <r>
    <s v="46"/>
    <s v="suministrodeelectricidadgasvaporyaireacondicionado_2"/>
    <n v="9"/>
    <x v="59"/>
    <n v="1"/>
    <s v="04 Gran Empresa"/>
    <n v="9"/>
    <x v="1"/>
    <x v="1"/>
    <m/>
  </r>
  <r>
    <s v="46"/>
    <s v="suministrodeelectricidadgasvaporyaireacondicionado_2"/>
    <n v="10"/>
    <x v="54"/>
    <n v="1"/>
    <s v="Total general"/>
    <n v="10"/>
    <x v="1"/>
    <x v="1"/>
    <m/>
  </r>
  <r>
    <s v="47"/>
    <s v="transporteyalmacenamiento_2"/>
    <n v="1"/>
    <x v="22"/>
    <n v="1"/>
    <s v="Región"/>
    <n v="1"/>
    <x v="1"/>
    <x v="1"/>
    <m/>
  </r>
  <r>
    <s v="47"/>
    <s v="transporteyalmacenamiento_2"/>
    <n v="2"/>
    <x v="11"/>
    <n v="1"/>
    <s v="Provincia"/>
    <n v="2"/>
    <x v="1"/>
    <x v="1"/>
    <m/>
  </r>
  <r>
    <s v="47"/>
    <s v="transporteyalmacenamiento_2"/>
    <n v="3"/>
    <x v="12"/>
    <n v="1"/>
    <s v="Comuna"/>
    <n v="3"/>
    <x v="30"/>
    <x v="30"/>
    <n v="1"/>
  </r>
  <r>
    <s v="47"/>
    <s v="transporteyalmacenamiento_2"/>
    <n v="4"/>
    <x v="16"/>
    <n v="1"/>
    <s v="Rubro"/>
    <n v="4"/>
    <x v="1"/>
    <x v="1"/>
    <m/>
  </r>
  <r>
    <s v="47"/>
    <s v="transporteyalmacenamiento_2"/>
    <n v="5"/>
    <x v="55"/>
    <n v="1"/>
    <s v="00 Sin Información"/>
    <n v="5"/>
    <x v="1"/>
    <x v="1"/>
    <m/>
  </r>
  <r>
    <s v="47"/>
    <s v="transporteyalmacenamiento_2"/>
    <n v="6"/>
    <x v="56"/>
    <n v="1"/>
    <s v="01 Micro Empresa"/>
    <n v="6"/>
    <x v="1"/>
    <x v="1"/>
    <m/>
  </r>
  <r>
    <s v="47"/>
    <s v="transporteyalmacenamiento_2"/>
    <n v="7"/>
    <x v="57"/>
    <n v="1"/>
    <s v="02 Pequeña Empresa"/>
    <n v="7"/>
    <x v="1"/>
    <x v="1"/>
    <m/>
  </r>
  <r>
    <s v="47"/>
    <s v="transporteyalmacenamiento_2"/>
    <n v="8"/>
    <x v="58"/>
    <n v="1"/>
    <s v="03 Mediana Empresa"/>
    <n v="8"/>
    <x v="1"/>
    <x v="1"/>
    <m/>
  </r>
  <r>
    <s v="47"/>
    <s v="transporteyalmacenamiento_2"/>
    <n v="9"/>
    <x v="59"/>
    <n v="1"/>
    <s v="04 Gran Empresa"/>
    <n v="9"/>
    <x v="1"/>
    <x v="1"/>
    <m/>
  </r>
  <r>
    <s v="47"/>
    <s v="transporteyalmacenamiento_2"/>
    <n v="10"/>
    <x v="54"/>
    <n v="1"/>
    <s v="Total general"/>
    <n v="10"/>
    <x v="1"/>
    <x v="1"/>
    <m/>
  </r>
  <r>
    <s v="48"/>
    <s v="actividadesartsticasentretenimientoyrecreativas_3"/>
    <n v="1"/>
    <x v="22"/>
    <n v="1"/>
    <s v="Región"/>
    <n v="1"/>
    <x v="1"/>
    <x v="1"/>
    <m/>
  </r>
  <r>
    <s v="48"/>
    <s v="actividadesartsticasentretenimientoyrecreativas_3"/>
    <n v="2"/>
    <x v="11"/>
    <n v="1"/>
    <s v="Provincia"/>
    <n v="2"/>
    <x v="1"/>
    <x v="1"/>
    <m/>
  </r>
  <r>
    <s v="48"/>
    <s v="actividadesartsticasentretenimientoyrecreativas_3"/>
    <n v="3"/>
    <x v="12"/>
    <n v="1"/>
    <s v="Comuna"/>
    <n v="3"/>
    <x v="31"/>
    <x v="31"/>
    <n v="1"/>
  </r>
  <r>
    <s v="48"/>
    <s v="actividadesartsticasentretenimientoyrecreativas_3"/>
    <n v="4"/>
    <x v="16"/>
    <n v="1"/>
    <s v="Rubro"/>
    <n v="4"/>
    <x v="1"/>
    <x v="1"/>
    <m/>
  </r>
  <r>
    <s v="48"/>
    <s v="actividadesartsticasentretenimientoyrecreativas_3"/>
    <n v="5"/>
    <x v="3"/>
    <n v="1"/>
    <s v="Razón Social"/>
    <n v="5"/>
    <x v="1"/>
    <x v="1"/>
    <m/>
  </r>
  <r>
    <s v="49"/>
    <s v="actividadesdealojamientoyserviciodecomidas_3"/>
    <n v="1"/>
    <x v="22"/>
    <n v="1"/>
    <s v="Región"/>
    <n v="1"/>
    <x v="1"/>
    <x v="1"/>
    <m/>
  </r>
  <r>
    <s v="49"/>
    <s v="actividadesdealojamientoyserviciodecomidas_3"/>
    <n v="2"/>
    <x v="11"/>
    <n v="1"/>
    <s v="Provincia"/>
    <n v="2"/>
    <x v="1"/>
    <x v="1"/>
    <m/>
  </r>
  <r>
    <s v="49"/>
    <s v="actividadesdealojamientoyserviciodecomidas_3"/>
    <n v="3"/>
    <x v="12"/>
    <n v="1"/>
    <s v="Comuna"/>
    <n v="3"/>
    <x v="32"/>
    <x v="32"/>
    <n v="1"/>
  </r>
  <r>
    <s v="49"/>
    <s v="actividadesdealojamientoyserviciodecomidas_3"/>
    <n v="4"/>
    <x v="16"/>
    <n v="1"/>
    <s v="Rubro"/>
    <n v="4"/>
    <x v="1"/>
    <x v="1"/>
    <m/>
  </r>
  <r>
    <s v="49"/>
    <s v="actividadesdealojamientoyserviciodecomidas_3"/>
    <n v="5"/>
    <x v="3"/>
    <n v="1"/>
    <s v="Razón Social"/>
    <n v="5"/>
    <x v="1"/>
    <x v="1"/>
    <m/>
  </r>
  <r>
    <s v="50"/>
    <s v="actividadesdeatenciondelasaludyasistenciasocial_3"/>
    <n v="1"/>
    <x v="22"/>
    <n v="1"/>
    <s v="Región"/>
    <n v="1"/>
    <x v="1"/>
    <x v="1"/>
    <m/>
  </r>
  <r>
    <s v="50"/>
    <s v="actividadesdeatenciondelasaludyasistenciasocial_3"/>
    <n v="2"/>
    <x v="11"/>
    <n v="1"/>
    <s v="Provincia"/>
    <n v="2"/>
    <x v="1"/>
    <x v="1"/>
    <m/>
  </r>
  <r>
    <s v="50"/>
    <s v="actividadesdeatenciondelasaludyasistenciasocial_3"/>
    <n v="3"/>
    <x v="12"/>
    <n v="1"/>
    <s v="Comuna"/>
    <n v="3"/>
    <x v="33"/>
    <x v="33"/>
    <n v="1"/>
  </r>
  <r>
    <s v="50"/>
    <s v="actividadesdeatenciondelasaludyasistenciasocial_3"/>
    <n v="4"/>
    <x v="16"/>
    <n v="1"/>
    <s v="Rubro"/>
    <n v="4"/>
    <x v="1"/>
    <x v="1"/>
    <m/>
  </r>
  <r>
    <s v="50"/>
    <s v="actividadesdeatenciondelasaludyasistenciasocial_3"/>
    <n v="5"/>
    <x v="3"/>
    <n v="1"/>
    <s v="Razón Social"/>
    <n v="5"/>
    <x v="1"/>
    <x v="1"/>
    <m/>
  </r>
  <r>
    <s v="51"/>
    <s v="actividadesdeloshogarescomoempleadores_3"/>
    <n v="1"/>
    <x v="22"/>
    <n v="1"/>
    <s v="Región"/>
    <n v="1"/>
    <x v="1"/>
    <x v="1"/>
    <m/>
  </r>
  <r>
    <s v="51"/>
    <s v="actividadesdeloshogarescomoempleadores_3"/>
    <n v="2"/>
    <x v="11"/>
    <n v="1"/>
    <s v="Provincia"/>
    <n v="2"/>
    <x v="1"/>
    <x v="1"/>
    <m/>
  </r>
  <r>
    <s v="51"/>
    <s v="actividadesdeloshogarescomoempleadores_3"/>
    <n v="3"/>
    <x v="12"/>
    <n v="1"/>
    <s v="Comuna"/>
    <n v="3"/>
    <x v="34"/>
    <x v="34"/>
    <n v="1"/>
  </r>
  <r>
    <s v="51"/>
    <s v="actividadesdeloshogarescomoempleadores_3"/>
    <n v="4"/>
    <x v="16"/>
    <n v="1"/>
    <s v="Rubro"/>
    <n v="4"/>
    <x v="1"/>
    <x v="1"/>
    <m/>
  </r>
  <r>
    <s v="51"/>
    <s v="actividadesdeloshogarescomoempleadores_3"/>
    <n v="5"/>
    <x v="3"/>
    <n v="1"/>
    <s v="Razón Social"/>
    <n v="5"/>
    <x v="1"/>
    <x v="1"/>
    <m/>
  </r>
  <r>
    <s v="52"/>
    <s v="actividadesdeorganizacionesyorganosextraterritoriales_3"/>
    <n v="1"/>
    <x v="22"/>
    <n v="1"/>
    <s v="Región"/>
    <n v="1"/>
    <x v="1"/>
    <x v="1"/>
    <m/>
  </r>
  <r>
    <s v="52"/>
    <s v="actividadesdeorganizacionesyorganosextraterritoriales_3"/>
    <n v="2"/>
    <x v="11"/>
    <n v="1"/>
    <s v="Provincia"/>
    <n v="2"/>
    <x v="1"/>
    <x v="1"/>
    <m/>
  </r>
  <r>
    <s v="52"/>
    <s v="actividadesdeorganizacionesyorganosextraterritoriales_3"/>
    <n v="3"/>
    <x v="12"/>
    <n v="1"/>
    <s v="Comuna"/>
    <n v="3"/>
    <x v="35"/>
    <x v="35"/>
    <n v="1"/>
  </r>
  <r>
    <s v="52"/>
    <s v="actividadesdeorganizacionesyorganosextraterritoriales_3"/>
    <n v="4"/>
    <x v="16"/>
    <n v="1"/>
    <s v="Rubro"/>
    <n v="4"/>
    <x v="1"/>
    <x v="1"/>
    <m/>
  </r>
  <r>
    <s v="52"/>
    <s v="actividadesdeorganizacionesyorganosextraterritoriales_3"/>
    <n v="5"/>
    <x v="3"/>
    <n v="1"/>
    <s v="Razón Social"/>
    <n v="5"/>
    <x v="1"/>
    <x v="1"/>
    <m/>
  </r>
  <r>
    <s v="53"/>
    <s v="actividadesdeserviciosadministrativosydeapoyo_3"/>
    <n v="1"/>
    <x v="22"/>
    <n v="1"/>
    <s v="Región"/>
    <n v="1"/>
    <x v="1"/>
    <x v="1"/>
    <m/>
  </r>
  <r>
    <s v="53"/>
    <s v="actividadesdeserviciosadministrativosydeapoyo_3"/>
    <n v="2"/>
    <x v="11"/>
    <n v="1"/>
    <s v="Provincia"/>
    <n v="2"/>
    <x v="1"/>
    <x v="1"/>
    <m/>
  </r>
  <r>
    <s v="53"/>
    <s v="actividadesdeserviciosadministrativosydeapoyo_3"/>
    <n v="3"/>
    <x v="12"/>
    <n v="1"/>
    <s v="Comuna"/>
    <n v="3"/>
    <x v="36"/>
    <x v="36"/>
    <n v="1"/>
  </r>
  <r>
    <s v="53"/>
    <s v="actividadesdeserviciosadministrativosydeapoyo_3"/>
    <n v="4"/>
    <x v="16"/>
    <n v="1"/>
    <s v="Rubro"/>
    <n v="4"/>
    <x v="1"/>
    <x v="1"/>
    <m/>
  </r>
  <r>
    <s v="53"/>
    <s v="actividadesdeserviciosadministrativosydeapoyo_3"/>
    <n v="5"/>
    <x v="3"/>
    <n v="1"/>
    <s v="Razón Social"/>
    <n v="5"/>
    <x v="1"/>
    <x v="1"/>
    <m/>
  </r>
  <r>
    <s v="54"/>
    <s v="actividadesfinancierasydeseguros_3"/>
    <n v="1"/>
    <x v="22"/>
    <n v="1"/>
    <s v="Región"/>
    <n v="1"/>
    <x v="1"/>
    <x v="1"/>
    <m/>
  </r>
  <r>
    <s v="54"/>
    <s v="actividadesfinancierasydeseguros_3"/>
    <n v="2"/>
    <x v="11"/>
    <n v="1"/>
    <s v="Provincia"/>
    <n v="2"/>
    <x v="1"/>
    <x v="1"/>
    <m/>
  </r>
  <r>
    <s v="54"/>
    <s v="actividadesfinancierasydeseguros_3"/>
    <n v="3"/>
    <x v="12"/>
    <n v="1"/>
    <s v="Comuna"/>
    <n v="3"/>
    <x v="37"/>
    <x v="37"/>
    <n v="1"/>
  </r>
  <r>
    <s v="54"/>
    <s v="actividadesfinancierasydeseguros_3"/>
    <n v="4"/>
    <x v="16"/>
    <n v="1"/>
    <s v="Rubro"/>
    <n v="4"/>
    <x v="1"/>
    <x v="1"/>
    <m/>
  </r>
  <r>
    <s v="54"/>
    <s v="actividadesfinancierasydeseguros_3"/>
    <n v="5"/>
    <x v="3"/>
    <n v="1"/>
    <s v="Razón Social"/>
    <n v="5"/>
    <x v="1"/>
    <x v="1"/>
    <m/>
  </r>
  <r>
    <s v="55"/>
    <s v="actividadesinmobiliarias_3"/>
    <n v="1"/>
    <x v="22"/>
    <n v="1"/>
    <s v="Región"/>
    <n v="1"/>
    <x v="1"/>
    <x v="1"/>
    <m/>
  </r>
  <r>
    <s v="55"/>
    <s v="actividadesinmobiliarias_3"/>
    <n v="2"/>
    <x v="11"/>
    <n v="1"/>
    <s v="Provincia"/>
    <n v="2"/>
    <x v="1"/>
    <x v="1"/>
    <m/>
  </r>
  <r>
    <s v="55"/>
    <s v="actividadesinmobiliarias_3"/>
    <n v="3"/>
    <x v="12"/>
    <n v="1"/>
    <s v="Comuna"/>
    <n v="3"/>
    <x v="38"/>
    <x v="38"/>
    <n v="1"/>
  </r>
  <r>
    <s v="55"/>
    <s v="actividadesinmobiliarias_3"/>
    <n v="4"/>
    <x v="16"/>
    <n v="1"/>
    <s v="Rubro"/>
    <n v="4"/>
    <x v="1"/>
    <x v="1"/>
    <m/>
  </r>
  <r>
    <s v="55"/>
    <s v="actividadesinmobiliarias_3"/>
    <n v="5"/>
    <x v="3"/>
    <n v="1"/>
    <s v="Razón Social"/>
    <n v="5"/>
    <x v="1"/>
    <x v="1"/>
    <m/>
  </r>
  <r>
    <s v="56"/>
    <s v="actividadesprofesionalescientficasytcnicas_3"/>
    <n v="1"/>
    <x v="22"/>
    <n v="1"/>
    <s v="Región"/>
    <n v="1"/>
    <x v="1"/>
    <x v="1"/>
    <m/>
  </r>
  <r>
    <s v="56"/>
    <s v="actividadesprofesionalescientficasytcnicas_3"/>
    <n v="2"/>
    <x v="11"/>
    <n v="1"/>
    <s v="Provincia"/>
    <n v="2"/>
    <x v="1"/>
    <x v="1"/>
    <m/>
  </r>
  <r>
    <s v="56"/>
    <s v="actividadesprofesionalescientficasytcnicas_3"/>
    <n v="3"/>
    <x v="12"/>
    <n v="1"/>
    <s v="Comuna"/>
    <n v="3"/>
    <x v="39"/>
    <x v="39"/>
    <n v="1"/>
  </r>
  <r>
    <s v="56"/>
    <s v="actividadesprofesionalescientficasytcnicas_3"/>
    <n v="4"/>
    <x v="16"/>
    <n v="1"/>
    <s v="Rubro"/>
    <n v="4"/>
    <x v="1"/>
    <x v="1"/>
    <m/>
  </r>
  <r>
    <s v="56"/>
    <s v="actividadesprofesionalescientficasytcnicas_3"/>
    <n v="5"/>
    <x v="3"/>
    <n v="1"/>
    <s v="Razón Social"/>
    <n v="5"/>
    <x v="1"/>
    <x v="1"/>
    <m/>
  </r>
  <r>
    <s v="57"/>
    <s v="administracionpblicaydefensaseguridadsocial_3"/>
    <n v="1"/>
    <x v="22"/>
    <n v="1"/>
    <s v="Región"/>
    <n v="1"/>
    <x v="1"/>
    <x v="1"/>
    <m/>
  </r>
  <r>
    <s v="57"/>
    <s v="administracionpblicaydefensaseguridadsocial_3"/>
    <n v="2"/>
    <x v="11"/>
    <n v="1"/>
    <s v="Provincia"/>
    <n v="2"/>
    <x v="1"/>
    <x v="1"/>
    <m/>
  </r>
  <r>
    <s v="57"/>
    <s v="administracionpblicaydefensaseguridadsocial_3"/>
    <n v="3"/>
    <x v="12"/>
    <n v="1"/>
    <s v="Comuna"/>
    <n v="3"/>
    <x v="40"/>
    <x v="40"/>
    <n v="1"/>
  </r>
  <r>
    <s v="57"/>
    <s v="administracionpblicaydefensaseguridadsocial_3"/>
    <n v="4"/>
    <x v="16"/>
    <n v="1"/>
    <s v="Rubro"/>
    <n v="4"/>
    <x v="1"/>
    <x v="1"/>
    <m/>
  </r>
  <r>
    <s v="57"/>
    <s v="administracionpblicaydefensaseguridadsocial_3"/>
    <n v="5"/>
    <x v="3"/>
    <n v="1"/>
    <s v="Razón Social"/>
    <n v="5"/>
    <x v="1"/>
    <x v="1"/>
    <m/>
  </r>
  <r>
    <s v="58"/>
    <s v="agriculturaganaderasilviculturaypesca_3"/>
    <n v="1"/>
    <x v="22"/>
    <n v="1"/>
    <s v="Región"/>
    <n v="1"/>
    <x v="1"/>
    <x v="1"/>
    <m/>
  </r>
  <r>
    <s v="58"/>
    <s v="agriculturaganaderasilviculturaypesca_3"/>
    <n v="2"/>
    <x v="11"/>
    <n v="1"/>
    <s v="Provincia"/>
    <n v="2"/>
    <x v="1"/>
    <x v="1"/>
    <m/>
  </r>
  <r>
    <s v="58"/>
    <s v="agriculturaganaderasilviculturaypesca_3"/>
    <n v="3"/>
    <x v="12"/>
    <n v="1"/>
    <s v="Comuna"/>
    <n v="3"/>
    <x v="41"/>
    <x v="41"/>
    <n v="1"/>
  </r>
  <r>
    <s v="58"/>
    <s v="agriculturaganaderasilviculturaypesca_3"/>
    <n v="4"/>
    <x v="16"/>
    <n v="1"/>
    <s v="Rubro"/>
    <n v="4"/>
    <x v="1"/>
    <x v="1"/>
    <m/>
  </r>
  <r>
    <s v="58"/>
    <s v="agriculturaganaderasilviculturaypesca_3"/>
    <n v="5"/>
    <x v="3"/>
    <n v="1"/>
    <s v="Razón Social"/>
    <n v="5"/>
    <x v="1"/>
    <x v="1"/>
    <m/>
  </r>
  <r>
    <s v="59"/>
    <s v="comercioalpormayorymenorreparaciondevehculos_3"/>
    <n v="1"/>
    <x v="22"/>
    <n v="1"/>
    <s v="Región"/>
    <n v="1"/>
    <x v="1"/>
    <x v="1"/>
    <m/>
  </r>
  <r>
    <s v="59"/>
    <s v="comercioalpormayorymenorreparaciondevehculos_3"/>
    <n v="2"/>
    <x v="11"/>
    <n v="1"/>
    <s v="Provincia"/>
    <n v="2"/>
    <x v="1"/>
    <x v="1"/>
    <m/>
  </r>
  <r>
    <s v="59"/>
    <s v="comercioalpormayorymenorreparaciondevehculos_3"/>
    <n v="3"/>
    <x v="12"/>
    <n v="1"/>
    <s v="Comuna"/>
    <n v="3"/>
    <x v="42"/>
    <x v="42"/>
    <n v="1"/>
  </r>
  <r>
    <s v="59"/>
    <s v="comercioalpormayorymenorreparaciondevehculos_3"/>
    <n v="4"/>
    <x v="16"/>
    <n v="1"/>
    <s v="Rubro"/>
    <n v="4"/>
    <x v="1"/>
    <x v="1"/>
    <m/>
  </r>
  <r>
    <s v="59"/>
    <s v="comercioalpormayorymenorreparaciondevehculos_3"/>
    <n v="5"/>
    <x v="3"/>
    <n v="1"/>
    <s v="Razón Social"/>
    <n v="5"/>
    <x v="1"/>
    <x v="1"/>
    <m/>
  </r>
  <r>
    <s v="60"/>
    <s v="construccin_3"/>
    <n v="1"/>
    <x v="22"/>
    <n v="1"/>
    <s v="Región"/>
    <n v="1"/>
    <x v="1"/>
    <x v="1"/>
    <m/>
  </r>
  <r>
    <s v="60"/>
    <s v="construccin_3"/>
    <n v="2"/>
    <x v="11"/>
    <n v="1"/>
    <s v="Provincia"/>
    <n v="2"/>
    <x v="1"/>
    <x v="1"/>
    <m/>
  </r>
  <r>
    <s v="60"/>
    <s v="construccin_3"/>
    <n v="3"/>
    <x v="12"/>
    <n v="1"/>
    <s v="Comuna"/>
    <n v="3"/>
    <x v="43"/>
    <x v="43"/>
    <n v="1"/>
  </r>
  <r>
    <s v="60"/>
    <s v="construccin_3"/>
    <n v="4"/>
    <x v="16"/>
    <n v="1"/>
    <s v="Rubro"/>
    <n v="4"/>
    <x v="1"/>
    <x v="1"/>
    <m/>
  </r>
  <r>
    <s v="60"/>
    <s v="construccin_3"/>
    <n v="5"/>
    <x v="3"/>
    <n v="1"/>
    <s v="Razón Social"/>
    <n v="5"/>
    <x v="1"/>
    <x v="1"/>
    <m/>
  </r>
  <r>
    <s v="61"/>
    <s v="enseanza_3"/>
    <n v="1"/>
    <x v="22"/>
    <n v="1"/>
    <s v="Región"/>
    <n v="1"/>
    <x v="1"/>
    <x v="1"/>
    <m/>
  </r>
  <r>
    <s v="61"/>
    <s v="enseanza_3"/>
    <n v="2"/>
    <x v="11"/>
    <n v="1"/>
    <s v="Provincia"/>
    <n v="2"/>
    <x v="1"/>
    <x v="1"/>
    <m/>
  </r>
  <r>
    <s v="61"/>
    <s v="enseanza_3"/>
    <n v="3"/>
    <x v="12"/>
    <n v="1"/>
    <s v="Comuna"/>
    <n v="3"/>
    <x v="44"/>
    <x v="44"/>
    <n v="1"/>
  </r>
  <r>
    <s v="61"/>
    <s v="enseanza_3"/>
    <n v="4"/>
    <x v="16"/>
    <n v="1"/>
    <s v="Rubro"/>
    <n v="4"/>
    <x v="1"/>
    <x v="1"/>
    <m/>
  </r>
  <r>
    <s v="61"/>
    <s v="enseanza_3"/>
    <n v="5"/>
    <x v="3"/>
    <n v="1"/>
    <s v="Razón Social"/>
    <n v="5"/>
    <x v="1"/>
    <x v="1"/>
    <m/>
  </r>
  <r>
    <s v="62"/>
    <s v="explotacindeminasycanteras_3"/>
    <n v="1"/>
    <x v="22"/>
    <n v="1"/>
    <s v="Región"/>
    <n v="1"/>
    <x v="1"/>
    <x v="1"/>
    <m/>
  </r>
  <r>
    <s v="62"/>
    <s v="explotacindeminasycanteras_3"/>
    <n v="2"/>
    <x v="11"/>
    <n v="1"/>
    <s v="Provincia"/>
    <n v="2"/>
    <x v="1"/>
    <x v="1"/>
    <m/>
  </r>
  <r>
    <s v="62"/>
    <s v="explotacindeminasycanteras_3"/>
    <n v="3"/>
    <x v="12"/>
    <n v="1"/>
    <s v="Comuna"/>
    <n v="3"/>
    <x v="45"/>
    <x v="45"/>
    <n v="1"/>
  </r>
  <r>
    <s v="62"/>
    <s v="explotacindeminasycanteras_3"/>
    <n v="4"/>
    <x v="16"/>
    <n v="1"/>
    <s v="Rubro"/>
    <n v="4"/>
    <x v="1"/>
    <x v="1"/>
    <m/>
  </r>
  <r>
    <s v="62"/>
    <s v="explotacindeminasycanteras_3"/>
    <n v="5"/>
    <x v="3"/>
    <n v="1"/>
    <s v="Razón Social"/>
    <n v="5"/>
    <x v="1"/>
    <x v="1"/>
    <m/>
  </r>
  <r>
    <s v="63"/>
    <s v="industriamanufacturera_3"/>
    <n v="1"/>
    <x v="22"/>
    <n v="1"/>
    <s v="Región"/>
    <n v="1"/>
    <x v="1"/>
    <x v="1"/>
    <m/>
  </r>
  <r>
    <s v="63"/>
    <s v="industriamanufacturera_3"/>
    <n v="2"/>
    <x v="11"/>
    <n v="1"/>
    <s v="Provincia"/>
    <n v="2"/>
    <x v="1"/>
    <x v="1"/>
    <m/>
  </r>
  <r>
    <s v="63"/>
    <s v="industriamanufacturera_3"/>
    <n v="3"/>
    <x v="12"/>
    <n v="1"/>
    <s v="Comuna"/>
    <n v="3"/>
    <x v="46"/>
    <x v="46"/>
    <n v="1"/>
  </r>
  <r>
    <s v="63"/>
    <s v="industriamanufacturera_3"/>
    <n v="4"/>
    <x v="16"/>
    <n v="1"/>
    <s v="Rubro"/>
    <n v="4"/>
    <x v="1"/>
    <x v="1"/>
    <m/>
  </r>
  <r>
    <s v="63"/>
    <s v="industriamanufacturera_3"/>
    <n v="5"/>
    <x v="3"/>
    <n v="1"/>
    <s v="Razón Social"/>
    <n v="5"/>
    <x v="1"/>
    <x v="1"/>
    <m/>
  </r>
  <r>
    <s v="64"/>
    <s v="informacinycomunicaciones_3"/>
    <n v="1"/>
    <x v="22"/>
    <n v="1"/>
    <s v="Región"/>
    <n v="1"/>
    <x v="1"/>
    <x v="1"/>
    <m/>
  </r>
  <r>
    <s v="64"/>
    <s v="informacinycomunicaciones_3"/>
    <n v="2"/>
    <x v="11"/>
    <n v="1"/>
    <s v="Provincia"/>
    <n v="2"/>
    <x v="1"/>
    <x v="1"/>
    <m/>
  </r>
  <r>
    <s v="64"/>
    <s v="informacinycomunicaciones_3"/>
    <n v="3"/>
    <x v="12"/>
    <n v="1"/>
    <s v="Comuna"/>
    <n v="3"/>
    <x v="47"/>
    <x v="47"/>
    <n v="1"/>
  </r>
  <r>
    <s v="64"/>
    <s v="informacinycomunicaciones_3"/>
    <n v="4"/>
    <x v="16"/>
    <n v="1"/>
    <s v="Rubro"/>
    <n v="4"/>
    <x v="1"/>
    <x v="1"/>
    <m/>
  </r>
  <r>
    <s v="64"/>
    <s v="informacinycomunicaciones_3"/>
    <n v="5"/>
    <x v="3"/>
    <n v="1"/>
    <s v="Razón Social"/>
    <n v="5"/>
    <x v="1"/>
    <x v="1"/>
    <m/>
  </r>
  <r>
    <s v="65"/>
    <s v="otrasactividadesdeservicios_3"/>
    <n v="1"/>
    <x v="22"/>
    <n v="1"/>
    <s v="Región"/>
    <n v="1"/>
    <x v="1"/>
    <x v="1"/>
    <m/>
  </r>
  <r>
    <s v="65"/>
    <s v="otrasactividadesdeservicios_3"/>
    <n v="2"/>
    <x v="11"/>
    <n v="1"/>
    <s v="Provincia"/>
    <n v="2"/>
    <x v="1"/>
    <x v="1"/>
    <m/>
  </r>
  <r>
    <s v="65"/>
    <s v="otrasactividadesdeservicios_3"/>
    <n v="3"/>
    <x v="12"/>
    <n v="1"/>
    <s v="Comuna"/>
    <n v="3"/>
    <x v="48"/>
    <x v="48"/>
    <n v="1"/>
  </r>
  <r>
    <s v="65"/>
    <s v="otrasactividadesdeservicios_3"/>
    <n v="4"/>
    <x v="16"/>
    <n v="1"/>
    <s v="Rubro"/>
    <n v="4"/>
    <x v="1"/>
    <x v="1"/>
    <m/>
  </r>
  <r>
    <s v="65"/>
    <s v="otrasactividadesdeservicios_3"/>
    <n v="5"/>
    <x v="3"/>
    <n v="1"/>
    <s v="Razón Social"/>
    <n v="5"/>
    <x v="1"/>
    <x v="1"/>
    <m/>
  </r>
  <r>
    <s v="66"/>
    <s v="suministrodeaguaaguasresidualesdesechosydescontaminacin_3"/>
    <n v="1"/>
    <x v="22"/>
    <n v="1"/>
    <s v="Región"/>
    <n v="1"/>
    <x v="1"/>
    <x v="1"/>
    <m/>
  </r>
  <r>
    <s v="66"/>
    <s v="suministrodeaguaaguasresidualesdesechosydescontaminacin_3"/>
    <n v="2"/>
    <x v="11"/>
    <n v="1"/>
    <s v="Provincia"/>
    <n v="2"/>
    <x v="1"/>
    <x v="1"/>
    <m/>
  </r>
  <r>
    <s v="66"/>
    <s v="suministrodeaguaaguasresidualesdesechosydescontaminacin_3"/>
    <n v="3"/>
    <x v="12"/>
    <n v="1"/>
    <s v="Comuna"/>
    <n v="3"/>
    <x v="49"/>
    <x v="49"/>
    <n v="1"/>
  </r>
  <r>
    <s v="66"/>
    <s v="suministrodeaguaaguasresidualesdesechosydescontaminacin_3"/>
    <n v="4"/>
    <x v="16"/>
    <n v="1"/>
    <s v="Rubro"/>
    <n v="4"/>
    <x v="1"/>
    <x v="1"/>
    <m/>
  </r>
  <r>
    <s v="66"/>
    <s v="suministrodeaguaaguasresidualesdesechosydescontaminacin_3"/>
    <n v="5"/>
    <x v="3"/>
    <n v="1"/>
    <s v="Razón Social"/>
    <n v="5"/>
    <x v="1"/>
    <x v="1"/>
    <m/>
  </r>
  <r>
    <s v="67"/>
    <s v="suministrodeelectricidadgasvaporyaireacondicionado_3"/>
    <n v="1"/>
    <x v="22"/>
    <n v="1"/>
    <s v="Región"/>
    <n v="1"/>
    <x v="1"/>
    <x v="1"/>
    <m/>
  </r>
  <r>
    <s v="67"/>
    <s v="suministrodeelectricidadgasvaporyaireacondicionado_3"/>
    <n v="2"/>
    <x v="11"/>
    <n v="1"/>
    <s v="Provincia"/>
    <n v="2"/>
    <x v="1"/>
    <x v="1"/>
    <m/>
  </r>
  <r>
    <s v="67"/>
    <s v="suministrodeelectricidadgasvaporyaireacondicionado_3"/>
    <n v="3"/>
    <x v="12"/>
    <n v="1"/>
    <s v="Comuna"/>
    <n v="3"/>
    <x v="50"/>
    <x v="50"/>
    <n v="1"/>
  </r>
  <r>
    <s v="67"/>
    <s v="suministrodeelectricidadgasvaporyaireacondicionado_3"/>
    <n v="4"/>
    <x v="16"/>
    <n v="1"/>
    <s v="Rubro"/>
    <n v="4"/>
    <x v="1"/>
    <x v="1"/>
    <m/>
  </r>
  <r>
    <s v="67"/>
    <s v="suministrodeelectricidadgasvaporyaireacondicionado_3"/>
    <n v="5"/>
    <x v="3"/>
    <n v="1"/>
    <s v="Razón Social"/>
    <n v="5"/>
    <x v="1"/>
    <x v="1"/>
    <m/>
  </r>
  <r>
    <s v="68"/>
    <s v="transporteyalmacenamiento_3"/>
    <n v="1"/>
    <x v="22"/>
    <n v="1"/>
    <s v="Región"/>
    <n v="1"/>
    <x v="1"/>
    <x v="1"/>
    <m/>
  </r>
  <r>
    <s v="68"/>
    <s v="transporteyalmacenamiento_3"/>
    <n v="2"/>
    <x v="11"/>
    <n v="1"/>
    <s v="Provincia"/>
    <n v="2"/>
    <x v="1"/>
    <x v="1"/>
    <m/>
  </r>
  <r>
    <s v="68"/>
    <s v="transporteyalmacenamiento_3"/>
    <n v="3"/>
    <x v="12"/>
    <n v="1"/>
    <s v="Comuna"/>
    <n v="3"/>
    <x v="51"/>
    <x v="51"/>
    <n v="1"/>
  </r>
  <r>
    <s v="68"/>
    <s v="transporteyalmacenamiento_3"/>
    <n v="4"/>
    <x v="16"/>
    <n v="1"/>
    <s v="Rubro"/>
    <n v="4"/>
    <x v="1"/>
    <x v="1"/>
    <m/>
  </r>
  <r>
    <s v="68"/>
    <s v="transporteyalmacenamiento_3"/>
    <n v="5"/>
    <x v="3"/>
    <n v="1"/>
    <s v="Razón Social"/>
    <n v="5"/>
    <x v="1"/>
    <x v="1"/>
    <m/>
  </r>
  <r>
    <s v="153"/>
    <s v="secundaria"/>
    <n v="1"/>
    <x v="60"/>
    <n v="1"/>
    <s v="Año"/>
    <n v="8"/>
    <x v="1"/>
    <x v="1"/>
    <m/>
  </r>
  <r>
    <s v="153"/>
    <s v="secundaria"/>
    <n v="2"/>
    <x v="61"/>
    <n v="1"/>
    <s v="RBD"/>
    <n v="2"/>
    <x v="52"/>
    <x v="52"/>
    <n v="0"/>
  </r>
  <r>
    <s v="153"/>
    <s v="secundaria"/>
    <n v="3"/>
    <x v="62"/>
    <n v="1"/>
    <s v="Establecimiento"/>
    <n v="1"/>
    <x v="53"/>
    <x v="53"/>
    <n v="1"/>
  </r>
  <r>
    <s v="153"/>
    <s v="secundaria"/>
    <n v="4"/>
    <x v="63"/>
    <n v="1"/>
    <s v="Tipo Sostenedor"/>
    <n v="3"/>
    <x v="54"/>
    <x v="54"/>
    <n v="2"/>
  </r>
  <r>
    <s v="153"/>
    <s v="secundaria"/>
    <n v="5"/>
    <x v="64"/>
    <n v="1"/>
    <s v="Región"/>
    <n v="5"/>
    <x v="1"/>
    <x v="1"/>
    <m/>
  </r>
  <r>
    <s v="153"/>
    <s v="secundaria"/>
    <n v="6"/>
    <x v="65"/>
    <n v="1"/>
    <s v="Comuna"/>
    <n v="7"/>
    <x v="1"/>
    <x v="1"/>
    <m/>
  </r>
  <r>
    <s v="153"/>
    <s v="secundaria"/>
    <n v="7"/>
    <x v="66"/>
    <n v="1"/>
    <s v="Provincia"/>
    <n v="6"/>
    <x v="1"/>
    <x v="1"/>
    <m/>
  </r>
  <r>
    <s v="153"/>
    <s v="secundaria"/>
    <n v="8"/>
    <x v="67"/>
    <n v="1"/>
    <s v="Tipo Dependencia"/>
    <n v="4"/>
    <x v="55"/>
    <x v="55"/>
    <n v="3"/>
  </r>
  <r>
    <s v="153"/>
    <s v="secundaria"/>
    <n v="9"/>
    <x v="68"/>
    <n v="1"/>
    <s v="Dirección"/>
    <n v="9"/>
    <x v="1"/>
    <x v="1"/>
    <m/>
  </r>
  <r>
    <s v="153"/>
    <s v="secundaria"/>
    <n v="10"/>
    <x v="69"/>
    <n v="1"/>
    <s v="Número"/>
    <n v="10"/>
    <x v="1"/>
    <x v="1"/>
    <m/>
  </r>
  <r>
    <s v="153"/>
    <s v="secundaria"/>
    <n v="11"/>
    <x v="70"/>
    <n v="1"/>
    <s v="Referencia"/>
    <n v="11"/>
    <x v="1"/>
    <x v="1"/>
    <m/>
  </r>
  <r>
    <s v="153"/>
    <s v="secundaria"/>
    <n v="12"/>
    <x v="71"/>
    <n v="1"/>
    <s v="Matrícula Parvularia"/>
    <n v="12"/>
    <x v="1"/>
    <x v="1"/>
    <m/>
  </r>
  <r>
    <s v="153"/>
    <s v="secundaria"/>
    <n v="13"/>
    <x v="72"/>
    <n v="1"/>
    <s v="Matrícula Básica Regular"/>
    <n v="13"/>
    <x v="1"/>
    <x v="1"/>
    <m/>
  </r>
  <r>
    <s v="153"/>
    <s v="secundaria"/>
    <n v="14"/>
    <x v="73"/>
    <n v="1"/>
    <s v="Matrícula Básica Adultos"/>
    <n v="14"/>
    <x v="1"/>
    <x v="1"/>
    <m/>
  </r>
  <r>
    <s v="153"/>
    <s v="secundaria"/>
    <n v="15"/>
    <x v="74"/>
    <n v="1"/>
    <s v="Matrícula Especial"/>
    <n v="15"/>
    <x v="1"/>
    <x v="1"/>
    <m/>
  </r>
  <r>
    <s v="153"/>
    <s v="secundaria"/>
    <n v="16"/>
    <x v="75"/>
    <n v="1"/>
    <s v="Matrícula Media HC Regular"/>
    <n v="16"/>
    <x v="1"/>
    <x v="1"/>
    <m/>
  </r>
  <r>
    <s v="153"/>
    <s v="secundaria"/>
    <n v="17"/>
    <x v="76"/>
    <n v="1"/>
    <s v="Matrícula Media HC Adultos"/>
    <n v="17"/>
    <x v="1"/>
    <x v="1"/>
    <m/>
  </r>
  <r>
    <s v="153"/>
    <s v="secundaria"/>
    <n v="18"/>
    <x v="77"/>
    <n v="1"/>
    <s v="Matrícula Media TP Regular"/>
    <n v="18"/>
    <x v="1"/>
    <x v="1"/>
    <m/>
  </r>
  <r>
    <s v="153"/>
    <s v="secundaria"/>
    <n v="19"/>
    <x v="78"/>
    <n v="1"/>
    <s v="Matrícula Media TP Adultos"/>
    <n v="19"/>
    <x v="1"/>
    <x v="1"/>
    <m/>
  </r>
  <r>
    <s v="153"/>
    <s v="secundaria"/>
    <n v="20"/>
    <x v="79"/>
    <n v="1"/>
    <s v="Matrícula Total "/>
    <n v="20"/>
    <x v="1"/>
    <x v="1"/>
    <m/>
  </r>
  <r>
    <s v="153"/>
    <s v="secundaria"/>
    <n v="21"/>
    <x v="80"/>
    <n v="1"/>
    <s v="Matrícula Total Hombres"/>
    <n v="21"/>
    <x v="1"/>
    <x v="1"/>
    <m/>
  </r>
  <r>
    <s v="153"/>
    <s v="secundaria"/>
    <n v="22"/>
    <x v="81"/>
    <n v="1"/>
    <s v="Matrícula Total Mujeres"/>
    <n v="22"/>
    <x v="1"/>
    <x v="1"/>
    <m/>
  </r>
  <r>
    <s v="153"/>
    <s v="secundaria"/>
    <n v="23"/>
    <x v="82"/>
    <n v="1"/>
    <s v="Matrícula Total Sin Información"/>
    <n v="23"/>
    <x v="1"/>
    <x v="1"/>
    <m/>
  </r>
  <r>
    <s v="153"/>
    <s v="secundaria"/>
    <n v="24"/>
    <x v="83"/>
    <n v="1"/>
    <s v="Cursos Simples"/>
    <n v="24"/>
    <x v="1"/>
    <x v="1"/>
    <m/>
  </r>
  <r>
    <s v="153"/>
    <s v="secundaria"/>
    <n v="25"/>
    <x v="84"/>
    <n v="1"/>
    <s v="Cursos Combinados"/>
    <n v="25"/>
    <x v="1"/>
    <x v="1"/>
    <m/>
  </r>
  <r>
    <s v="154"/>
    <s v="superior"/>
    <n v="1"/>
    <x v="85"/>
    <n v="1"/>
    <s v="Año"/>
    <n v="8"/>
    <x v="1"/>
    <x v="1"/>
    <m/>
  </r>
  <r>
    <s v="154"/>
    <s v="superior"/>
    <n v="2"/>
    <x v="86"/>
    <n v="1"/>
    <s v="Código Institución"/>
    <n v="3"/>
    <x v="56"/>
    <x v="56"/>
    <n v="0"/>
  </r>
  <r>
    <s v="154"/>
    <s v="superior"/>
    <n v="3"/>
    <x v="87"/>
    <n v="1"/>
    <s v="Tipo Institución"/>
    <n v="2"/>
    <x v="57"/>
    <x v="57"/>
    <n v="1"/>
  </r>
  <r>
    <s v="154"/>
    <s v="superior"/>
    <n v="4"/>
    <x v="88"/>
    <n v="1"/>
    <s v="Institución"/>
    <n v="1"/>
    <x v="58"/>
    <x v="58"/>
    <n v="2"/>
  </r>
  <r>
    <s v="154"/>
    <s v="superior"/>
    <n v="5"/>
    <x v="89"/>
    <n v="1"/>
    <s v="Nombre Inmueble"/>
    <n v="4"/>
    <x v="1"/>
    <x v="1"/>
    <m/>
  </r>
  <r>
    <s v="154"/>
    <s v="superior"/>
    <n v="6"/>
    <x v="10"/>
    <n v="1"/>
    <s v="Región"/>
    <n v="5"/>
    <x v="1"/>
    <x v="1"/>
    <m/>
  </r>
  <r>
    <s v="154"/>
    <s v="superior"/>
    <n v="7"/>
    <x v="11"/>
    <n v="1"/>
    <s v="Provincia"/>
    <n v="6"/>
    <x v="1"/>
    <x v="1"/>
    <m/>
  </r>
  <r>
    <s v="154"/>
    <s v="superior"/>
    <n v="8"/>
    <x v="12"/>
    <n v="1"/>
    <s v="Comuna"/>
    <n v="7"/>
    <x v="1"/>
    <x v="1"/>
    <m/>
  </r>
  <r>
    <s v="154"/>
    <s v="superior"/>
    <n v="9"/>
    <x v="68"/>
    <n v="1"/>
    <s v="Dirección"/>
    <n v="9"/>
    <x v="1"/>
    <x v="1"/>
    <m/>
  </r>
  <r>
    <s v="154"/>
    <s v="superior"/>
    <n v="10"/>
    <x v="90"/>
    <n v="1"/>
    <s v="Número"/>
    <n v="10"/>
    <x v="1"/>
    <x v="1"/>
    <m/>
  </r>
  <r>
    <s v="154"/>
    <s v="superior"/>
    <n v="11"/>
    <x v="91"/>
    <n v="1"/>
    <s v="Referencia"/>
    <n v="11"/>
    <x v="1"/>
    <x v="1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51A705-4F60-452F-BD65-EB017D0FFC91}" name="TablaDinámica1" cacheId="37" applyNumberFormats="0" applyBorderFormats="0" applyFontFormats="0" applyPatternFormats="0" applyAlignmentFormats="0" applyWidthHeightFormats="1" dataCaption="Valores" updatedVersion="8" minRefreshableVersion="3" showDrill="0" useAutoFormatting="1" rowGrandTotals="0" colGrandTotals="0" itemPrintTitles="1" createdVersion="8" indent="0" compact="0" compactData="0" multipleFieldFilters="0">
  <location ref="A3:C61" firstHeaderRow="1" firstDataRow="1" firstDataCol="3"/>
  <pivotFields count="10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715">
        <item m="1" x="676"/>
        <item m="1" x="501"/>
        <item m="1" x="565"/>
        <item m="1" x="641"/>
        <item m="1" x="620"/>
        <item m="1" x="496"/>
        <item m="1" x="115"/>
        <item m="1" x="212"/>
        <item m="1" x="355"/>
        <item m="1" x="186"/>
        <item m="1" x="233"/>
        <item m="1" x="311"/>
        <item m="1" x="284"/>
        <item m="1" x="179"/>
        <item m="1" x="428"/>
        <item m="1" x="552"/>
        <item m="1" x="686"/>
        <item m="1" x="515"/>
        <item m="1" x="572"/>
        <item m="1" x="651"/>
        <item m="1" x="628"/>
        <item m="1" x="509"/>
        <item m="1" x="132"/>
        <item m="1" x="220"/>
        <item m="1" x="361"/>
        <item m="1" x="193"/>
        <item m="1" x="242"/>
        <item m="1" x="319"/>
        <item m="1" x="294"/>
        <item m="1" x="190"/>
        <item m="1" x="440"/>
        <item m="1" x="562"/>
        <item m="1" x="694"/>
        <item m="1" x="578"/>
        <item m="1" x="656"/>
        <item m="1" x="637"/>
        <item m="1" x="520"/>
        <item m="1" x="140"/>
        <item m="1" x="227"/>
        <item m="1" x="372"/>
        <item m="1" x="205"/>
        <item m="1" x="254"/>
        <item m="1" x="331"/>
        <item m="1" x="308"/>
        <item m="1" x="197"/>
        <item m="1" x="451"/>
        <item m="1" x="568"/>
        <item m="1" x="704"/>
        <item m="1" x="541"/>
        <item m="1" x="587"/>
        <item m="1" x="666"/>
        <item m="1" x="650"/>
        <item m="1" x="537"/>
        <item m="1" x="150"/>
        <item m="1" x="236"/>
        <item m="1" x="384"/>
        <item m="1" x="213"/>
        <item m="1" x="260"/>
        <item m="1" x="343"/>
        <item m="1" x="317"/>
        <item m="1" x="208"/>
        <item m="1" x="465"/>
        <item m="1" x="575"/>
        <item m="1" x="274"/>
        <item m="1" x="194"/>
        <item x="60"/>
        <item m="1" x="175"/>
        <item m="1" x="158"/>
        <item m="1" x="164"/>
        <item m="1" x="112"/>
        <item m="1" x="688"/>
        <item m="1" x="275"/>
        <item m="1" x="363"/>
        <item m="1" x="481"/>
        <item m="1" x="577"/>
        <item m="1" x="149"/>
        <item m="1" x="270"/>
        <item m="1" x="344"/>
        <item m="1" x="351"/>
        <item m="1" x="640"/>
        <item m="1" x="464"/>
        <item m="1" x="376"/>
        <item m="1" x="629"/>
        <item m="1" x="359"/>
        <item m="1" x="216"/>
        <item m="1" x="173"/>
        <item m="1" x="255"/>
        <item m="1" x="707"/>
        <item m="1" x="447"/>
        <item m="1" x="286"/>
        <item m="1" x="589"/>
        <item m="1" x="647"/>
        <item m="1" x="397"/>
        <item m="1" x="180"/>
        <item m="1" x="392"/>
        <item m="1" x="177"/>
        <item m="1" x="169"/>
        <item x="27"/>
        <item m="1" x="387"/>
        <item m="1" x="525"/>
        <item m="1" x="624"/>
        <item m="1" x="507"/>
        <item m="1" x="365"/>
        <item m="1" x="243"/>
        <item m="1" x="615"/>
        <item m="1" x="608"/>
        <item m="1" x="334"/>
        <item m="1" x="556"/>
        <item m="1" x="403"/>
        <item m="1" x="646"/>
        <item m="1" x="623"/>
        <item m="1" x="114"/>
        <item m="1" x="448"/>
        <item m="1" x="298"/>
        <item m="1" x="293"/>
        <item m="1" x="357"/>
        <item m="1" x="655"/>
        <item m="1" x="662"/>
        <item m="1" x="699"/>
        <item m="1" x="498"/>
        <item m="1" x="117"/>
        <item m="1" x="543"/>
        <item m="1" x="639"/>
        <item m="1" x="511"/>
        <item m="1" x="121"/>
        <item m="1" x="503"/>
        <item m="1" x="708"/>
        <item m="1" x="126"/>
        <item x="19"/>
        <item m="1" x="460"/>
        <item m="1" x="217"/>
        <item m="1" x="584"/>
        <item m="1" x="191"/>
        <item m="1" x="714"/>
        <item m="1" x="333"/>
        <item m="1" x="166"/>
        <item x="12"/>
        <item m="1" x="536"/>
        <item m="1" x="437"/>
        <item m="1" x="107"/>
        <item m="1" x="665"/>
        <item m="1" x="508"/>
        <item m="1" x="323"/>
        <item m="1" x="677"/>
        <item m="1" x="142"/>
        <item m="1" x="468"/>
        <item m="1" x="263"/>
        <item m="1" x="199"/>
        <item m="1" x="408"/>
        <item m="1" x="431"/>
        <item m="1" x="560"/>
        <item m="1" x="698"/>
        <item m="1" x="659"/>
        <item m="1" x="231"/>
        <item m="1" x="304"/>
        <item m="1" x="362"/>
        <item x="84"/>
        <item x="83"/>
        <item m="1" x="519"/>
        <item m="1" x="95"/>
        <item m="1" x="151"/>
        <item m="1" x="139"/>
        <item m="1" x="302"/>
        <item m="1" x="207"/>
        <item m="1" x="295"/>
        <item m="1" x="457"/>
        <item m="1" x="329"/>
        <item m="1" x="271"/>
        <item m="1" x="145"/>
        <item m="1" x="692"/>
        <item m="1" x="611"/>
        <item m="1" x="330"/>
        <item m="1" x="301"/>
        <item m="1" x="224"/>
        <item m="1" x="373"/>
        <item m="1" x="527"/>
        <item m="1" x="138"/>
        <item m="1" x="478"/>
        <item m="1" x="678"/>
        <item m="1" x="104"/>
        <item m="1" x="163"/>
        <item x="68"/>
        <item m="1" x="214"/>
        <item m="1" x="462"/>
        <item m="1" x="598"/>
        <item m="1" x="557"/>
        <item m="1" x="674"/>
        <item m="1" x="296"/>
        <item m="1" x="473"/>
        <item m="1" x="152"/>
        <item m="1" x="134"/>
        <item m="1" x="490"/>
        <item m="1" x="316"/>
        <item m="1" x="307"/>
        <item m="1" x="381"/>
        <item m="1" x="593"/>
        <item m="1" x="687"/>
        <item m="1" x="229"/>
        <item m="1" x="494"/>
        <item m="1" x="621"/>
        <item m="1" x="533"/>
        <item m="1" x="635"/>
        <item m="1" x="705"/>
        <item m="1" x="618"/>
        <item m="1" x="499"/>
        <item m="1" x="550"/>
        <item m="1" x="318"/>
        <item m="1" x="385"/>
        <item m="1" x="269"/>
        <item m="1" x="438"/>
        <item m="1" x="285"/>
        <item m="1" x="93"/>
        <item m="1" x="563"/>
        <item m="1" x="612"/>
        <item m="1" x="262"/>
        <item m="1" x="701"/>
        <item m="1" x="690"/>
        <item m="1" x="672"/>
        <item m="1" x="627"/>
        <item m="1" x="327"/>
        <item m="1" x="144"/>
        <item m="1" x="406"/>
        <item m="1" x="521"/>
        <item m="1" x="390"/>
        <item m="1" x="234"/>
        <item m="1" x="154"/>
        <item m="1" x="703"/>
        <item m="1" x="700"/>
        <item m="1" x="282"/>
        <item m="1" x="436"/>
        <item m="1" x="171"/>
        <item m="1" x="188"/>
        <item m="1" x="423"/>
        <item m="1" x="531"/>
        <item m="1" x="320"/>
        <item m="1" x="110"/>
        <item m="1" x="601"/>
        <item m="1" x="480"/>
        <item m="1" x="476"/>
        <item m="1" x="461"/>
        <item m="1" x="162"/>
        <item m="1" x="661"/>
        <item m="1" x="178"/>
        <item m="1" x="210"/>
        <item m="1" x="673"/>
        <item m="1" x="92"/>
        <item m="1" x="276"/>
        <item m="1" x="449"/>
        <item m="1" x="251"/>
        <item m="1" x="446"/>
        <item m="1" x="395"/>
        <item m="1" x="474"/>
        <item m="1" x="414"/>
        <item x="73"/>
        <item x="72"/>
        <item m="1" x="579"/>
        <item m="1" x="146"/>
        <item x="74"/>
        <item m="1" x="281"/>
        <item m="1" x="535"/>
        <item x="80"/>
        <item x="76"/>
        <item x="75"/>
        <item x="78"/>
        <item x="77"/>
        <item x="81"/>
        <item m="1" x="374"/>
        <item m="1" x="160"/>
        <item x="71"/>
        <item m="1" x="226"/>
        <item m="1" x="267"/>
        <item m="1" x="382"/>
        <item m="1" x="555"/>
        <item m="1" x="644"/>
        <item m="1" x="636"/>
        <item m="1" x="514"/>
        <item m="1" x="614"/>
        <item m="1" x="603"/>
        <item m="1" x="148"/>
        <item m="1" x="599"/>
        <item m="1" x="500"/>
        <item m="1" x="549"/>
        <item m="1" x="679"/>
        <item m="1" x="310"/>
        <item m="1" x="279"/>
        <item m="1" x="289"/>
        <item m="1" x="252"/>
        <item m="1" x="245"/>
        <item m="1" x="174"/>
        <item m="1" x="482"/>
        <item m="1" x="585"/>
        <item m="1" x="253"/>
        <item m="1" x="616"/>
        <item m="1" x="693"/>
        <item m="1" x="631"/>
        <item m="1" x="352"/>
        <item m="1" x="712"/>
        <item m="1" x="228"/>
        <item m="1" x="664"/>
        <item m="1" x="558"/>
        <item m="1" x="510"/>
        <item m="1" x="184"/>
        <item m="1" x="685"/>
        <item m="1" x="684"/>
        <item m="1" x="124"/>
        <item x="66"/>
        <item m="1" x="277"/>
        <item m="1" x="402"/>
        <item x="62"/>
        <item m="1" x="492"/>
        <item x="28"/>
        <item x="30"/>
        <item x="20"/>
        <item m="1" x="192"/>
        <item m="1" x="458"/>
        <item m="1" x="105"/>
        <item m="1" x="588"/>
        <item x="29"/>
        <item m="1" x="232"/>
        <item m="1" x="654"/>
        <item m="1" x="633"/>
        <item m="1" x="202"/>
        <item m="1" x="518"/>
        <item m="1" x="113"/>
        <item m="1" x="346"/>
        <item m="1" x="396"/>
        <item m="1" x="348"/>
        <item m="1" x="398"/>
        <item m="1" x="336"/>
        <item m="1" x="340"/>
        <item m="1" x="388"/>
        <item m="1" x="649"/>
        <item m="1" x="238"/>
        <item x="69"/>
        <item m="1" x="322"/>
        <item m="1" x="315"/>
        <item m="1" x="106"/>
        <item m="1" x="135"/>
        <item m="1" x="491"/>
        <item m="1" x="634"/>
        <item m="1" x="168"/>
        <item m="1" x="335"/>
        <item m="1" x="321"/>
        <item m="1" x="272"/>
        <item m="1" x="141"/>
        <item m="1" x="675"/>
        <item m="1" x="185"/>
        <item m="1" x="590"/>
        <item m="1" x="591"/>
        <item m="1" x="102"/>
        <item m="1" x="161"/>
        <item m="1" x="337"/>
        <item m="1" x="100"/>
        <item m="1" x="606"/>
        <item m="1" x="240"/>
        <item m="1" x="486"/>
        <item m="1" x="360"/>
        <item x="11"/>
        <item m="1" x="506"/>
        <item m="1" x="642"/>
        <item m="1" x="189"/>
        <item m="1" x="523"/>
        <item m="1" x="472"/>
        <item x="61"/>
        <item x="70"/>
        <item m="1" x="225"/>
        <item x="22"/>
        <item m="1" x="638"/>
        <item m="1" x="256"/>
        <item m="1" x="697"/>
        <item m="1" x="172"/>
        <item m="1" x="383"/>
        <item x="16"/>
        <item m="1" x="389"/>
        <item m="1" x="247"/>
        <item m="1" x="452"/>
        <item m="1" x="658"/>
        <item m="1" x="534"/>
        <item m="1" x="94"/>
        <item m="1" x="280"/>
        <item m="1" x="505"/>
        <item m="1" x="652"/>
        <item m="1" x="371"/>
        <item m="1" x="547"/>
        <item m="1" x="487"/>
        <item m="1" x="417"/>
        <item m="1" x="283"/>
        <item m="1" x="328"/>
        <item m="1" x="667"/>
        <item m="1" x="630"/>
        <item m="1" x="326"/>
        <item m="1" x="250"/>
        <item m="1" x="265"/>
        <item m="1" x="583"/>
        <item m="1" x="470"/>
        <item m="1" x="702"/>
        <item m="1" x="183"/>
        <item x="21"/>
        <item m="1" x="580"/>
        <item m="1" x="497"/>
        <item m="1" x="469"/>
        <item m="1" x="548"/>
        <item m="1" x="512"/>
        <item x="67"/>
        <item m="1" x="528"/>
        <item x="87"/>
        <item m="1" x="290"/>
        <item m="1" x="459"/>
        <item m="1" x="219"/>
        <item m="1" x="529"/>
        <item m="1" x="607"/>
        <item m="1" x="668"/>
        <item m="1" x="670"/>
        <item m="1" x="450"/>
        <item m="1" x="441"/>
        <item m="1" x="604"/>
        <item m="1" x="613"/>
        <item m="1" x="118"/>
        <item m="1" x="98"/>
        <item m="1" x="305"/>
        <item m="1" x="156"/>
        <item m="1" x="354"/>
        <item m="1" x="695"/>
        <item m="1" x="101"/>
        <item x="25"/>
        <item m="1" x="96"/>
        <item m="1" x="582"/>
        <item m="1" x="201"/>
        <item m="1" x="669"/>
        <item m="1" x="257"/>
        <item m="1" x="626"/>
        <item m="1" x="303"/>
        <item m="1" x="680"/>
        <item m="1" x="378"/>
        <item m="1" x="324"/>
        <item m="1" x="526"/>
        <item m="1" x="571"/>
        <item m="1" x="131"/>
        <item m="1" x="574"/>
        <item m="1" x="427"/>
        <item m="1" x="399"/>
        <item m="1" x="418"/>
        <item m="1" x="407"/>
        <item m="1" x="567"/>
        <item m="1" x="453"/>
        <item m="1" x="456"/>
        <item m="1" x="443"/>
        <item m="1" x="432"/>
        <item m="1" x="412"/>
        <item m="1" x="401"/>
        <item m="1" x="710"/>
        <item m="1" x="643"/>
        <item m="1" x="632"/>
        <item m="1" x="495"/>
        <item m="1" x="477"/>
        <item m="1" x="455"/>
        <item m="1" x="581"/>
        <item m="1" x="573"/>
        <item m="1" x="564"/>
        <item m="1" x="553"/>
        <item m="1" x="542"/>
        <item m="1" x="532"/>
        <item m="1" x="409"/>
        <item m="1" x="209"/>
        <item m="1" x="663"/>
        <item m="1" x="653"/>
        <item m="1" x="569"/>
        <item m="1" x="551"/>
        <item m="1" x="540"/>
        <item m="1" x="489"/>
        <item m="1" x="211"/>
        <item m="1" x="400"/>
        <item m="1" x="522"/>
        <item m="1" x="203"/>
        <item m="1" x="248"/>
        <item m="1" x="237"/>
        <item m="1" x="516"/>
        <item m="1" x="325"/>
        <item m="1" x="386"/>
        <item m="1" x="444"/>
        <item m="1" x="502"/>
        <item m="1" x="517"/>
        <item x="23"/>
        <item x="24"/>
        <item m="1" x="165"/>
        <item m="1" x="125"/>
        <item m="1" x="530"/>
        <item m="1" x="561"/>
        <item m="1" x="239"/>
        <item m="1" x="411"/>
        <item m="1" x="709"/>
        <item m="1" x="258"/>
        <item m="1" x="109"/>
        <item m="1" x="410"/>
        <item m="1" x="111"/>
        <item m="1" x="413"/>
        <item m="1" x="116"/>
        <item m="1" x="416"/>
        <item m="1" x="120"/>
        <item m="1" x="420"/>
        <item m="1" x="123"/>
        <item m="1" x="424"/>
        <item m="1" x="129"/>
        <item m="1" x="430"/>
        <item m="1" x="133"/>
        <item m="1" x="433"/>
        <item m="1" x="137"/>
        <item m="1" x="435"/>
        <item m="1" x="439"/>
        <item m="1" x="454"/>
        <item m="1" x="206"/>
        <item m="1" x="218"/>
        <item m="1" x="230"/>
        <item m="1" x="350"/>
        <item m="1" x="625"/>
        <item m="1" x="122"/>
        <item m="1" x="241"/>
        <item m="1" x="358"/>
        <item m="1" x="332"/>
        <item x="0"/>
        <item m="1" x="170"/>
        <item m="1" x="292"/>
        <item m="1" x="370"/>
        <item m="1" x="130"/>
        <item m="1" x="554"/>
        <item m="1" x="622"/>
        <item m="1" x="600"/>
        <item m="1" x="645"/>
        <item m="1" x="538"/>
        <item m="1" x="696"/>
        <item m="1" x="442"/>
        <item m="1" x="544"/>
        <item m="1" x="713"/>
        <item m="1" x="479"/>
        <item m="1" x="187"/>
        <item m="1" x="312"/>
        <item m="1" x="182"/>
        <item m="1" x="657"/>
        <item m="1" x="288"/>
        <item m="1" x="195"/>
        <item m="1" x="97"/>
        <item m="1" x="594"/>
        <item m="1" x="108"/>
        <item m="1" x="681"/>
        <item m="1" x="143"/>
        <item m="1" x="463"/>
        <item m="1" x="484"/>
        <item m="1" x="356"/>
        <item m="1" x="291"/>
        <item m="1" x="605"/>
        <item m="1" x="610"/>
        <item m="1" x="405"/>
        <item m="1" x="426"/>
        <item m="1" x="471"/>
        <item m="1" x="445"/>
        <item m="1" x="196"/>
        <item m="1" x="347"/>
        <item m="1" x="349"/>
        <item m="1" x="592"/>
        <item m="1" x="153"/>
        <item m="1" x="380"/>
        <item m="1" x="287"/>
        <item m="1" x="306"/>
        <item m="1" x="339"/>
        <item m="1" x="345"/>
        <item x="10"/>
        <item m="1" x="338"/>
        <item m="1" x="683"/>
        <item m="1" x="391"/>
        <item m="1" x="671"/>
        <item m="1" x="648"/>
        <item m="1" x="155"/>
        <item m="1" x="119"/>
        <item m="1" x="198"/>
        <item m="1" x="268"/>
        <item m="1" x="368"/>
        <item m="1" x="379"/>
        <item m="1" x="394"/>
        <item m="1" x="586"/>
        <item m="1" x="264"/>
        <item m="1" x="128"/>
        <item m="1" x="467"/>
        <item m="1" x="545"/>
        <item m="1" x="215"/>
        <item m="1" x="223"/>
        <item m="1" x="493"/>
        <item x="33"/>
        <item m="1" x="266"/>
        <item m="1" x="404"/>
        <item m="1" x="421"/>
        <item m="1" x="513"/>
        <item m="1" x="261"/>
        <item m="1" x="602"/>
        <item m="1" x="483"/>
        <item m="1" x="99"/>
        <item m="1" x="176"/>
        <item m="1" x="617"/>
        <item m="1" x="689"/>
        <item m="1" x="246"/>
        <item m="1" x="566"/>
        <item m="1" x="342"/>
        <item m="1" x="706"/>
        <item m="1" x="485"/>
        <item m="1" x="576"/>
        <item m="1" x="299"/>
        <item m="1" x="309"/>
        <item m="1" x="244"/>
        <item m="1" x="235"/>
        <item m="1" x="619"/>
        <item m="1" x="159"/>
        <item m="1" x="103"/>
        <item m="1" x="167"/>
        <item m="1" x="488"/>
        <item m="1" x="466"/>
        <item m="1" x="222"/>
        <item m="1" x="181"/>
        <item m="1" x="609"/>
        <item m="1" x="313"/>
        <item m="1" x="314"/>
        <item m="1" x="429"/>
        <item m="1" x="375"/>
        <item m="1" x="249"/>
        <item m="1" x="570"/>
        <item m="1" x="221"/>
        <item m="1" x="682"/>
        <item m="1" x="367"/>
        <item m="1" x="377"/>
        <item m="1" x="393"/>
        <item m="1" x="504"/>
        <item m="1" x="147"/>
        <item m="1" x="127"/>
        <item m="1" x="524"/>
        <item m="1" x="204"/>
        <item m="1" x="157"/>
        <item m="1" x="364"/>
        <item m="1" x="369"/>
        <item m="1" x="297"/>
        <item m="1" x="353"/>
        <item m="1" x="419"/>
        <item m="1" x="300"/>
        <item m="1" x="595"/>
        <item m="1" x="366"/>
        <item m="1" x="415"/>
        <item m="1" x="711"/>
        <item m="1" x="559"/>
        <item m="1" x="596"/>
        <item m="1" x="546"/>
        <item m="1" x="539"/>
        <item m="1" x="475"/>
        <item m="1" x="136"/>
        <item m="1" x="341"/>
        <item m="1" x="259"/>
        <item m="1" x="597"/>
        <item m="1" x="273"/>
        <item m="1" x="425"/>
        <item m="1" x="691"/>
        <item m="1" x="660"/>
        <item m="1" x="278"/>
        <item m="1" x="434"/>
        <item x="1"/>
        <item x="2"/>
        <item x="3"/>
        <item x="4"/>
        <item x="5"/>
        <item x="6"/>
        <item x="7"/>
        <item x="8"/>
        <item x="9"/>
        <item x="13"/>
        <item x="14"/>
        <item x="15"/>
        <item x="17"/>
        <item m="1" x="200"/>
        <item x="26"/>
        <item x="31"/>
        <item x="32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3"/>
        <item x="64"/>
        <item x="65"/>
        <item x="79"/>
        <item x="82"/>
        <item x="85"/>
        <item x="86"/>
        <item x="88"/>
        <item x="89"/>
        <item x="90"/>
        <item x="91"/>
        <item m="1" x="422"/>
        <item x="1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637">
        <item m="1" x="341"/>
        <item m="1" x="522"/>
        <item m="1" x="134"/>
        <item m="1" x="399"/>
        <item m="1" x="633"/>
        <item m="1" x="389"/>
        <item m="1" x="173"/>
        <item m="1" x="266"/>
        <item m="1" x="166"/>
        <item m="1" x="260"/>
        <item m="1" x="225"/>
        <item m="1" x="519"/>
        <item m="1" x="527"/>
        <item m="1" x="227"/>
        <item m="1" x="207"/>
        <item m="1" x="228"/>
        <item m="1" x="346"/>
        <item m="1" x="126"/>
        <item m="1" x="128"/>
        <item m="1" x="130"/>
        <item m="1" x="133"/>
        <item m="1" x="584"/>
        <item m="1" x="241"/>
        <item m="1" x="197"/>
        <item m="1" x="262"/>
        <item m="1" x="246"/>
        <item m="1" x="583"/>
        <item m="1" x="603"/>
        <item m="1" x="414"/>
        <item m="1" x="253"/>
        <item m="1" x="416"/>
        <item m="1" x="302"/>
        <item m="1" x="415"/>
        <item m="1" x="254"/>
        <item m="1" x="437"/>
        <item m="1" x="200"/>
        <item m="1" x="510"/>
        <item m="1" x="407"/>
        <item m="1" x="112"/>
        <item m="1" x="523"/>
        <item m="1" x="491"/>
        <item m="1" x="233"/>
        <item m="1" x="406"/>
        <item m="1" x="537"/>
        <item m="1" x="191"/>
        <item m="1" x="459"/>
        <item m="1" x="607"/>
        <item m="1" x="397"/>
        <item m="1" x="168"/>
        <item m="1" x="409"/>
        <item m="1" x="496"/>
        <item m="1" x="77"/>
        <item m="1" x="334"/>
        <item m="1" x="626"/>
        <item m="1" x="609"/>
        <item m="1" x="190"/>
        <item m="1" x="616"/>
        <item m="1" x="622"/>
        <item m="1" x="229"/>
        <item m="1" x="502"/>
        <item m="1" x="240"/>
        <item m="1" x="89"/>
        <item m="1" x="357"/>
        <item m="1" x="438"/>
        <item m="1" x="311"/>
        <item m="1" x="212"/>
        <item m="1" x="285"/>
        <item m="1" x="628"/>
        <item m="1" x="202"/>
        <item x="1"/>
        <item m="1" x="435"/>
        <item m="1" x="250"/>
        <item m="1" x="552"/>
        <item m="1" x="310"/>
        <item m="1" x="375"/>
        <item m="1" x="465"/>
        <item m="1" x="198"/>
        <item m="1" x="380"/>
        <item m="1" x="558"/>
        <item m="1" x="476"/>
        <item m="1" x="592"/>
        <item m="1" x="350"/>
        <item m="1" x="486"/>
        <item m="1" x="330"/>
        <item m="1" x="101"/>
        <item m="1" x="559"/>
        <item m="1" x="417"/>
        <item m="1" x="256"/>
        <item m="1" x="371"/>
        <item m="1" x="152"/>
        <item m="1" x="521"/>
        <item m="1" x="147"/>
        <item m="1" x="115"/>
        <item m="1" x="575"/>
        <item m="1" x="286"/>
        <item m="1" x="203"/>
        <item m="1" x="107"/>
        <item m="1" x="239"/>
        <item m="1" x="125"/>
        <item m="1" x="591"/>
        <item m="1" x="352"/>
        <item m="1" x="461"/>
        <item m="1" x="247"/>
        <item m="1" x="148"/>
        <item m="1" x="307"/>
        <item m="1" x="251"/>
        <item m="1" x="634"/>
        <item m="1" x="323"/>
        <item m="1" x="355"/>
        <item m="1" x="142"/>
        <item m="1" x="319"/>
        <item m="1" x="188"/>
        <item m="1" x="213"/>
        <item m="1" x="436"/>
        <item m="1" x="287"/>
        <item m="1" x="211"/>
        <item m="1" x="434"/>
        <item m="1" x="400"/>
        <item m="1" x="268"/>
        <item m="1" x="116"/>
        <item m="1" x="222"/>
        <item m="1" x="585"/>
        <item m="1" x="581"/>
        <item m="1" x="393"/>
        <item m="1" x="617"/>
        <item m="1" x="448"/>
        <item m="1" x="146"/>
        <item m="1" x="632"/>
        <item m="1" x="467"/>
        <item m="1" x="392"/>
        <item m="1" x="535"/>
        <item m="1" x="288"/>
        <item m="1" x="506"/>
        <item m="1" x="187"/>
        <item m="1" x="80"/>
        <item m="1" x="315"/>
        <item m="1" x="119"/>
        <item m="1" x="569"/>
        <item m="1" x="122"/>
        <item m="1" x="428"/>
        <item m="1" x="280"/>
        <item m="1" x="179"/>
        <item m="1" x="351"/>
        <item m="1" x="263"/>
        <item m="1" x="370"/>
        <item m="1" x="358"/>
        <item m="1" x="165"/>
        <item m="1" x="205"/>
        <item m="1" x="114"/>
        <item m="1" x="294"/>
        <item m="1" x="184"/>
        <item m="1" x="87"/>
        <item m="1" x="631"/>
        <item m="1" x="456"/>
        <item m="1" x="66"/>
        <item m="1" x="611"/>
        <item m="1" x="161"/>
        <item m="1" x="327"/>
        <item m="1" x="391"/>
        <item m="1" x="321"/>
        <item m="1" x="450"/>
        <item m="1" x="174"/>
        <item m="1" x="567"/>
        <item m="1" x="374"/>
        <item m="1" x="271"/>
        <item m="1" x="258"/>
        <item m="1" x="408"/>
        <item m="1" x="293"/>
        <item m="1" x="597"/>
        <item m="1" x="427"/>
        <item m="1" x="132"/>
        <item m="1" x="576"/>
        <item m="1" x="141"/>
        <item m="1" x="339"/>
        <item m="1" x="366"/>
        <item m="1" x="303"/>
        <item m="1" x="593"/>
        <item m="1" x="255"/>
        <item m="1" x="472"/>
        <item m="1" x="418"/>
        <item m="1" x="283"/>
        <item m="1" x="79"/>
        <item m="1" x="574"/>
        <item m="1" x="360"/>
        <item m="1" x="568"/>
        <item m="1" x="105"/>
        <item m="1" x="619"/>
        <item m="1" x="532"/>
        <item m="1" x="72"/>
        <item m="1" x="344"/>
        <item m="1" x="90"/>
        <item m="1" x="281"/>
        <item m="1" x="394"/>
        <item m="1" x="278"/>
        <item m="1" x="511"/>
        <item m="1" x="439"/>
        <item m="1" x="596"/>
        <item m="1" x="608"/>
        <item m="1" x="289"/>
        <item m="1" x="85"/>
        <item m="1" x="398"/>
        <item m="1" x="354"/>
        <item m="1" x="172"/>
        <item m="1" x="267"/>
        <item m="1" x="248"/>
        <item m="1" x="410"/>
        <item m="1" x="560"/>
        <item m="1" x="556"/>
        <item m="1" x="137"/>
        <item m="1" x="361"/>
        <item m="1" x="381"/>
        <item m="1" x="518"/>
        <item m="1" x="570"/>
        <item m="1" x="541"/>
        <item m="1" x="206"/>
        <item m="1" x="71"/>
        <item m="1" x="245"/>
        <item m="1" x="384"/>
        <item m="1" x="235"/>
        <item m="1" x="382"/>
        <item m="1" x="308"/>
        <item m="1" x="512"/>
        <item m="1" x="332"/>
        <item m="1" x="78"/>
        <item m="1" x="362"/>
        <item m="1" x="272"/>
        <item m="1" x="158"/>
        <item m="1" x="273"/>
        <item m="1" x="627"/>
        <item m="1" x="539"/>
        <item m="1" x="545"/>
        <item m="1" x="135"/>
        <item m="1" x="572"/>
        <item m="1" x="621"/>
        <item m="1" x="61"/>
        <item m="1" x="127"/>
        <item m="1" x="304"/>
        <item m="1" x="550"/>
        <item m="1" x="551"/>
        <item m="1" x="554"/>
        <item m="1" x="487"/>
        <item m="1" x="348"/>
        <item m="1" x="606"/>
        <item m="1" x="106"/>
        <item m="1" x="481"/>
        <item m="1" x="305"/>
        <item m="1" x="531"/>
        <item m="1" x="530"/>
        <item m="1" x="452"/>
        <item m="1" x="201"/>
        <item m="1" x="635"/>
        <item m="1" x="176"/>
        <item m="1" x="162"/>
        <item m="1" x="413"/>
        <item m="1" x="60"/>
        <item m="1" x="473"/>
        <item m="1" x="508"/>
        <item m="1" x="386"/>
        <item m="1" x="489"/>
        <item m="1" x="76"/>
        <item m="1" x="474"/>
        <item m="1" x="509"/>
        <item m="1" x="387"/>
        <item m="1" x="490"/>
        <item m="1" x="378"/>
        <item m="1" x="109"/>
        <item m="1" x="419"/>
        <item m="1" x="379"/>
        <item m="1" x="110"/>
        <item m="1" x="316"/>
        <item m="1" x="170"/>
        <item m="1" x="548"/>
        <item m="1" x="516"/>
        <item m="1" x="215"/>
        <item m="1" x="317"/>
        <item m="1" x="171"/>
        <item m="1" x="549"/>
        <item m="1" x="517"/>
        <item m="1" x="216"/>
        <item m="1" x="457"/>
        <item m="1" x="157"/>
        <item m="1" x="59"/>
        <item m="1" x="186"/>
        <item m="1" x="505"/>
        <item m="1" x="98"/>
        <item m="1" x="97"/>
        <item m="1" x="104"/>
        <item m="1" x="614"/>
        <item m="1" x="433"/>
        <item m="1" x="444"/>
        <item m="1" x="421"/>
        <item m="1" x="183"/>
        <item m="1" x="68"/>
        <item m="1" x="395"/>
        <item m="1" x="479"/>
        <item m="1" x="121"/>
        <item m="1" x="94"/>
        <item m="1" x="185"/>
        <item m="1" x="504"/>
        <item m="1" x="91"/>
        <item m="1" x="96"/>
        <item m="1" x="376"/>
        <item m="1" x="475"/>
        <item m="1" x="320"/>
        <item m="1" x="471"/>
        <item m="1" x="353"/>
        <item m="1" x="383"/>
        <item m="1" x="150"/>
        <item m="1" x="588"/>
        <item m="1" x="313"/>
        <item m="1" x="277"/>
        <item m="1" x="377"/>
        <item m="1" x="536"/>
        <item m="1" x="238"/>
        <item m="1" x="300"/>
        <item m="1" x="429"/>
        <item m="1" x="561"/>
        <item m="1" x="589"/>
        <item m="1" x="196"/>
        <item m="1" x="468"/>
        <item m="1" x="169"/>
        <item m="1" x="299"/>
        <item m="1" x="458"/>
        <item m="1" x="595"/>
        <item m="1" x="333"/>
        <item m="1" x="578"/>
        <item m="1" x="314"/>
        <item m="1" x="566"/>
        <item m="1" x="297"/>
        <item m="1" x="542"/>
        <item m="1" x="274"/>
        <item m="1" x="526"/>
        <item m="1" x="259"/>
        <item m="1" x="499"/>
        <item m="1" x="230"/>
        <item m="1" x="484"/>
        <item m="1" x="208"/>
        <item m="1" x="92"/>
        <item m="1" x="441"/>
        <item m="1" x="95"/>
        <item m="1" x="218"/>
        <item m="1" x="231"/>
        <item m="1" x="442"/>
        <item m="1" x="565"/>
        <item m="1" x="279"/>
        <item m="1" x="498"/>
        <item m="1" x="520"/>
        <item m="1" x="181"/>
        <item m="1" x="264"/>
        <item m="1" x="480"/>
        <item m="1" x="292"/>
        <item m="1" x="618"/>
        <item m="1" x="153"/>
        <item m="1" x="347"/>
        <item m="1" x="117"/>
        <item m="1" x="440"/>
        <item m="1" x="63"/>
        <item m="1" x="75"/>
        <item m="1" x="446"/>
        <item m="1" x="291"/>
        <item m="1" x="396"/>
        <item m="1" x="295"/>
        <item m="1" x="244"/>
        <item m="1" x="204"/>
        <item m="1" x="464"/>
        <item m="1" x="100"/>
        <item m="1" x="84"/>
        <item m="1" x="579"/>
        <item m="1" x="423"/>
        <item m="1" x="318"/>
        <item m="1" x="577"/>
        <item m="1" x="349"/>
        <item m="1" x="138"/>
        <item m="1" x="534"/>
        <item m="1" x="217"/>
        <item m="1" x="70"/>
        <item m="1" x="118"/>
        <item m="1" x="164"/>
        <item m="1" x="501"/>
        <item m="1" x="64"/>
        <item m="1" x="69"/>
        <item m="1" x="129"/>
        <item m="1" x="301"/>
        <item m="1" x="143"/>
        <item m="1" x="368"/>
        <item m="1" x="140"/>
        <item m="1" x="564"/>
        <item m="1" x="615"/>
        <item m="1" x="356"/>
        <item m="1" x="73"/>
        <item m="1" x="601"/>
        <item m="1" x="221"/>
        <item m="1" x="163"/>
        <item m="1" x="195"/>
        <item m="1" x="62"/>
        <item m="1" x="359"/>
        <item m="1" x="160"/>
        <item m="1" x="470"/>
        <item m="1" x="594"/>
        <item m="1" x="629"/>
        <item m="1" x="455"/>
        <item m="1" x="296"/>
        <item m="1" x="373"/>
        <item m="1" x="326"/>
        <item m="1" x="136"/>
        <item m="1" x="600"/>
        <item m="1" x="220"/>
        <item m="1" x="612"/>
        <item m="1" x="194"/>
        <item m="1" x="485"/>
        <item m="1" x="540"/>
        <item m="1" x="154"/>
        <item m="1" x="424"/>
        <item m="1" x="131"/>
        <item m="1" x="282"/>
        <item m="1" x="328"/>
        <item m="1" x="180"/>
        <item m="1" x="265"/>
        <item m="1" x="420"/>
        <item m="1" x="500"/>
        <item m="1" x="599"/>
        <item m="1" x="219"/>
        <item m="1" x="571"/>
        <item m="1" x="193"/>
        <item m="1" x="226"/>
        <item m="1" x="431"/>
        <item m="1" x="67"/>
        <item m="1" x="478"/>
        <item m="1" x="74"/>
        <item m="1" x="555"/>
        <item m="1" x="469"/>
        <item m="1" x="284"/>
        <item m="1" x="507"/>
        <item m="1" x="322"/>
        <item m="1" x="546"/>
        <item m="1" x="367"/>
        <item m="1" x="582"/>
        <item m="1" x="403"/>
        <item m="1" x="623"/>
        <item m="1" x="445"/>
        <item m="1" x="83"/>
        <item m="1" x="477"/>
        <item m="1" x="113"/>
        <item m="1" x="515"/>
        <item m="1" x="144"/>
        <item m="1" x="514"/>
        <item m="1" x="547"/>
        <item m="1" x="613"/>
        <item m="1" x="610"/>
        <item m="1" x="463"/>
        <item m="1" x="252"/>
        <item m="1" x="454"/>
        <item m="1" x="199"/>
        <item m="1" x="156"/>
        <item m="1" x="503"/>
        <item m="1" x="167"/>
        <item m="1" x="151"/>
        <item m="1" x="636"/>
        <item m="1" x="340"/>
        <item m="1" x="449"/>
        <item m="1" x="453"/>
        <item m="1" x="261"/>
        <item m="1" x="483"/>
        <item m="1" x="331"/>
        <item m="1" x="192"/>
        <item m="1" x="189"/>
        <item m="1" x="249"/>
        <item m="1" x="388"/>
        <item m="1" x="513"/>
        <item m="1" x="343"/>
        <item m="1" x="573"/>
        <item m="1" x="108"/>
        <item m="1" x="159"/>
        <item m="1" x="557"/>
        <item m="1" x="443"/>
        <item m="1" x="139"/>
        <item m="1" x="401"/>
        <item m="1" x="243"/>
        <item m="1" x="495"/>
        <item m="1" x="602"/>
        <item m="1" x="155"/>
        <item m="1" x="494"/>
        <item m="1" x="111"/>
        <item m="1" x="312"/>
        <item m="1" x="451"/>
        <item m="1" x="365"/>
        <item m="1" x="372"/>
        <item m="1" x="242"/>
        <item m="1" x="86"/>
        <item m="1" x="385"/>
        <item m="1" x="145"/>
        <item m="1" x="405"/>
        <item m="1" x="590"/>
        <item m="1" x="460"/>
        <item m="1" x="482"/>
        <item m="1" x="624"/>
        <item m="1" x="492"/>
        <item m="1" x="102"/>
        <item m="1" x="543"/>
        <item m="1" x="586"/>
        <item m="1" x="528"/>
        <item m="1" x="236"/>
        <item m="1" x="223"/>
        <item m="1" x="604"/>
        <item m="1" x="335"/>
        <item m="1" x="209"/>
        <item m="1" x="123"/>
        <item m="1" x="425"/>
        <item m="1" x="524"/>
        <item m="1" x="363"/>
        <item m="1" x="337"/>
        <item m="1" x="562"/>
        <item m="1" x="411"/>
        <item m="1" x="275"/>
        <item m="1" x="269"/>
        <item m="1" x="324"/>
        <item m="1" x="625"/>
        <item m="1" x="493"/>
        <item m="1" x="103"/>
        <item m="1" x="544"/>
        <item m="1" x="587"/>
        <item m="1" x="529"/>
        <item m="1" x="237"/>
        <item m="1" x="224"/>
        <item m="1" x="605"/>
        <item m="1" x="336"/>
        <item m="1" x="210"/>
        <item m="1" x="124"/>
        <item m="1" x="426"/>
        <item m="1" x="525"/>
        <item m="1" x="364"/>
        <item m="1" x="338"/>
        <item m="1" x="563"/>
        <item m="1" x="412"/>
        <item m="1" x="276"/>
        <item m="1" x="270"/>
        <item m="1" x="325"/>
        <item m="1" x="306"/>
        <item m="1" x="620"/>
        <item m="1" x="345"/>
        <item m="1" x="402"/>
        <item m="1" x="298"/>
        <item m="1" x="257"/>
        <item m="1" x="497"/>
        <item m="1" x="533"/>
        <item m="1" x="182"/>
        <item m="1" x="598"/>
        <item m="1" x="93"/>
        <item m="1" x="81"/>
        <item m="1" x="214"/>
        <item m="1" x="432"/>
        <item m="1" x="329"/>
        <item m="1" x="309"/>
        <item m="1" x="175"/>
        <item m="1" x="290"/>
        <item m="1" x="369"/>
        <item m="1" x="65"/>
        <item m="1" x="82"/>
        <item m="1" x="88"/>
        <item m="1" x="488"/>
        <item m="1" x="234"/>
        <item m="1" x="120"/>
        <item m="1" x="422"/>
        <item m="1" x="462"/>
        <item m="1" x="177"/>
        <item m="1" x="99"/>
        <item m="1" x="178"/>
        <item m="1" x="430"/>
        <item m="1" x="466"/>
        <item m="1" x="630"/>
        <item m="1" x="447"/>
        <item m="1" x="149"/>
        <item m="1" x="390"/>
        <item m="1" x="232"/>
        <item m="1" x="342"/>
        <item m="1" x="580"/>
        <item m="1" x="553"/>
        <item m="1" x="404"/>
        <item m="1" x="538"/>
        <item x="0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52"/>
        <item x="53"/>
        <item x="54"/>
        <item x="55"/>
        <item x="56"/>
        <item x="57"/>
        <item x="58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ascending" defaultSubtotal="0">
      <items count="327">
        <item x="0"/>
        <item x="2"/>
        <item x="3"/>
        <item x="5"/>
        <item x="4"/>
        <item x="6"/>
        <item m="1" x="282"/>
        <item m="1" x="313"/>
        <item m="1" x="288"/>
        <item m="1" x="256"/>
        <item m="1" x="226"/>
        <item m="1" x="199"/>
        <item m="1" x="178"/>
        <item m="1" x="184"/>
        <item m="1" x="154"/>
        <item m="1" x="121"/>
        <item m="1" x="89"/>
        <item m="1" x="68"/>
        <item m="1" x="319"/>
        <item m="1" x="242"/>
        <item m="1" x="324"/>
        <item m="1" x="301"/>
        <item m="1" x="270"/>
        <item m="1" x="236"/>
        <item m="1" x="210"/>
        <item m="1" x="192"/>
        <item m="1" x="163"/>
        <item m="1" x="108"/>
        <item m="1" x="196"/>
        <item m="1" x="169"/>
        <item m="1" x="138"/>
        <item m="1" x="102"/>
        <item m="1" x="76"/>
        <item m="1" x="63"/>
        <item m="1" x="310"/>
        <item m="1" x="283"/>
        <item m="1" x="249"/>
        <item m="1" x="221"/>
        <item m="1" x="120"/>
        <item m="1" x="200"/>
        <item m="1" x="179"/>
        <item m="1" x="148"/>
        <item m="1" x="114"/>
        <item m="1" x="84"/>
        <item m="1" x="269"/>
        <item m="1" x="69"/>
        <item m="1" x="320"/>
        <item m="1" x="294"/>
        <item m="1" x="264"/>
        <item m="1" x="232"/>
        <item m="1" x="205"/>
        <item m="1" x="186"/>
        <item m="1" x="158"/>
        <item m="1" x="137"/>
        <item m="1" x="211"/>
        <item x="7"/>
        <item m="1" x="65"/>
        <item m="1" x="143"/>
        <item m="1" x="81"/>
        <item x="8"/>
        <item m="1" x="87"/>
        <item m="1" x="79"/>
        <item m="1" x="97"/>
        <item m="1" x="106"/>
        <item m="1" x="112"/>
        <item m="1" x="125"/>
        <item m="1" x="135"/>
        <item m="1" x="145"/>
        <item m="1" x="152"/>
        <item m="1" x="161"/>
        <item m="1" x="203"/>
        <item m="1" x="209"/>
        <item m="1" x="289"/>
        <item m="1" x="230"/>
        <item m="1" x="257"/>
        <item m="1" x="235"/>
        <item m="1" x="227"/>
        <item m="1" x="245"/>
        <item m="1" x="201"/>
        <item m="1" x="254"/>
        <item m="1" x="262"/>
        <item m="1" x="274"/>
        <item m="1" x="281"/>
        <item m="1" x="291"/>
        <item m="1" x="299"/>
        <item m="1" x="305"/>
        <item m="1" x="72"/>
        <item m="1" x="216"/>
        <item m="1" x="155"/>
        <item m="1" x="94"/>
        <item m="1" x="122"/>
        <item m="1" x="101"/>
        <item m="1" x="90"/>
        <item m="1" x="110"/>
        <item m="1" x="70"/>
        <item m="1" x="119"/>
        <item m="1" x="130"/>
        <item m="1" x="142"/>
        <item m="1" x="147"/>
        <item m="1" x="157"/>
        <item m="1" x="168"/>
        <item m="1" x="174"/>
        <item m="1" x="213"/>
        <item m="1" x="224"/>
        <item m="1" x="302"/>
        <item m="1" x="241"/>
        <item m="1" x="271"/>
        <item m="1" x="248"/>
        <item m="1" x="237"/>
        <item m="1" x="260"/>
        <item m="1" x="268"/>
        <item m="1" x="277"/>
        <item m="1" x="287"/>
        <item m="1" x="293"/>
        <item m="1" x="304"/>
        <item m="1" x="309"/>
        <item m="1" x="314"/>
        <item m="1" x="170"/>
        <item m="1" x="107"/>
        <item m="1" x="139"/>
        <item m="1" x="113"/>
        <item m="1" x="126"/>
        <item m="1" x="136"/>
        <item m="1" x="146"/>
        <item m="1" x="153"/>
        <item m="1" x="162"/>
        <item m="1" x="172"/>
        <item m="1" x="177"/>
        <item m="1" x="185"/>
        <item m="1" x="225"/>
        <item m="1" x="311"/>
        <item m="1" x="255"/>
        <item m="1" x="284"/>
        <item m="1" x="263"/>
        <item m="1" x="250"/>
        <item m="1" x="275"/>
        <item m="1" x="222"/>
        <item x="52"/>
        <item x="53"/>
        <item x="54"/>
        <item x="55"/>
        <item x="56"/>
        <item x="57"/>
        <item x="58"/>
        <item m="1" x="88"/>
        <item m="1" x="180"/>
        <item m="1" x="149"/>
        <item m="1" x="115"/>
        <item m="1" x="85"/>
        <item m="1" x="66"/>
        <item m="1" x="315"/>
        <item m="1" x="321"/>
        <item m="1" x="295"/>
        <item m="1" x="265"/>
        <item m="1" x="233"/>
        <item m="1" x="206"/>
        <item m="1" x="187"/>
        <item m="1" x="159"/>
        <item m="1" x="193"/>
        <item m="1" x="164"/>
        <item m="1" x="131"/>
        <item m="1" x="98"/>
        <item m="1" x="74"/>
        <item m="1" x="325"/>
        <item m="1" x="60"/>
        <item m="1" x="306"/>
        <item m="1" x="278"/>
        <item m="1" x="246"/>
        <item m="1" x="217"/>
        <item m="1" x="197"/>
        <item m="1" x="173"/>
        <item m="1" x="258"/>
        <item m="1" x="228"/>
        <item m="1" x="202"/>
        <item m="1" x="181"/>
        <item m="1" x="59"/>
        <item m="1" x="123"/>
        <item m="1" x="91"/>
        <item m="1" x="71"/>
        <item m="1" x="322"/>
        <item m="1" x="296"/>
        <item m="1" x="272"/>
        <item m="1" x="238"/>
        <item m="1" x="212"/>
        <item m="1" x="194"/>
        <item m="1" x="165"/>
        <item m="1" x="140"/>
        <item m="1" x="103"/>
        <item m="1" x="77"/>
        <item m="1" x="61"/>
        <item m="1" x="285"/>
        <item m="1" x="251"/>
        <item m="1" x="223"/>
        <item m="1" x="150"/>
        <item m="1" x="116"/>
        <item m="1" x="86"/>
        <item m="1" x="297"/>
        <item x="9"/>
        <item m="1" x="234"/>
        <item m="1" x="207"/>
        <item m="1" x="188"/>
        <item m="1" x="160"/>
        <item m="1" x="128"/>
        <item m="1" x="95"/>
        <item m="1" x="73"/>
        <item m="1" x="166"/>
        <item x="10"/>
        <item m="1" x="99"/>
        <item m="1" x="75"/>
        <item m="1" x="326"/>
        <item m="1" x="307"/>
        <item x="11"/>
        <item m="1" x="247"/>
        <item m="1" x="218"/>
        <item m="1" x="176"/>
        <item x="12"/>
        <item m="1" x="111"/>
        <item m="1" x="82"/>
        <item m="1" x="92"/>
        <item x="13"/>
        <item m="1" x="323"/>
        <item m="1" x="175"/>
        <item m="1" x="239"/>
        <item x="14"/>
        <item m="1" x="195"/>
        <item m="1" x="167"/>
        <item m="1" x="132"/>
        <item m="1" x="100"/>
        <item m="1" x="183"/>
        <item m="1" x="104"/>
        <item x="15"/>
        <item m="1" x="62"/>
        <item m="1" x="308"/>
        <item m="1" x="279"/>
        <item m="1" x="190"/>
        <item m="1" x="252"/>
        <item x="16"/>
        <item m="1" x="317"/>
        <item m="1" x="117"/>
        <item x="17"/>
        <item m="1" x="67"/>
        <item m="1" x="316"/>
        <item m="1" x="191"/>
        <item m="1" x="266"/>
        <item x="18"/>
        <item m="1" x="208"/>
        <item m="1" x="189"/>
        <item m="1" x="133"/>
        <item x="19"/>
        <item m="1" x="280"/>
        <item x="20"/>
        <item m="1" x="219"/>
        <item x="21"/>
        <item x="22"/>
        <item x="23"/>
        <item m="1" x="292"/>
        <item x="24"/>
        <item m="1" x="300"/>
        <item x="25"/>
        <item x="26"/>
        <item x="27"/>
        <item x="28"/>
        <item x="29"/>
        <item x="30"/>
        <item x="31"/>
        <item x="32"/>
        <item x="33"/>
        <item m="1" x="127"/>
        <item x="34"/>
        <item x="35"/>
        <item x="36"/>
        <item x="37"/>
        <item x="38"/>
        <item x="39"/>
        <item x="40"/>
        <item x="41"/>
        <item x="42"/>
        <item x="43"/>
        <item m="1" x="243"/>
        <item x="44"/>
        <item x="45"/>
        <item x="46"/>
        <item x="47"/>
        <item x="48"/>
        <item x="49"/>
        <item x="50"/>
        <item x="51"/>
        <item m="1" x="64"/>
        <item m="1" x="261"/>
        <item m="1" x="78"/>
        <item m="1" x="129"/>
        <item m="1" x="83"/>
        <item m="1" x="276"/>
        <item m="1" x="144"/>
        <item m="1" x="290"/>
        <item m="1" x="156"/>
        <item m="1" x="303"/>
        <item m="1" x="171"/>
        <item m="1" x="312"/>
        <item m="1" x="182"/>
        <item m="1" x="96"/>
        <item m="1" x="198"/>
        <item m="1" x="244"/>
        <item m="1" x="204"/>
        <item m="1" x="109"/>
        <item m="1" x="214"/>
        <item m="1" x="259"/>
        <item m="1" x="220"/>
        <item m="1" x="124"/>
        <item m="1" x="231"/>
        <item m="1" x="273"/>
        <item m="1" x="141"/>
        <item m="1" x="286"/>
        <item m="1" x="151"/>
        <item m="1" x="298"/>
        <item m="1" x="215"/>
        <item m="1" x="318"/>
        <item m="1" x="80"/>
        <item m="1" x="229"/>
        <item m="1" x="93"/>
        <item m="1" x="240"/>
        <item m="1" x="105"/>
        <item m="1" x="253"/>
        <item m="1" x="118"/>
        <item m="1" x="267"/>
        <item m="1" x="134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8"/>
    <field x="7"/>
    <field x="3"/>
  </rowFields>
  <rowItems count="58">
    <i>
      <x/>
      <x v="579"/>
      <x v="519"/>
    </i>
    <i>
      <x v="1"/>
      <x v="580"/>
      <x v="661"/>
    </i>
    <i>
      <x v="2"/>
      <x v="581"/>
      <x v="665"/>
    </i>
    <i>
      <x v="3"/>
      <x v="583"/>
      <x v="671"/>
    </i>
    <i>
      <x v="4"/>
      <x v="582"/>
      <x v="372"/>
    </i>
    <i>
      <x v="5"/>
      <x v="584"/>
      <x v="714"/>
    </i>
    <i>
      <x v="55"/>
      <x v="585"/>
      <x v="586"/>
    </i>
    <i>
      <x v="59"/>
      <x v="586"/>
      <x v="586"/>
    </i>
    <i>
      <x v="137"/>
      <x v="609"/>
      <x v="363"/>
    </i>
    <i>
      <x v="138"/>
      <x v="610"/>
      <x v="308"/>
    </i>
    <i>
      <x v="139"/>
      <x v="611"/>
      <x v="702"/>
    </i>
    <i>
      <x v="140"/>
      <x v="612"/>
      <x v="403"/>
    </i>
    <i>
      <x v="141"/>
      <x v="613"/>
      <x v="708"/>
    </i>
    <i>
      <x v="142"/>
      <x v="614"/>
      <x v="405"/>
    </i>
    <i>
      <x v="143"/>
      <x v="615"/>
      <x v="709"/>
    </i>
    <i>
      <x v="197"/>
      <x v="587"/>
      <x v="136"/>
    </i>
    <i>
      <x v="206"/>
      <x v="588"/>
      <x v="136"/>
    </i>
    <i>
      <x v="211"/>
      <x v="589"/>
      <x v="136"/>
    </i>
    <i>
      <x v="215"/>
      <x v="590"/>
      <x v="136"/>
    </i>
    <i>
      <x v="219"/>
      <x v="591"/>
      <x v="136"/>
    </i>
    <i>
      <x v="223"/>
      <x v="592"/>
      <x v="136"/>
    </i>
    <i>
      <x v="230"/>
      <x v="593"/>
      <x v="136"/>
    </i>
    <i>
      <x v="236"/>
      <x v="594"/>
      <x v="136"/>
    </i>
    <i>
      <x v="239"/>
      <x v="595"/>
      <x v="136"/>
    </i>
    <i>
      <x v="244"/>
      <x v="596"/>
      <x v="136"/>
    </i>
    <i>
      <x v="248"/>
      <x v="597"/>
      <x v="136"/>
    </i>
    <i>
      <x v="250"/>
      <x v="598"/>
      <x v="136"/>
    </i>
    <i>
      <x v="252"/>
      <x v="599"/>
      <x v="136"/>
    </i>
    <i>
      <x v="253"/>
      <x v="600"/>
      <x v="136"/>
    </i>
    <i>
      <x v="254"/>
      <x v="601"/>
      <x v="136"/>
    </i>
    <i>
      <x v="256"/>
      <x v="602"/>
      <x v="136"/>
    </i>
    <i>
      <x v="258"/>
      <x v="603"/>
      <x v="136"/>
    </i>
    <i>
      <x v="259"/>
      <x v="604"/>
      <x v="136"/>
    </i>
    <i>
      <x v="260"/>
      <x v="605"/>
      <x v="136"/>
    </i>
    <i>
      <x v="261"/>
      <x v="606"/>
      <x v="136"/>
    </i>
    <i>
      <x v="262"/>
      <x v="607"/>
      <x v="136"/>
    </i>
    <i>
      <x v="263"/>
      <x v="608"/>
      <x v="136"/>
    </i>
    <i>
      <x v="264"/>
      <x v="616"/>
      <x v="136"/>
    </i>
    <i>
      <x v="265"/>
      <x v="617"/>
      <x v="136"/>
    </i>
    <i>
      <x v="266"/>
      <x v="618"/>
      <x v="136"/>
    </i>
    <i>
      <x v="268"/>
      <x v="619"/>
      <x v="136"/>
    </i>
    <i>
      <x v="269"/>
      <x v="620"/>
      <x v="136"/>
    </i>
    <i>
      <x v="270"/>
      <x v="621"/>
      <x v="136"/>
    </i>
    <i>
      <x v="271"/>
      <x v="622"/>
      <x v="136"/>
    </i>
    <i>
      <x v="272"/>
      <x v="623"/>
      <x v="136"/>
    </i>
    <i>
      <x v="273"/>
      <x v="624"/>
      <x v="136"/>
    </i>
    <i>
      <x v="274"/>
      <x v="625"/>
      <x v="136"/>
    </i>
    <i>
      <x v="275"/>
      <x v="626"/>
      <x v="136"/>
    </i>
    <i>
      <x v="276"/>
      <x v="627"/>
      <x v="136"/>
    </i>
    <i>
      <x v="277"/>
      <x v="628"/>
      <x v="136"/>
    </i>
    <i>
      <x v="279"/>
      <x v="629"/>
      <x v="136"/>
    </i>
    <i>
      <x v="280"/>
      <x v="630"/>
      <x v="136"/>
    </i>
    <i>
      <x v="281"/>
      <x v="631"/>
      <x v="136"/>
    </i>
    <i>
      <x v="282"/>
      <x v="632"/>
      <x v="136"/>
    </i>
    <i>
      <x v="283"/>
      <x v="633"/>
      <x v="136"/>
    </i>
    <i>
      <x v="284"/>
      <x v="634"/>
      <x v="136"/>
    </i>
    <i>
      <x v="285"/>
      <x v="635"/>
      <x v="136"/>
    </i>
    <i>
      <x v="286"/>
      <x v="636"/>
      <x v="136"/>
    </i>
  </rowItems>
  <colItems count="1">
    <i/>
  </colItems>
  <formats count="9">
    <format dxfId="3633">
      <pivotArea dataOnly="0" labelOnly="1" outline="0" fieldPosition="0">
        <references count="1">
          <reference field="8" count="0"/>
        </references>
      </pivotArea>
    </format>
    <format dxfId="3632">
      <pivotArea dataOnly="0" labelOnly="1" outline="0" fieldPosition="0">
        <references count="1">
          <reference field="8" count="0"/>
        </references>
      </pivotArea>
    </format>
    <format dxfId="3631">
      <pivotArea dataOnly="0" labelOnly="1" outline="0" fieldPosition="0">
        <references count="1">
          <reference field="3" count="0"/>
        </references>
      </pivotArea>
    </format>
    <format dxfId="3630">
      <pivotArea dataOnly="0" labelOnly="1" outline="0" fieldPosition="0">
        <references count="1">
          <reference field="3" count="0"/>
        </references>
      </pivotArea>
    </format>
    <format dxfId="3629">
      <pivotArea dataOnly="0" labelOnly="1" outline="0" fieldPosition="0">
        <references count="1">
          <reference field="7" count="0"/>
        </references>
      </pivotArea>
    </format>
    <format dxfId="3628">
      <pivotArea dataOnly="0" labelOnly="1" outline="0" fieldPosition="0">
        <references count="1">
          <reference field="7" count="0"/>
        </references>
      </pivotArea>
    </format>
    <format dxfId="3627">
      <pivotArea field="8" type="button" dataOnly="0" labelOnly="1" outline="0" axis="axisRow" fieldPosition="0"/>
    </format>
    <format dxfId="3626">
      <pivotArea field="7" type="button" dataOnly="0" labelOnly="1" outline="0" axis="axisRow" fieldPosition="1"/>
    </format>
    <format dxfId="3625">
      <pivotArea field="3" type="button" dataOnly="0" labelOnly="1" outline="0" axis="axisRow" fieldPosition="2"/>
    </format>
  </formats>
  <pivotTableStyleInfo name="PivotStyleMedium3" showRowHeaders="1" showColHeaders="1" showRowStripes="0" showColStripes="0" showLastColumn="1"/>
  <filters count="1">
    <filter fld="8" type="captionNotEqual" evalOrder="-1" id="1" stringValue1="">
      <autoFilter ref="A1">
        <filterColumn colId="0">
          <customFilters>
            <customFilter operator="notEqual" val=" 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1" xr16:uid="{4C71D906-F17C-48A5-A881-553ABB1FFF07}" autoFormatId="16" applyNumberFormats="0" applyBorderFormats="0" applyFontFormats="0" applyPatternFormats="0" applyAlignmentFormats="0" applyWidthHeightFormats="0">
  <queryTableRefresh nextId="19">
    <queryTableFields count="17">
      <queryTableField id="1" name="idcapa" tableColumnId="1"/>
      <queryTableField id="2" name="Capa" tableColumnId="2"/>
      <queryTableField id="3" name="idpropiedad" tableColumnId="3"/>
      <queryTableField id="4" name="Propiedad" tableColumnId="4"/>
      <queryTableField id="5" name="popup_0_1" tableColumnId="5"/>
      <queryTableField id="6" name="descripcion_pop-up" tableColumnId="6"/>
      <queryTableField id="7" name="posicion_popup" tableColumnId="7"/>
      <queryTableField id="8" name="descripcion_capa" tableColumnId="8"/>
      <queryTableField id="9" name="clase" tableColumnId="9"/>
      <queryTableField id="10" name="posición_capa" tableColumnId="10"/>
      <queryTableField id="11" name="Tipo" tableColumnId="11"/>
      <queryTableField id="12" name="url_ícono" tableColumnId="12"/>
      <queryTableField id="13" name="Propiedad.1" tableColumnId="13"/>
      <queryTableField id="14" name="Variable" tableColumnId="14"/>
      <queryTableField id="15" name="Color" tableColumnId="15"/>
      <queryTableField id="16" name="titulo_leyenda" tableColumnId="16"/>
      <queryTableField id="17" name="url_icono" tableColumnId="1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4" xr16:uid="{DA9CBA45-05A7-4A52-8EB8-D250D746B6F6}" autoFormatId="16" applyNumberFormats="0" applyBorderFormats="0" applyFontFormats="0" applyPatternFormats="0" applyAlignmentFormats="0" applyWidthHeightFormats="0">
  <queryTableRefresh nextId="6">
    <queryTableFields count="5">
      <queryTableField id="1" name="idcapa" tableColumnId="1"/>
      <queryTableField id="2" name="Capa" tableColumnId="2"/>
      <queryTableField id="3" name="Tipo" tableColumnId="3"/>
      <queryTableField id="4" name="url_ícono" tableColumnId="4"/>
      <queryTableField id="5" name="url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7B1B6EC3-2128-4B91-9832-8A7B635E7202}" autoFormatId="16" applyNumberFormats="0" applyBorderFormats="0" applyFontFormats="0" applyPatternFormats="0" applyAlignmentFormats="0" applyWidthHeightFormats="0">
  <queryTableRefresh nextId="11">
    <queryTableFields count="10">
      <queryTableField id="1" name="idcapa" tableColumnId="1"/>
      <queryTableField id="2" name="Capa" tableColumnId="2"/>
      <queryTableField id="3" name="idpropiedad" tableColumnId="3"/>
      <queryTableField id="4" name="Propiedad" tableColumnId="4"/>
      <queryTableField id="5" name="popup_0_1" tableColumnId="5"/>
      <queryTableField id="6" name="descripcion_pop-up" tableColumnId="6"/>
      <queryTableField id="7" name="posicion_popup" tableColumnId="7"/>
      <queryTableField id="8" name="descripcion_capa" tableColumnId="8"/>
      <queryTableField id="9" name="clase" tableColumnId="9"/>
      <queryTableField id="10" name="posición_capa" tableColumnId="10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3" xr16:uid="{58910BB0-0220-4D7E-908E-36EF5E6A55C8}" autoFormatId="16" applyNumberFormats="0" applyBorderFormats="0" applyFontFormats="0" applyPatternFormats="0" applyAlignmentFormats="0" applyWidthHeightFormats="0">
  <queryTableRefresh nextId="11">
    <queryTableFields count="9">
      <queryTableField id="1" name="Clase" tableColumnId="1"/>
      <queryTableField id="6" name="Descripción Capa" tableColumnId="6"/>
      <queryTableField id="2" name="Propiedad" tableColumnId="2"/>
      <queryTableField id="3" name="Variable" tableColumnId="3"/>
      <queryTableField id="4" name="Color" tableColumnId="4"/>
      <queryTableField id="5" name="titulo_leyenda" tableColumnId="5"/>
      <queryTableField id="7" name="url_icono" tableColumnId="7"/>
      <queryTableField id="8" name="idcapa" tableColumnId="8"/>
      <queryTableField id="9" name="Tipo" tableColumnId="9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idcapa" xr10:uid="{7D57A7E0-DB25-4EDE-8471-6C4328AE69AF}" sourceName="idcapa">
  <extLst>
    <x:ext xmlns:x15="http://schemas.microsoft.com/office/spreadsheetml/2010/11/main" uri="{2F2917AC-EB37-4324-AD4E-5DD8C200BD13}">
      <x15:tableSlicerCache tableId="1" column="1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apa" xr10:uid="{96B979FD-6F03-4858-818B-C6AA4B68E4DD}" sourceName="Capa">
  <extLst>
    <x:ext xmlns:x15="http://schemas.microsoft.com/office/spreadsheetml/2010/11/main" uri="{2F2917AC-EB37-4324-AD4E-5DD8C200BD13}">
      <x15:tableSlicerCache tableId="1" column="2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idcapa1" xr10:uid="{B3EBBCDA-144F-4138-9C2D-FD498164B7BB}" sourceName="idcapa">
  <extLst>
    <x:ext xmlns:x15="http://schemas.microsoft.com/office/spreadsheetml/2010/11/main" uri="{2F2917AC-EB37-4324-AD4E-5DD8C200BD13}">
      <x15:tableSlicerCache tableId="2" column="8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ipo" xr10:uid="{D9D93FA3-CDB4-4FB2-8AEE-D50899639009}" sourceName="Tipo">
  <extLst>
    <x:ext xmlns:x15="http://schemas.microsoft.com/office/spreadsheetml/2010/11/main" uri="{2F2917AC-EB37-4324-AD4E-5DD8C200BD13}">
      <x15:tableSlicerCache tableId="2" column="9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lase" xr10:uid="{F23A3CF0-D6DF-48B6-9D70-97C77B951C5D}" sourceName="Clase">
  <extLst>
    <x:ext xmlns:x15="http://schemas.microsoft.com/office/spreadsheetml/2010/11/main" uri="{2F2917AC-EB37-4324-AD4E-5DD8C200BD13}">
      <x15:tableSlicerCache tableId="2" column="1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olor" xr10:uid="{5B1A6728-8D9C-451C-BDBD-5EABDAD1FAD7}" sourceName="Color">
  <extLst>
    <x:ext xmlns:x15="http://schemas.microsoft.com/office/spreadsheetml/2010/11/main" uri="{2F2917AC-EB37-4324-AD4E-5DD8C200BD13}">
      <x15:tableSlicerCache tableId="8" column="2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7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Forma" xr10:uid="{34CBED76-0662-454E-830B-BC00CEA1DDBF}" sourceName="Forma">
  <extLst>
    <x:ext xmlns:x15="http://schemas.microsoft.com/office/spreadsheetml/2010/11/main" uri="{2F2917AC-EB37-4324-AD4E-5DD8C200BD13}">
      <x15:tableSlicerCache tableId="8" column="3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8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ipo1" xr10:uid="{D06C781A-3242-4D56-9639-582A86A33950}" sourceName="Tipo">
  <extLst>
    <x:ext xmlns:x15="http://schemas.microsoft.com/office/spreadsheetml/2010/11/main" uri="{2F2917AC-EB37-4324-AD4E-5DD8C200BD13}">
      <x15:tableSlicerCache tableId="8" column="4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9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itulo_leyenda" xr10:uid="{07110222-4909-4860-ACBD-F3BDA73DCF2D}" sourceName="titulo_leyenda">
  <extLst>
    <x:ext xmlns:x15="http://schemas.microsoft.com/office/spreadsheetml/2010/11/main" uri="{2F2917AC-EB37-4324-AD4E-5DD8C200BD13}">
      <x15:tableSlicerCache tableId="2" column="5"/>
    </x:ex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idcapa" xr10:uid="{81CD2D12-6EDE-4468-9385-AF1741772113}" cache="SegmentaciónDeDatos_idcapa" caption="idcapa" startItem="18" columnCount="9" rowHeight="234950"/>
  <slicer name="Capa" xr10:uid="{2B3C1661-592A-4BE8-84F8-D3385C70F472}" cache="SegmentaciónDeDatos_Capa" caption="Capa" columnCount="4" rowHeight="2349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idcapa 1" xr10:uid="{C57CB446-A7B8-4EEB-8F50-6AEA205E95A3}" cache="SegmentaciónDeDatos_idcapa1" caption="idcapa" startItem="27" columnCount="9" rowHeight="234950"/>
  <slicer name="Tipo" xr10:uid="{711E0688-0CFD-4285-8F9E-DFE8733EE163}" cache="SegmentaciónDeDatos_Tipo" caption="Tipo" rowHeight="234950"/>
  <slicer name="Clase" xr10:uid="{751D731E-DFAD-4115-8F4D-AF12FAD76FEC}" cache="SegmentaciónDeDatos_Clase" caption="Clase" columnCount="8" rowHeight="234950"/>
  <slicer name="titulo_leyenda" xr10:uid="{50FA6A91-FC68-4B22-99A0-21E744D30317}" cache="SegmentaciónDeDatos_titulo_leyenda" caption="titulo_leyenda" columnCount="2" rowHeight="234950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olor" xr10:uid="{E06F1131-B5C5-4104-A327-D98351A9C8FC}" cache="SegmentaciónDeDatos_Color" caption="Color" columnCount="2" style="SlicerStyleDark1" rowHeight="234950"/>
  <slicer name="Forma" xr10:uid="{9B7D15F7-3798-4931-B264-7F7ACA81E247}" cache="SegmentaciónDeDatos_Forma" caption="Forma" columnCount="5" style="SlicerStyleDark1" rowHeight="234950"/>
  <slicer name="Tipo 1" xr10:uid="{B3037CE4-692E-4F71-815E-F62A9489D1D7}" cache="SegmentaciónDeDatos_Tipo1" caption="Tipo" style="SlicerStyleDark1" rowHeight="234950"/>
</slicer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3CB9C7B-30C6-4250-9C5D-467A4357B151}" name="Capas" displayName="Capas" ref="A1:E49" totalsRowShown="0">
  <autoFilter ref="A1:E49" xr:uid="{E3CB9C7B-30C6-4250-9C5D-467A4357B151}"/>
  <tableColumns count="5">
    <tableColumn id="1" xr3:uid="{3DCCD367-4176-4B1B-9DB1-7E15C5AB3C2E}" name="idcapa" dataDxfId="3658"/>
    <tableColumn id="2" xr3:uid="{84365576-6006-4249-8C10-3C939914AB46}" name="Capa" dataDxfId="3657"/>
    <tableColumn id="3" xr3:uid="{23CB737A-7056-44F6-A537-CEB5ED7BC8A4}" name="Tipo" dataDxfId="3656"/>
    <tableColumn id="4" xr3:uid="{77A06ECF-D67C-454F-B0CE-327D202410E8}" name="url_ícono"/>
    <tableColumn id="5" xr3:uid="{041AD1F6-23D8-4ACA-92DC-196A5ACE0392}" name="url" dataDxfId="3655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860159C-4E5B-4F1C-AD34-ACA1A658D8AB}" name="BD_Capas" displayName="BD_Capas" ref="A9:J436" totalsRowShown="0" headerRowDxfId="3654">
  <autoFilter ref="A9:J436" xr:uid="{B860159C-4E5B-4F1C-AD34-ACA1A658D8AB}"/>
  <tableColumns count="10">
    <tableColumn id="1" xr3:uid="{75A8A884-1D65-4E5E-B8C8-77E85AB66F2B}" name="idcapa" dataDxfId="3653"/>
    <tableColumn id="2" xr3:uid="{2A8A9E62-F4FC-4E3B-B1C9-6BF40AA34453}" name="Capa" dataDxfId="3652">
      <calculatedColumnFormula>+VLOOKUP(BD_Capas[[#This Row],[idcapa]],Capas[],2,0)</calculatedColumnFormula>
    </tableColumn>
    <tableColumn id="3" xr3:uid="{4562EDE5-8829-40E2-976E-2AE44EC10CA3}" name="idpropiedad"/>
    <tableColumn id="4" xr3:uid="{32385EA8-BAB7-4928-A031-A960AD89E53A}" name="Propiedad" dataDxfId="3651"/>
    <tableColumn id="5" xr3:uid="{035EE145-9D77-4858-89B3-36E33AB1DD42}" name="popup_0_1" dataDxfId="3650"/>
    <tableColumn id="6" xr3:uid="{A9A0E11B-B8EA-4D4C-9546-EA4565E015BB}" name="descripcion_pop-up" dataDxfId="3649"/>
    <tableColumn id="7" xr3:uid="{5F6D8D2E-E38C-46CC-8F2C-5ED1D580678F}" name="posicion_popup" dataDxfId="3648"/>
    <tableColumn id="8" xr3:uid="{8B5DC378-B7F9-4E3D-AC39-A4AF81250C0B}" name="descripcion_capa" dataDxfId="3647"/>
    <tableColumn id="9" xr3:uid="{5C03E193-7980-49E1-894D-9DEECE0C9DBE}" name="clase" dataDxfId="3646"/>
    <tableColumn id="10" xr3:uid="{92421CFC-4A75-4D76-9B47-B3E7C2151B6C}" name="posición_capa" dataDxfId="3645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6BBB32F-0C5C-4CD7-BF04-9E1F2EB9C00E}" name="BD_Detalles" displayName="BD_Detalles" ref="A9:I101" totalsRowShown="0" dataDxfId="3644">
  <autoFilter ref="A9:I101" xr:uid="{96BBB32F-0C5C-4CD7-BF04-9E1F2EB9C00E}"/>
  <tableColumns count="9">
    <tableColumn id="1" xr3:uid="{9D7FBDA9-0788-4563-AA35-00082D95202E}" name="Clase" dataDxfId="3643">
      <calculatedColumnFormula>+A9</calculatedColumnFormula>
    </tableColumn>
    <tableColumn id="7" xr3:uid="{83BA5E88-8850-4C0E-B07A-7893981D4057}" name="Descripción Capa" dataDxfId="3642">
      <calculatedColumnFormula>+IFERROR(VLOOKUP(BD_Detalles[[#This Row],[Clase]],'Resumen Capas'!$A$4:$C$1048576,2,0),"COMPLETAR")</calculatedColumnFormula>
    </tableColumn>
    <tableColumn id="2" xr3:uid="{487EB0A1-9443-44A7-BFE7-ACE9A32F49FF}" name="Propiedad" dataDxfId="3641">
      <calculatedColumnFormula>+IFERROR(IF(RIGHT(BD_Detalles[[#This Row],[Clase]],1)="0","",VLOOKUP(BD_Detalles[[#This Row],[Clase]],'Resumen Capas'!$A$4:$C$1048576,3,0)),"COMPLETAR")</calculatedColumnFormula>
    </tableColumn>
    <tableColumn id="3" xr3:uid="{98AF95EE-6F82-4642-89B4-4DB0AA49AEEB}" name="Variable" dataDxfId="3640"/>
    <tableColumn id="4" xr3:uid="{5414C827-224B-4470-A9E1-6A29EF6EA250}" name="Color" dataDxfId="3639"/>
    <tableColumn id="5" xr3:uid="{FA622BA5-65BA-42EE-91CA-9F9E3510C671}" name="titulo_leyenda" dataDxfId="3638">
      <calculatedColumnFormula>+IFERROR(VLOOKUP(BD_Detalles[[#This Row],[Clase]],'Resumen Capas'!$A$4:$C$1048576,2,0),"COMPLETAR")</calculatedColumnFormula>
    </tableColumn>
    <tableColumn id="6" xr3:uid="{32C0C72A-08F6-4017-AEC8-0A0B019C2C03}" name="url_icono" dataDxfId="3637"/>
    <tableColumn id="8" xr3:uid="{02FCDEF8-A182-4154-ACFD-C31BD15BAC9D}" name="idcapa" dataDxfId="3636">
      <calculatedColumnFormula>+LEFT(BD_Detalles[[#This Row],[Clase]],2)</calculatedColumnFormula>
    </tableColumn>
    <tableColumn id="9" xr3:uid="{0DAE07AA-CA28-46ED-BED9-EDE4E800CFF8}" name="Tipo" dataDxfId="3635">
      <calculatedColumnFormula>+IFERROR(VLOOKUP(BD_Detalles[[#This Row],[idcapa]],Capas[[idcapa]:[Tipo]],3,0),"")</calculatedColumnFormula>
    </tableColumn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AC383FC-01BE-4EF3-804E-B1D165C63818}" name="BASE_Global" displayName="BASE_Global" ref="A1:Q444" tableType="queryTable" totalsRowShown="0" dataDxfId="3634">
  <autoFilter ref="A1:Q444" xr:uid="{7AC383FC-01BE-4EF3-804E-B1D165C63818}"/>
  <sortState xmlns:xlrd2="http://schemas.microsoft.com/office/spreadsheetml/2017/richdata2" ref="A2:Q444">
    <sortCondition ref="A1:A444"/>
  </sortState>
  <tableColumns count="17">
    <tableColumn id="1" xr3:uid="{8DAF46F0-0587-4791-BD3B-29C4950AC864}" uniqueName="1" name="idcapa" queryTableFieldId="1" dataDxfId="16"/>
    <tableColumn id="2" xr3:uid="{A5538333-8E57-48D9-8222-03DAA80989CB}" uniqueName="2" name="Capa" queryTableFieldId="2" dataDxfId="15"/>
    <tableColumn id="3" xr3:uid="{42797560-E23E-4585-909F-D47B8BA464C8}" uniqueName="3" name="idpropiedad" queryTableFieldId="3" dataDxfId="14"/>
    <tableColumn id="4" xr3:uid="{39BB973A-AB48-4770-AA48-2EB263D61EC2}" uniqueName="4" name="Propiedad" queryTableFieldId="4" dataDxfId="13"/>
    <tableColumn id="5" xr3:uid="{198F6B35-CBC8-430F-99DE-B71C75248DA3}" uniqueName="5" name="popup_0_1" queryTableFieldId="5" dataDxfId="12"/>
    <tableColumn id="6" xr3:uid="{C25F2E29-5148-4959-B8FE-CF7EE98E5DEB}" uniqueName="6" name="descripcion_pop-up" queryTableFieldId="6" dataDxfId="11"/>
    <tableColumn id="7" xr3:uid="{334857B2-053C-4714-8654-E075BF03F0A8}" uniqueName="7" name="posicion_popup" queryTableFieldId="7" dataDxfId="10"/>
    <tableColumn id="8" xr3:uid="{A9873B2C-1B46-4611-BD52-0A97C7D21EAF}" uniqueName="8" name="descripcion_capa" queryTableFieldId="8" dataDxfId="9"/>
    <tableColumn id="9" xr3:uid="{32B2ED96-0DD6-4ADE-87AF-B7ED7A0534FB}" uniqueName="9" name="clase" queryTableFieldId="9" dataDxfId="8"/>
    <tableColumn id="10" xr3:uid="{B2FB5E95-FA88-487B-9206-B6E7F079B714}" uniqueName="10" name="posición_capa" queryTableFieldId="10" dataDxfId="7"/>
    <tableColumn id="11" xr3:uid="{FAC68029-648A-4EAF-8C51-25A7C5E3FE1B}" uniqueName="11" name="Tipo" queryTableFieldId="11" dataDxfId="6"/>
    <tableColumn id="12" xr3:uid="{B8E893AA-11D2-44FF-AF68-A0D5684C28DD}" uniqueName="12" name="url_ícono" queryTableFieldId="12" dataDxfId="5"/>
    <tableColumn id="13" xr3:uid="{611A6746-F84D-452C-9BE0-C23E3A4E17F2}" uniqueName="13" name="Propiedad.1" queryTableFieldId="13" dataDxfId="4"/>
    <tableColumn id="14" xr3:uid="{9A72167E-DB9E-46B1-86CA-052167332E56}" uniqueName="14" name="Variable" queryTableFieldId="14" dataDxfId="3"/>
    <tableColumn id="15" xr3:uid="{13A7D352-24E4-4AFB-BF87-998BE16B0301}" uniqueName="15" name="Color" queryTableFieldId="15" dataDxfId="2"/>
    <tableColumn id="16" xr3:uid="{6D4578CA-37C4-4E3D-943B-65A36077567C}" uniqueName="16" name="titulo_leyenda" queryTableFieldId="16" dataDxfId="1"/>
    <tableColumn id="17" xr3:uid="{D5652FBA-BB6D-44CF-B852-53BA455D7DC1}" uniqueName="17" name="url_icono" queryTableFieldId="17" dataDxfId="0"/>
  </tableColumns>
  <tableStyleInfo name="TableStyleLight1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DE96C23-04D1-4963-A769-BF0B2E968FD1}" name="Tabla3" displayName="Tabla3" ref="A8:D41" totalsRowShown="0">
  <autoFilter ref="A8:D41" xr:uid="{4DE96C23-04D1-4963-A769-BF0B2E968FD1}"/>
  <tableColumns count="4">
    <tableColumn id="1" xr3:uid="{355AD534-8EC4-4CA6-9504-E646F312706F}" name="Código"/>
    <tableColumn id="2" xr3:uid="{099C3F6D-5589-4FB9-9771-AF8F8767D643}" name="Color"/>
    <tableColumn id="3" xr3:uid="{CBBBD770-9A0D-4E21-AA33-E795C848B258}" name="Forma"/>
    <tableColumn id="4" xr3:uid="{DC2251D7-2497-41A9-8886-57D5578968C9}" name="Tipo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91D560E-9CA4-4BAC-995A-F0E03B82B6EA}" name="Capas_2" displayName="Capas_2" ref="A1:E49" tableType="queryTable" totalsRowShown="0">
  <autoFilter ref="A1:E49" xr:uid="{291D560E-9CA4-4BAC-995A-F0E03B82B6EA}"/>
  <tableColumns count="5">
    <tableColumn id="1" xr3:uid="{1B08FD65-382E-435D-851C-83A7049E1E56}" uniqueName="1" name="idcapa" queryTableFieldId="1" dataDxfId="3624"/>
    <tableColumn id="2" xr3:uid="{BC737893-4EE0-435A-B6B2-871993B29D43}" uniqueName="2" name="Capa" queryTableFieldId="2" dataDxfId="3623"/>
    <tableColumn id="3" xr3:uid="{4014DA1F-B84E-4528-B682-D095C29B7876}" uniqueName="3" name="Tipo" queryTableFieldId="3" dataDxfId="3622"/>
    <tableColumn id="4" xr3:uid="{27281E59-8A0B-448F-86F0-552D99C834C8}" uniqueName="4" name="url_ícono" queryTableFieldId="4"/>
    <tableColumn id="5" xr3:uid="{A53714B3-3AD4-46C4-BF24-27D0226DF032}" uniqueName="5" name="url" queryTableFieldId="5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9D7C979-6A29-45E0-B2F4-1A31B43B8910}" name="BD_Capas_2" displayName="BD_Capas_2" ref="A1:J428" tableType="queryTable" totalsRowShown="0">
  <autoFilter ref="A1:J428" xr:uid="{99D7C979-6A29-45E0-B2F4-1A31B43B8910}"/>
  <tableColumns count="10">
    <tableColumn id="1" xr3:uid="{1F37DEF1-03A3-4D04-9855-C67E8C6932F3}" uniqueName="1" name="idcapa" queryTableFieldId="1" dataDxfId="3621"/>
    <tableColumn id="2" xr3:uid="{2362DFA9-0E03-4A0F-8E81-717F71C9CD00}" uniqueName="2" name="Capa" queryTableFieldId="2" dataDxfId="3620"/>
    <tableColumn id="3" xr3:uid="{D62C477A-0E4D-4083-A695-7461E87D7261}" uniqueName="3" name="idpropiedad" queryTableFieldId="3"/>
    <tableColumn id="4" xr3:uid="{E99AA84F-1597-4CB3-8729-38D3FC0099BD}" uniqueName="4" name="Propiedad" queryTableFieldId="4" dataDxfId="3619"/>
    <tableColumn id="5" xr3:uid="{6DAF260A-6EC5-40E6-A1BF-50FBA7B062DB}" uniqueName="5" name="popup_0_1" queryTableFieldId="5"/>
    <tableColumn id="6" xr3:uid="{FA22DA01-3D61-4C22-8DD0-E2408BB734CC}" uniqueName="6" name="descripcion_pop-up" queryTableFieldId="6" dataDxfId="3618"/>
    <tableColumn id="7" xr3:uid="{BF6CD6F9-F568-4836-94A7-0D4A67A064A8}" uniqueName="7" name="posicion_popup" queryTableFieldId="7"/>
    <tableColumn id="8" xr3:uid="{32BE8EB4-3CAA-4285-A024-B6D158401D4E}" uniqueName="8" name="descripcion_capa" queryTableFieldId="8" dataDxfId="3617"/>
    <tableColumn id="9" xr3:uid="{BDD32029-B2DF-4385-96D0-BAA3350373FC}" uniqueName="9" name="clase" queryTableFieldId="9" dataDxfId="3616"/>
    <tableColumn id="10" xr3:uid="{8C58F67D-95E9-4856-A11D-348149AD6F79}" uniqueName="10" name="posición_capa" queryTableFieldId="10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6493A20-3CB7-4245-AC88-A38A8BE062D1}" name="BD_Detalles_2" displayName="BD_Detalles_2" ref="A1:I93" tableType="queryTable" totalsRowShown="0">
  <autoFilter ref="A1:I93" xr:uid="{86493A20-3CB7-4245-AC88-A38A8BE062D1}"/>
  <tableColumns count="9">
    <tableColumn id="1" xr3:uid="{48713DC3-192C-4883-810C-05F72AD98830}" uniqueName="1" name="Clase" queryTableFieldId="1" dataDxfId="3615"/>
    <tableColumn id="6" xr3:uid="{63ED8DCC-2FE1-4BC4-9D52-09DAC1345894}" uniqueName="6" name="Descripción Capa" queryTableFieldId="6"/>
    <tableColumn id="2" xr3:uid="{02AC7D7B-4DCC-486C-85A5-4138FB3C95BB}" uniqueName="2" name="Propiedad" queryTableFieldId="2" dataDxfId="3614"/>
    <tableColumn id="3" xr3:uid="{E68331ED-D6D2-4864-8879-A62B10583CDA}" uniqueName="3" name="Variable" queryTableFieldId="3" dataDxfId="3613"/>
    <tableColumn id="4" xr3:uid="{B418A81A-9C02-481F-9D4A-40DC6737F3BE}" uniqueName="4" name="Color" queryTableFieldId="4" dataDxfId="3612"/>
    <tableColumn id="5" xr3:uid="{042A550C-2F82-4479-9F9F-25053CB84666}" uniqueName="5" name="titulo_leyenda" queryTableFieldId="5" dataDxfId="3611"/>
    <tableColumn id="7" xr3:uid="{C79F6488-7E33-4DFA-8854-F3CA2D7AE669}" uniqueName="7" name="url_icono" queryTableFieldId="7"/>
    <tableColumn id="8" xr3:uid="{6AE148E5-68D2-48CA-BDE9-D4EEAF547F58}" uniqueName="8" name="idcapa" queryTableFieldId="8"/>
    <tableColumn id="9" xr3:uid="{0B15936A-5646-4D5C-8EC6-C86FAE553E9D}" uniqueName="9" name="Tipo" queryTableFieldId="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raw.githubusercontent.com/Sud-Austral/DATA_MAPA_PUBLIC_V2/main/rect/union/?CUT_COM=00000.json" TargetMode="External"/><Relationship Id="rId3" Type="http://schemas.openxmlformats.org/officeDocument/2006/relationships/hyperlink" Target="https://github.com/Sud-Austral/DATA_MAPA_PUBLIC_V2/tree/main/sii/sii3/actividadesdealojamientoyserviciodecomidas_3" TargetMode="External"/><Relationship Id="rId7" Type="http://schemas.openxmlformats.org/officeDocument/2006/relationships/hyperlink" Target="https://github.com/Sud-Austral/DATA_MAPA_PUBLIC_V2/tree/main/educacion/superior" TargetMode="External"/><Relationship Id="rId12" Type="http://schemas.openxmlformats.org/officeDocument/2006/relationships/table" Target="../tables/table1.xml"/><Relationship Id="rId2" Type="http://schemas.openxmlformats.org/officeDocument/2006/relationships/hyperlink" Target="https://github.com/Sud-Austral/DATA_MAPA_PUBLIC_V2/tree/main/sii/sii3/actividadesartsticasentretenimientoyrecreativas_3" TargetMode="External"/><Relationship Id="rId1" Type="http://schemas.openxmlformats.org/officeDocument/2006/relationships/hyperlink" Target="https://github.com/Sud-Austral/DATA_MAPA_PUBLIC_V2/tree/main/sii/sii3/transporteyalmacenamiento_3/?CUT_COM=00000.json" TargetMode="External"/><Relationship Id="rId6" Type="http://schemas.openxmlformats.org/officeDocument/2006/relationships/hyperlink" Target="https://github.com/Sud-Austral/DATA_MAPA_PUBLIC_V2/tree/main/educacion/secundaria" TargetMode="External"/><Relationship Id="rId11" Type="http://schemas.openxmlformats.org/officeDocument/2006/relationships/hyperlink" Target="https://raw.githubusercontent.com/Sud-Austral/DATA_MAPA_PUBLIC_V2/main/proyeccion_poblacion2/juvenil/?CUT_COM=00000.json" TargetMode="External"/><Relationship Id="rId5" Type="http://schemas.openxmlformats.org/officeDocument/2006/relationships/hyperlink" Target="https://raw.githubusercontent.com/Sud-Austral/DATA_MAPA_PUBLIC_V2/main/sii/sii1/?CUT_COM=00000.json" TargetMode="External"/><Relationship Id="rId10" Type="http://schemas.openxmlformats.org/officeDocument/2006/relationships/hyperlink" Target="https://raw.githubusercontent.com/Sud-Austral/DATA_MAPA_PUBLIC_V2/main/proyeccion_poblacion2/total/?CUT_COM=00000.json" TargetMode="External"/><Relationship Id="rId4" Type="http://schemas.openxmlformats.org/officeDocument/2006/relationships/hyperlink" Target="https://github.com/Sud-Austral/DATA_MAPA_PUBLIC_V2/tree/main/sii/sii3/actividadesdeatenciondelasaludyasistenciasocial_3" TargetMode="External"/><Relationship Id="rId9" Type="http://schemas.openxmlformats.org/officeDocument/2006/relationships/hyperlink" Target="https://github.com/Sud-Austral/DATA_MAPA_PUBLIC_V2/tree/main/sii/sii2/actividadesartsticasentretenimientoyrecreativas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raw.githubusercontent.com/Sud-Austral/DATA_MAPA_PUBLIC_V2/main/AGUAS/Iconos/9_establecimientoEscolar/10.svg" TargetMode="External"/><Relationship Id="rId13" Type="http://schemas.openxmlformats.org/officeDocument/2006/relationships/hyperlink" Target="https://raw.githubusercontent.com/Sud-Austral/DATA_MAPA_PUBLIC_V2/main/AGUAS/Iconos/141_educacion_universidadcollege/22.svg" TargetMode="External"/><Relationship Id="rId18" Type="http://schemas.openxmlformats.org/officeDocument/2006/relationships/hyperlink" Target="https://raw.githubusercontent.com/Sud-Austral/DATA_MAPA_PUBLIC_V2/main/AGUAS/Iconos/141_educacion_universidadcollege/28.svg" TargetMode="External"/><Relationship Id="rId26" Type="http://schemas.openxmlformats.org/officeDocument/2006/relationships/hyperlink" Target="https://raw.githubusercontent.com/Sud-Austral/DATA_MAPA_PUBLIC_V2/main/AGUAS/Iconos/4_FuentesFijasContaminacion/2.svg" TargetMode="External"/><Relationship Id="rId3" Type="http://schemas.openxmlformats.org/officeDocument/2006/relationships/hyperlink" Target="https://raw.githubusercontent.com/Sud-Austral/DATA_MAPA_PUBLIC_V2/main/AGUAS/Iconos/4_FuentesFijasContaminacion/40.svg" TargetMode="External"/><Relationship Id="rId21" Type="http://schemas.openxmlformats.org/officeDocument/2006/relationships/hyperlink" Target="https://raw.githubusercontent.com/Sud-Austral/DATA_MAPA_PUBLIC_V2/main/AGUAS/Iconos/4_FuentesFijasContaminacion/9.svg" TargetMode="External"/><Relationship Id="rId7" Type="http://schemas.openxmlformats.org/officeDocument/2006/relationships/hyperlink" Target="https://raw.githubusercontent.com/Sud-Austral/DATA_MAPA_PUBLIC_V2/main/AGUAS/Iconos/9_establecimientoEscolar/7.svg" TargetMode="External"/><Relationship Id="rId12" Type="http://schemas.openxmlformats.org/officeDocument/2006/relationships/hyperlink" Target="https://raw.githubusercontent.com/Sud-Austral/DATA_MAPA_PUBLIC_V2/main/AGUAS/Iconos/141_educacion_universidadcollege/20.svg" TargetMode="External"/><Relationship Id="rId17" Type="http://schemas.openxmlformats.org/officeDocument/2006/relationships/hyperlink" Target="https://raw.githubusercontent.com/Sud-Austral/DATA_MAPA_PUBLIC_V2/main/AGUAS/Iconos/141_educacion_universidadcollege/26.svg" TargetMode="External"/><Relationship Id="rId25" Type="http://schemas.openxmlformats.org/officeDocument/2006/relationships/hyperlink" Target="https://raw.githubusercontent.com/Sud-Austral/DATA_MAPA_PUBLIC_V2/main/AGUAS/Iconos/4_FuentesFijasContaminacion/21.svg" TargetMode="External"/><Relationship Id="rId2" Type="http://schemas.openxmlformats.org/officeDocument/2006/relationships/hyperlink" Target="https://raw.githubusercontent.com/Sud-Austral/DATA_MAPA_PUBLIC_V2/main/AGUAS/Iconos/4_FuentesFijasContaminacion/6.svg" TargetMode="External"/><Relationship Id="rId16" Type="http://schemas.openxmlformats.org/officeDocument/2006/relationships/hyperlink" Target="https://raw.githubusercontent.com/Sud-Austral/DATA_MAPA_PUBLIC_V2/main/AGUAS/Iconos/141_educacion_universidadcollege/24.svg" TargetMode="External"/><Relationship Id="rId20" Type="http://schemas.openxmlformats.org/officeDocument/2006/relationships/hyperlink" Target="https://raw.githubusercontent.com/Sud-Austral/DATA_MAPA_PUBLIC_V2/main/AGUAS/Iconos/141_educacion_universidadcollege/32.svg" TargetMode="External"/><Relationship Id="rId29" Type="http://schemas.openxmlformats.org/officeDocument/2006/relationships/drawing" Target="../drawings/drawing2.xml"/><Relationship Id="rId1" Type="http://schemas.openxmlformats.org/officeDocument/2006/relationships/hyperlink" Target="https://raw.githubusercontent.com/Sud-Austral/DATA_MAPA_PUBLIC_V2/main/AGUAS/Iconos/4_FuentesFijasContaminacion/32.svg" TargetMode="External"/><Relationship Id="rId6" Type="http://schemas.openxmlformats.org/officeDocument/2006/relationships/hyperlink" Target="https://raw.githubusercontent.com/Sud-Austral/DATA_MAPA_PUBLIC_V2/main/AGUAS/Iconos/9_establecimientoEscolar/6.svg" TargetMode="External"/><Relationship Id="rId11" Type="http://schemas.openxmlformats.org/officeDocument/2006/relationships/hyperlink" Target="https://raw.githubusercontent.com/Sud-Austral/DATA_MAPA_PUBLIC_V2/main/AGUAS/Iconos/9_establecimientoEscolar/13.svg" TargetMode="External"/><Relationship Id="rId24" Type="http://schemas.openxmlformats.org/officeDocument/2006/relationships/hyperlink" Target="https://raw.githubusercontent.com/Sud-Austral/DATA_MAPA_PUBLIC_V2/main/AGUAS/Iconos/4_FuentesFijasContaminacion/7.svg" TargetMode="External"/><Relationship Id="rId5" Type="http://schemas.openxmlformats.org/officeDocument/2006/relationships/hyperlink" Target="https://raw.githubusercontent.com/Sud-Austral/DATA_MAPA_PUBLIC_V2/main/AGUAS/Iconos/9_establecimientoEscolar/5.svg" TargetMode="External"/><Relationship Id="rId15" Type="http://schemas.openxmlformats.org/officeDocument/2006/relationships/hyperlink" Target="https://raw.githubusercontent.com/Sud-Austral/DATA_MAPA_PUBLIC_V2/main/AGUAS/Iconos/141_educacion_universidadcollege/20.svg" TargetMode="External"/><Relationship Id="rId23" Type="http://schemas.openxmlformats.org/officeDocument/2006/relationships/hyperlink" Target="https://raw.githubusercontent.com/Sud-Austral/DATA_MAPA_PUBLIC_V2/main/AGUAS/Iconos/4_FuentesFijasContaminacion/4.svg" TargetMode="External"/><Relationship Id="rId28" Type="http://schemas.openxmlformats.org/officeDocument/2006/relationships/printerSettings" Target="../printerSettings/printerSettings1.bin"/><Relationship Id="rId10" Type="http://schemas.openxmlformats.org/officeDocument/2006/relationships/hyperlink" Target="https://raw.githubusercontent.com/Sud-Austral/DATA_MAPA_PUBLIC_V2/main/AGUAS/Iconos/9_establecimientoEscolar/12.svg" TargetMode="External"/><Relationship Id="rId19" Type="http://schemas.openxmlformats.org/officeDocument/2006/relationships/hyperlink" Target="https://raw.githubusercontent.com/Sud-Austral/DATA_MAPA_PUBLIC_V2/main/AGUAS/Iconos/141_educacion_universidadcollege/30.svg" TargetMode="External"/><Relationship Id="rId31" Type="http://schemas.microsoft.com/office/2007/relationships/slicer" Target="../slicers/slicer2.xml"/><Relationship Id="rId4" Type="http://schemas.openxmlformats.org/officeDocument/2006/relationships/hyperlink" Target="https://raw.githubusercontent.com/Sud-Austral/DATA_MAPA_PUBLIC_V2/main/AGUAS/Iconos/4_FuentesFijasContaminacion/39.svg" TargetMode="External"/><Relationship Id="rId9" Type="http://schemas.openxmlformats.org/officeDocument/2006/relationships/hyperlink" Target="https://raw.githubusercontent.com/Sud-Austral/DATA_MAPA_PUBLIC_V2/main/AGUAS/Iconos/9_establecimientoEscolar/11.svg" TargetMode="External"/><Relationship Id="rId14" Type="http://schemas.openxmlformats.org/officeDocument/2006/relationships/hyperlink" Target="https://raw.githubusercontent.com/Sud-Austral/DATA_MAPA_PUBLIC_V2/main/AGUAS/Iconos/9_establecimientoEscolar/13.svg" TargetMode="External"/><Relationship Id="rId22" Type="http://schemas.openxmlformats.org/officeDocument/2006/relationships/hyperlink" Target="https://raw.githubusercontent.com/Sud-Austral/DATA_MAPA_PUBLIC_V2/main/AGUAS/Iconos/4_FuentesFijasContaminacion/36.svg" TargetMode="External"/><Relationship Id="rId27" Type="http://schemas.openxmlformats.org/officeDocument/2006/relationships/hyperlink" Target="https://raw.githubusercontent.com/Sud-Austral/DATA_MAPA_PUBLIC_V2/main/AGUAS/Iconos/4_FuentesFijasContaminacion/32.svg" TargetMode="External"/><Relationship Id="rId30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07/relationships/slicer" Target="../slicers/slicer3.xml"/><Relationship Id="rId2" Type="http://schemas.openxmlformats.org/officeDocument/2006/relationships/table" Target="../tables/table5.xml"/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87DED-BF86-455B-AD7A-761701F23024}">
  <sheetPr>
    <tabColor rgb="FF002060"/>
  </sheetPr>
  <dimension ref="A1:G49"/>
  <sheetViews>
    <sheetView showGridLines="0" tabSelected="1" workbookViewId="0">
      <pane ySplit="1" topLeftCell="A2" activePane="bottomLeft" state="frozen"/>
      <selection pane="bottomLeft" activeCell="B2" sqref="B2"/>
    </sheetView>
  </sheetViews>
  <sheetFormatPr baseColWidth="10" defaultRowHeight="14.4" x14ac:dyDescent="0.3"/>
  <cols>
    <col min="1" max="1" width="8.44140625" customWidth="1"/>
    <col min="2" max="2" width="45.21875" bestFit="1" customWidth="1"/>
    <col min="3" max="3" width="9.109375" bestFit="1" customWidth="1"/>
    <col min="4" max="4" width="11.109375" bestFit="1" customWidth="1"/>
    <col min="5" max="5" width="104" bestFit="1" customWidth="1"/>
    <col min="6" max="6" width="4.44140625" customWidth="1"/>
  </cols>
  <sheetData>
    <row r="1" spans="1:7" x14ac:dyDescent="0.3">
      <c r="A1" t="s">
        <v>8</v>
      </c>
      <c r="B1" t="s">
        <v>0</v>
      </c>
      <c r="C1" s="9" t="s">
        <v>19</v>
      </c>
      <c r="D1" t="s">
        <v>21</v>
      </c>
      <c r="E1" t="s">
        <v>23</v>
      </c>
    </row>
    <row r="2" spans="1:7" x14ac:dyDescent="0.3">
      <c r="A2" s="22" t="s">
        <v>29</v>
      </c>
      <c r="B2" s="20" t="s">
        <v>486</v>
      </c>
      <c r="C2" s="10" t="s">
        <v>20</v>
      </c>
      <c r="E2" s="32" t="s">
        <v>485</v>
      </c>
      <c r="G2" t="str">
        <f>+A2</f>
        <v>01</v>
      </c>
    </row>
    <row r="3" spans="1:7" x14ac:dyDescent="0.3">
      <c r="A3" s="22" t="s">
        <v>117</v>
      </c>
      <c r="B3" s="38" t="s">
        <v>488</v>
      </c>
      <c r="C3" s="10" t="s">
        <v>109</v>
      </c>
      <c r="E3" s="32" t="s">
        <v>487</v>
      </c>
      <c r="G3" t="str">
        <f t="shared" ref="G3:G47" si="0">+A3</f>
        <v>09</v>
      </c>
    </row>
    <row r="4" spans="1:7" x14ac:dyDescent="0.3">
      <c r="A4" s="22" t="s">
        <v>118</v>
      </c>
      <c r="B4" s="38" t="s">
        <v>489</v>
      </c>
      <c r="C4" s="10" t="s">
        <v>109</v>
      </c>
      <c r="E4" s="32" t="s">
        <v>490</v>
      </c>
      <c r="G4" t="str">
        <f t="shared" si="0"/>
        <v>10</v>
      </c>
    </row>
    <row r="5" spans="1:7" x14ac:dyDescent="0.3">
      <c r="A5" s="22" t="s">
        <v>120</v>
      </c>
      <c r="B5" s="20" t="s">
        <v>119</v>
      </c>
      <c r="C5" s="10" t="s">
        <v>109</v>
      </c>
      <c r="E5" s="32" t="s">
        <v>390</v>
      </c>
      <c r="G5" t="str">
        <f t="shared" si="0"/>
        <v>26</v>
      </c>
    </row>
    <row r="6" spans="1:7" x14ac:dyDescent="0.3">
      <c r="A6" s="22" t="s">
        <v>121</v>
      </c>
      <c r="B6" s="20" t="s">
        <v>204</v>
      </c>
      <c r="C6" s="10" t="s">
        <v>109</v>
      </c>
      <c r="E6" s="32" t="s">
        <v>391</v>
      </c>
      <c r="G6" t="str">
        <f t="shared" si="0"/>
        <v>27</v>
      </c>
    </row>
    <row r="7" spans="1:7" x14ac:dyDescent="0.3">
      <c r="A7" s="22" t="s">
        <v>122</v>
      </c>
      <c r="B7" s="20" t="s">
        <v>206</v>
      </c>
      <c r="C7" s="10" t="s">
        <v>109</v>
      </c>
      <c r="E7" s="32" t="s">
        <v>392</v>
      </c>
      <c r="G7" t="str">
        <f t="shared" si="0"/>
        <v>28</v>
      </c>
    </row>
    <row r="8" spans="1:7" x14ac:dyDescent="0.3">
      <c r="A8" s="22" t="s">
        <v>123</v>
      </c>
      <c r="B8" s="20" t="s">
        <v>207</v>
      </c>
      <c r="C8" s="10" t="s">
        <v>109</v>
      </c>
      <c r="E8" s="32" t="s">
        <v>393</v>
      </c>
      <c r="G8" t="str">
        <f t="shared" si="0"/>
        <v>29</v>
      </c>
    </row>
    <row r="9" spans="1:7" x14ac:dyDescent="0.3">
      <c r="A9" s="22" t="s">
        <v>124</v>
      </c>
      <c r="B9" s="20" t="s">
        <v>208</v>
      </c>
      <c r="C9" s="10" t="s">
        <v>109</v>
      </c>
      <c r="E9" s="32" t="s">
        <v>394</v>
      </c>
      <c r="G9" t="str">
        <f t="shared" si="0"/>
        <v>30</v>
      </c>
    </row>
    <row r="10" spans="1:7" x14ac:dyDescent="0.3">
      <c r="A10" s="22" t="s">
        <v>125</v>
      </c>
      <c r="B10" s="20" t="s">
        <v>209</v>
      </c>
      <c r="C10" s="10" t="s">
        <v>109</v>
      </c>
      <c r="E10" s="32" t="s">
        <v>395</v>
      </c>
      <c r="G10" t="str">
        <f t="shared" si="0"/>
        <v>31</v>
      </c>
    </row>
    <row r="11" spans="1:7" x14ac:dyDescent="0.3">
      <c r="A11" s="22" t="s">
        <v>126</v>
      </c>
      <c r="B11" s="20" t="s">
        <v>210</v>
      </c>
      <c r="C11" s="10" t="s">
        <v>109</v>
      </c>
      <c r="E11" s="32" t="s">
        <v>396</v>
      </c>
      <c r="G11" t="str">
        <f t="shared" si="0"/>
        <v>32</v>
      </c>
    </row>
    <row r="12" spans="1:7" x14ac:dyDescent="0.3">
      <c r="A12" s="22" t="s">
        <v>127</v>
      </c>
      <c r="B12" s="20" t="s">
        <v>211</v>
      </c>
      <c r="C12" s="10" t="s">
        <v>109</v>
      </c>
      <c r="E12" s="32" t="s">
        <v>397</v>
      </c>
      <c r="G12" t="str">
        <f t="shared" si="0"/>
        <v>33</v>
      </c>
    </row>
    <row r="13" spans="1:7" x14ac:dyDescent="0.3">
      <c r="A13" s="22" t="s">
        <v>128</v>
      </c>
      <c r="B13" s="20" t="s">
        <v>212</v>
      </c>
      <c r="C13" s="10" t="s">
        <v>109</v>
      </c>
      <c r="E13" s="32" t="s">
        <v>398</v>
      </c>
      <c r="G13" t="str">
        <f t="shared" si="0"/>
        <v>34</v>
      </c>
    </row>
    <row r="14" spans="1:7" x14ac:dyDescent="0.3">
      <c r="A14" s="22" t="s">
        <v>129</v>
      </c>
      <c r="B14" s="20" t="s">
        <v>213</v>
      </c>
      <c r="C14" s="10" t="s">
        <v>109</v>
      </c>
      <c r="E14" s="32" t="s">
        <v>399</v>
      </c>
      <c r="G14" t="str">
        <f t="shared" si="0"/>
        <v>35</v>
      </c>
    </row>
    <row r="15" spans="1:7" x14ac:dyDescent="0.3">
      <c r="A15" s="22" t="s">
        <v>130</v>
      </c>
      <c r="B15" s="20" t="s">
        <v>214</v>
      </c>
      <c r="C15" s="10" t="s">
        <v>109</v>
      </c>
      <c r="E15" s="32" t="s">
        <v>400</v>
      </c>
      <c r="G15" t="str">
        <f t="shared" si="0"/>
        <v>36</v>
      </c>
    </row>
    <row r="16" spans="1:7" x14ac:dyDescent="0.3">
      <c r="A16" s="22" t="s">
        <v>131</v>
      </c>
      <c r="B16" s="20" t="s">
        <v>215</v>
      </c>
      <c r="C16" s="10" t="s">
        <v>109</v>
      </c>
      <c r="E16" s="32" t="s">
        <v>401</v>
      </c>
      <c r="G16" t="str">
        <f t="shared" si="0"/>
        <v>37</v>
      </c>
    </row>
    <row r="17" spans="1:7" x14ac:dyDescent="0.3">
      <c r="A17" s="22" t="s">
        <v>132</v>
      </c>
      <c r="B17" s="20" t="s">
        <v>216</v>
      </c>
      <c r="C17" s="10" t="s">
        <v>109</v>
      </c>
      <c r="E17" s="32" t="s">
        <v>402</v>
      </c>
      <c r="G17" t="str">
        <f t="shared" si="0"/>
        <v>38</v>
      </c>
    </row>
    <row r="18" spans="1:7" x14ac:dyDescent="0.3">
      <c r="A18" s="22" t="s">
        <v>133</v>
      </c>
      <c r="B18" s="20" t="s">
        <v>217</v>
      </c>
      <c r="C18" s="10" t="s">
        <v>109</v>
      </c>
      <c r="E18" s="32" t="s">
        <v>403</v>
      </c>
      <c r="G18" t="str">
        <f t="shared" si="0"/>
        <v>39</v>
      </c>
    </row>
    <row r="19" spans="1:7" x14ac:dyDescent="0.3">
      <c r="A19" s="22" t="s">
        <v>134</v>
      </c>
      <c r="B19" s="20" t="s">
        <v>218</v>
      </c>
      <c r="C19" s="10" t="s">
        <v>109</v>
      </c>
      <c r="E19" s="32" t="s">
        <v>404</v>
      </c>
      <c r="G19" t="str">
        <f t="shared" si="0"/>
        <v>40</v>
      </c>
    </row>
    <row r="20" spans="1:7" x14ac:dyDescent="0.3">
      <c r="A20" s="22" t="s">
        <v>135</v>
      </c>
      <c r="B20" s="20" t="s">
        <v>219</v>
      </c>
      <c r="C20" s="10" t="s">
        <v>109</v>
      </c>
      <c r="E20" s="32" t="s">
        <v>405</v>
      </c>
      <c r="G20" t="str">
        <f t="shared" si="0"/>
        <v>41</v>
      </c>
    </row>
    <row r="21" spans="1:7" x14ac:dyDescent="0.3">
      <c r="A21" s="22" t="s">
        <v>136</v>
      </c>
      <c r="B21" s="20" t="s">
        <v>220</v>
      </c>
      <c r="C21" s="10" t="s">
        <v>109</v>
      </c>
      <c r="E21" s="32" t="s">
        <v>406</v>
      </c>
      <c r="G21" t="str">
        <f t="shared" si="0"/>
        <v>42</v>
      </c>
    </row>
    <row r="22" spans="1:7" x14ac:dyDescent="0.3">
      <c r="A22" s="22" t="s">
        <v>137</v>
      </c>
      <c r="B22" s="20" t="s">
        <v>221</v>
      </c>
      <c r="C22" s="10" t="s">
        <v>109</v>
      </c>
      <c r="E22" s="32" t="s">
        <v>407</v>
      </c>
      <c r="G22" t="str">
        <f t="shared" si="0"/>
        <v>43</v>
      </c>
    </row>
    <row r="23" spans="1:7" x14ac:dyDescent="0.3">
      <c r="A23" s="22" t="s">
        <v>138</v>
      </c>
      <c r="B23" s="20" t="s">
        <v>222</v>
      </c>
      <c r="C23" s="10" t="s">
        <v>109</v>
      </c>
      <c r="E23" s="32" t="s">
        <v>408</v>
      </c>
      <c r="G23" t="str">
        <f t="shared" si="0"/>
        <v>44</v>
      </c>
    </row>
    <row r="24" spans="1:7" x14ac:dyDescent="0.3">
      <c r="A24" s="22" t="s">
        <v>139</v>
      </c>
      <c r="B24" s="20" t="s">
        <v>223</v>
      </c>
      <c r="C24" s="10" t="s">
        <v>109</v>
      </c>
      <c r="E24" s="32" t="s">
        <v>409</v>
      </c>
      <c r="G24" t="str">
        <f t="shared" si="0"/>
        <v>45</v>
      </c>
    </row>
    <row r="25" spans="1:7" x14ac:dyDescent="0.3">
      <c r="A25" s="22" t="s">
        <v>140</v>
      </c>
      <c r="B25" s="20" t="s">
        <v>224</v>
      </c>
      <c r="C25" s="10" t="s">
        <v>109</v>
      </c>
      <c r="E25" s="32" t="s">
        <v>410</v>
      </c>
      <c r="G25" t="str">
        <f t="shared" si="0"/>
        <v>46</v>
      </c>
    </row>
    <row r="26" spans="1:7" x14ac:dyDescent="0.3">
      <c r="A26" s="22" t="s">
        <v>141</v>
      </c>
      <c r="B26" s="20" t="s">
        <v>225</v>
      </c>
      <c r="C26" s="10" t="s">
        <v>109</v>
      </c>
      <c r="E26" s="32" t="s">
        <v>411</v>
      </c>
      <c r="G26" t="str">
        <f t="shared" si="0"/>
        <v>47</v>
      </c>
    </row>
    <row r="27" spans="1:7" x14ac:dyDescent="0.3">
      <c r="A27" s="22" t="s">
        <v>142</v>
      </c>
      <c r="B27" s="39" t="s">
        <v>205</v>
      </c>
      <c r="C27" s="10" t="s">
        <v>109</v>
      </c>
      <c r="E27" s="32" t="s">
        <v>412</v>
      </c>
      <c r="G27" t="str">
        <f t="shared" si="0"/>
        <v>48</v>
      </c>
    </row>
    <row r="28" spans="1:7" x14ac:dyDescent="0.3">
      <c r="A28" s="22" t="s">
        <v>143</v>
      </c>
      <c r="B28" s="39" t="s">
        <v>226</v>
      </c>
      <c r="C28" s="10" t="s">
        <v>109</v>
      </c>
      <c r="E28" s="32" t="s">
        <v>413</v>
      </c>
      <c r="G28" t="str">
        <f t="shared" si="0"/>
        <v>49</v>
      </c>
    </row>
    <row r="29" spans="1:7" x14ac:dyDescent="0.3">
      <c r="A29" s="22" t="s">
        <v>144</v>
      </c>
      <c r="B29" s="39" t="s">
        <v>227</v>
      </c>
      <c r="C29" s="10" t="s">
        <v>109</v>
      </c>
      <c r="E29" s="32" t="s">
        <v>414</v>
      </c>
      <c r="G29" t="str">
        <f t="shared" si="0"/>
        <v>50</v>
      </c>
    </row>
    <row r="30" spans="1:7" x14ac:dyDescent="0.3">
      <c r="A30" s="22" t="s">
        <v>145</v>
      </c>
      <c r="B30" s="39" t="s">
        <v>228</v>
      </c>
      <c r="C30" s="10" t="s">
        <v>109</v>
      </c>
      <c r="E30" s="32" t="s">
        <v>415</v>
      </c>
      <c r="G30" t="str">
        <f t="shared" si="0"/>
        <v>51</v>
      </c>
    </row>
    <row r="31" spans="1:7" x14ac:dyDescent="0.3">
      <c r="A31" s="22" t="s">
        <v>146</v>
      </c>
      <c r="B31" s="39" t="s">
        <v>229</v>
      </c>
      <c r="C31" s="10" t="s">
        <v>109</v>
      </c>
      <c r="E31" s="32" t="s">
        <v>416</v>
      </c>
      <c r="G31" t="str">
        <f t="shared" si="0"/>
        <v>52</v>
      </c>
    </row>
    <row r="32" spans="1:7" x14ac:dyDescent="0.3">
      <c r="A32" s="22" t="s">
        <v>147</v>
      </c>
      <c r="B32" s="39" t="s">
        <v>230</v>
      </c>
      <c r="C32" s="10" t="s">
        <v>109</v>
      </c>
      <c r="E32" s="32" t="s">
        <v>417</v>
      </c>
      <c r="G32" t="str">
        <f t="shared" si="0"/>
        <v>53</v>
      </c>
    </row>
    <row r="33" spans="1:7" x14ac:dyDescent="0.3">
      <c r="A33" s="22" t="s">
        <v>148</v>
      </c>
      <c r="B33" s="39" t="s">
        <v>231</v>
      </c>
      <c r="C33" s="10" t="s">
        <v>109</v>
      </c>
      <c r="E33" s="32" t="s">
        <v>418</v>
      </c>
      <c r="G33" t="str">
        <f t="shared" si="0"/>
        <v>54</v>
      </c>
    </row>
    <row r="34" spans="1:7" x14ac:dyDescent="0.3">
      <c r="A34" s="22" t="s">
        <v>149</v>
      </c>
      <c r="B34" s="39" t="s">
        <v>232</v>
      </c>
      <c r="C34" s="10" t="s">
        <v>109</v>
      </c>
      <c r="E34" s="32" t="s">
        <v>419</v>
      </c>
      <c r="G34" t="str">
        <f t="shared" si="0"/>
        <v>55</v>
      </c>
    </row>
    <row r="35" spans="1:7" x14ac:dyDescent="0.3">
      <c r="A35" s="22" t="s">
        <v>150</v>
      </c>
      <c r="B35" s="39" t="s">
        <v>233</v>
      </c>
      <c r="C35" s="10" t="s">
        <v>109</v>
      </c>
      <c r="E35" s="32" t="s">
        <v>420</v>
      </c>
      <c r="G35" t="str">
        <f t="shared" si="0"/>
        <v>56</v>
      </c>
    </row>
    <row r="36" spans="1:7" x14ac:dyDescent="0.3">
      <c r="A36" s="22" t="s">
        <v>151</v>
      </c>
      <c r="B36" s="39" t="s">
        <v>234</v>
      </c>
      <c r="C36" s="10" t="s">
        <v>109</v>
      </c>
      <c r="E36" s="32" t="s">
        <v>421</v>
      </c>
      <c r="G36" t="str">
        <f t="shared" si="0"/>
        <v>57</v>
      </c>
    </row>
    <row r="37" spans="1:7" x14ac:dyDescent="0.3">
      <c r="A37" s="22" t="s">
        <v>152</v>
      </c>
      <c r="B37" s="39" t="s">
        <v>235</v>
      </c>
      <c r="C37" s="10" t="s">
        <v>109</v>
      </c>
      <c r="E37" s="32" t="s">
        <v>422</v>
      </c>
      <c r="G37" t="str">
        <f t="shared" si="0"/>
        <v>58</v>
      </c>
    </row>
    <row r="38" spans="1:7" x14ac:dyDescent="0.3">
      <c r="A38" s="22" t="s">
        <v>153</v>
      </c>
      <c r="B38" s="39" t="s">
        <v>442</v>
      </c>
      <c r="C38" s="10" t="s">
        <v>109</v>
      </c>
      <c r="E38" s="32" t="s">
        <v>423</v>
      </c>
      <c r="G38" t="str">
        <f t="shared" si="0"/>
        <v>59</v>
      </c>
    </row>
    <row r="39" spans="1:7" x14ac:dyDescent="0.3">
      <c r="A39" s="22" t="s">
        <v>154</v>
      </c>
      <c r="B39" s="39" t="s">
        <v>443</v>
      </c>
      <c r="C39" s="10" t="s">
        <v>109</v>
      </c>
      <c r="E39" s="32" t="s">
        <v>424</v>
      </c>
      <c r="G39" t="str">
        <f t="shared" si="0"/>
        <v>60</v>
      </c>
    </row>
    <row r="40" spans="1:7" x14ac:dyDescent="0.3">
      <c r="A40" s="22" t="s">
        <v>155</v>
      </c>
      <c r="B40" s="39" t="s">
        <v>444</v>
      </c>
      <c r="C40" s="10" t="s">
        <v>109</v>
      </c>
      <c r="E40" s="32" t="s">
        <v>425</v>
      </c>
      <c r="G40" t="str">
        <f t="shared" si="0"/>
        <v>61</v>
      </c>
    </row>
    <row r="41" spans="1:7" x14ac:dyDescent="0.3">
      <c r="A41" s="22" t="s">
        <v>156</v>
      </c>
      <c r="B41" s="39" t="s">
        <v>445</v>
      </c>
      <c r="C41" s="10" t="s">
        <v>109</v>
      </c>
      <c r="E41" s="32" t="s">
        <v>426</v>
      </c>
      <c r="G41" t="str">
        <f t="shared" si="0"/>
        <v>62</v>
      </c>
    </row>
    <row r="42" spans="1:7" x14ac:dyDescent="0.3">
      <c r="A42" s="22" t="s">
        <v>157</v>
      </c>
      <c r="B42" s="39" t="s">
        <v>446</v>
      </c>
      <c r="C42" s="10" t="s">
        <v>109</v>
      </c>
      <c r="E42" s="32" t="s">
        <v>427</v>
      </c>
      <c r="G42" t="str">
        <f t="shared" si="0"/>
        <v>63</v>
      </c>
    </row>
    <row r="43" spans="1:7" x14ac:dyDescent="0.3">
      <c r="A43" s="22" t="s">
        <v>158</v>
      </c>
      <c r="B43" s="39" t="s">
        <v>447</v>
      </c>
      <c r="C43" s="10" t="s">
        <v>109</v>
      </c>
      <c r="E43" s="32" t="s">
        <v>428</v>
      </c>
      <c r="G43" t="str">
        <f t="shared" si="0"/>
        <v>64</v>
      </c>
    </row>
    <row r="44" spans="1:7" x14ac:dyDescent="0.3">
      <c r="A44" s="22" t="s">
        <v>159</v>
      </c>
      <c r="B44" s="39" t="s">
        <v>448</v>
      </c>
      <c r="C44" s="10" t="s">
        <v>109</v>
      </c>
      <c r="E44" s="32" t="s">
        <v>429</v>
      </c>
      <c r="G44" t="str">
        <f t="shared" si="0"/>
        <v>65</v>
      </c>
    </row>
    <row r="45" spans="1:7" x14ac:dyDescent="0.3">
      <c r="A45" s="22" t="s">
        <v>160</v>
      </c>
      <c r="B45" s="39" t="s">
        <v>449</v>
      </c>
      <c r="C45" s="10" t="s">
        <v>109</v>
      </c>
      <c r="E45" s="32" t="s">
        <v>430</v>
      </c>
      <c r="G45" t="str">
        <f t="shared" si="0"/>
        <v>66</v>
      </c>
    </row>
    <row r="46" spans="1:7" x14ac:dyDescent="0.3">
      <c r="A46" s="22" t="s">
        <v>161</v>
      </c>
      <c r="B46" s="39" t="s">
        <v>450</v>
      </c>
      <c r="C46" s="10" t="s">
        <v>109</v>
      </c>
      <c r="E46" s="32" t="s">
        <v>431</v>
      </c>
      <c r="G46" t="str">
        <f t="shared" si="0"/>
        <v>67</v>
      </c>
    </row>
    <row r="47" spans="1:7" x14ac:dyDescent="0.3">
      <c r="A47" s="22" t="s">
        <v>162</v>
      </c>
      <c r="B47" s="39" t="s">
        <v>451</v>
      </c>
      <c r="C47" s="10" t="s">
        <v>109</v>
      </c>
      <c r="E47" s="32" t="s">
        <v>432</v>
      </c>
      <c r="G47" t="str">
        <f t="shared" si="0"/>
        <v>68</v>
      </c>
    </row>
    <row r="48" spans="1:7" x14ac:dyDescent="0.3">
      <c r="A48" s="22" t="s">
        <v>163</v>
      </c>
      <c r="B48" s="20" t="s">
        <v>262</v>
      </c>
      <c r="C48" s="10" t="s">
        <v>20</v>
      </c>
      <c r="E48" s="32" t="s">
        <v>433</v>
      </c>
      <c r="G48" t="str">
        <f t="shared" ref="G48:G49" si="1">+A48</f>
        <v>153</v>
      </c>
    </row>
    <row r="49" spans="1:7" x14ac:dyDescent="0.3">
      <c r="A49" s="22" t="s">
        <v>164</v>
      </c>
      <c r="B49" s="20" t="s">
        <v>263</v>
      </c>
      <c r="C49" s="10" t="s">
        <v>20</v>
      </c>
      <c r="E49" s="32" t="s">
        <v>434</v>
      </c>
      <c r="G49" t="str">
        <f t="shared" si="1"/>
        <v>154</v>
      </c>
    </row>
  </sheetData>
  <phoneticPr fontId="4" type="noConversion"/>
  <hyperlinks>
    <hyperlink ref="E47" r:id="rId1" xr:uid="{E745312E-781D-426A-91DA-79CB4A7C3441}"/>
    <hyperlink ref="E27" r:id="rId2" display="https://github.com/Sud-Austral/DATA_MAPA_PUBLIC_V2/tree/main/sii/sii3/actividadesartsticasentretenimientoyrecreativas_3" xr:uid="{8A1092F0-4E5D-425E-98CA-DCC820D14E8F}"/>
    <hyperlink ref="E28" r:id="rId3" display="https://github.com/Sud-Austral/DATA_MAPA_PUBLIC_V2/tree/main/sii/sii3/actividadesdealojamientoyserviciodecomidas_3" xr:uid="{6EB11670-9C86-4EE5-8BF0-1108F2EAF4BE}"/>
    <hyperlink ref="E29" r:id="rId4" display="https://github.com/Sud-Austral/DATA_MAPA_PUBLIC_V2/tree/main/sii/sii3/actividadesdeatenciondelasaludyasistenciasocial_3" xr:uid="{B37AE48D-6420-47F5-8C58-D9BC01DB4BEB}"/>
    <hyperlink ref="E5" r:id="rId5" xr:uid="{1AFC3D41-E391-4D82-BA0D-A516351FE98C}"/>
    <hyperlink ref="E48" r:id="rId6" display="https://github.com/Sud-Austral/DATA_MAPA_PUBLIC_V2/tree/main/educacion/secundaria" xr:uid="{3685C563-F7A1-4424-AA4F-B0FD776692FA}"/>
    <hyperlink ref="E49" r:id="rId7" display="https://github.com/Sud-Austral/DATA_MAPA_PUBLIC_V2/tree/main/educacion/superior" xr:uid="{4B4F9A09-991C-4379-A096-5B28DBA07380}"/>
    <hyperlink ref="E2" r:id="rId8" xr:uid="{892DE0E9-A7C2-4176-92F3-A2E54477C7EF}"/>
    <hyperlink ref="E6" r:id="rId9" display="https://github.com/Sud-Austral/DATA_MAPA_PUBLIC_V2/tree/main/sii/sii2/actividadesartsticasentretenimientoyrecreativas" xr:uid="{C685F720-8527-4232-94F4-909C2F762104}"/>
    <hyperlink ref="E3" r:id="rId10" xr:uid="{A5CC00A1-731E-479A-B565-7002778E8733}"/>
    <hyperlink ref="E4" r:id="rId11" xr:uid="{05E29D2E-D087-47F6-A249-33467F125E70}"/>
  </hyperlinks>
  <pageMargins left="0.7" right="0.7" top="0.75" bottom="0.75" header="0.3" footer="0.3"/>
  <tableParts count="1">
    <tablePart r:id="rId1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4F476-DED9-46EE-B392-2D2E26CD6637}">
  <sheetPr>
    <tabColor rgb="FF002060"/>
  </sheetPr>
  <dimension ref="A9:J436"/>
  <sheetViews>
    <sheetView showGridLines="0" workbookViewId="0">
      <pane ySplit="9" topLeftCell="A387" activePane="bottomLeft" state="frozen"/>
      <selection pane="bottomLeft" activeCell="H398" sqref="H398"/>
    </sheetView>
  </sheetViews>
  <sheetFormatPr baseColWidth="10" defaultRowHeight="14.4" x14ac:dyDescent="0.3"/>
  <cols>
    <col min="1" max="1" width="8.77734375" bestFit="1" customWidth="1"/>
    <col min="2" max="2" width="40.44140625" customWidth="1"/>
    <col min="3" max="3" width="13.109375" customWidth="1"/>
    <col min="4" max="4" width="32.21875" customWidth="1"/>
    <col min="5" max="5" width="12.77734375" bestFit="1" customWidth="1"/>
    <col min="6" max="6" width="20.88671875" customWidth="1"/>
    <col min="7" max="7" width="16.44140625" customWidth="1"/>
    <col min="8" max="8" width="55.5546875" bestFit="1" customWidth="1"/>
    <col min="9" max="9" width="7" customWidth="1"/>
    <col min="10" max="10" width="15.21875" bestFit="1" customWidth="1"/>
  </cols>
  <sheetData>
    <row r="9" spans="1:10" x14ac:dyDescent="0.3">
      <c r="A9" s="2" t="s">
        <v>8</v>
      </c>
      <c r="B9" s="2" t="s">
        <v>0</v>
      </c>
      <c r="C9" s="2" t="s">
        <v>9</v>
      </c>
      <c r="D9" s="2" t="s">
        <v>1</v>
      </c>
      <c r="E9" s="2" t="s">
        <v>10</v>
      </c>
      <c r="F9" s="2" t="s">
        <v>6</v>
      </c>
      <c r="G9" s="2" t="s">
        <v>13</v>
      </c>
      <c r="H9" s="2" t="s">
        <v>5</v>
      </c>
      <c r="I9" s="2" t="s">
        <v>7</v>
      </c>
      <c r="J9" s="2" t="s">
        <v>14</v>
      </c>
    </row>
    <row r="10" spans="1:10" ht="15" customHeight="1" x14ac:dyDescent="0.3">
      <c r="A10" s="18" t="s">
        <v>29</v>
      </c>
      <c r="B10" s="23" t="str">
        <f>+VLOOKUP(BD_Capas[[#This Row],[idcapa]],Capas[],2,0)</f>
        <v>union</v>
      </c>
      <c r="C10" s="17">
        <v>1</v>
      </c>
      <c r="D10" s="23" t="s">
        <v>165</v>
      </c>
      <c r="E10" s="13">
        <v>1</v>
      </c>
      <c r="F10" s="12" t="s">
        <v>184</v>
      </c>
      <c r="G10" s="14">
        <v>50</v>
      </c>
      <c r="H10" s="23" t="s">
        <v>491</v>
      </c>
      <c r="I10" s="15" t="str">
        <f>BD_Capas[[#This Row],[idcapa]]&amp;"-"&amp;BD_Capas[[#This Row],[posición_capa]]</f>
        <v>01-0</v>
      </c>
      <c r="J10" s="16">
        <v>0</v>
      </c>
    </row>
    <row r="11" spans="1:10" x14ac:dyDescent="0.3">
      <c r="A11" s="1" t="s">
        <v>29</v>
      </c>
      <c r="B11" s="20" t="str">
        <f>+VLOOKUP(BD_Capas[[#This Row],[idcapa]],Capas[],2,0)</f>
        <v>union</v>
      </c>
      <c r="C11" s="3">
        <f>+C10+1</f>
        <v>2</v>
      </c>
      <c r="D11" s="20" t="s">
        <v>166</v>
      </c>
      <c r="E11" s="1"/>
      <c r="G11" s="4"/>
      <c r="H11" s="20"/>
      <c r="I11" s="5"/>
      <c r="J11" s="6"/>
    </row>
    <row r="12" spans="1:10" x14ac:dyDescent="0.3">
      <c r="A12" s="1" t="s">
        <v>29</v>
      </c>
      <c r="B12" s="20" t="str">
        <f>+VLOOKUP(BD_Capas[[#This Row],[idcapa]],Capas[],2,0)</f>
        <v>union</v>
      </c>
      <c r="C12" s="3">
        <f t="shared" ref="C12:C28" si="0">+C11+1</f>
        <v>3</v>
      </c>
      <c r="D12" s="20" t="s">
        <v>167</v>
      </c>
      <c r="E12" s="1">
        <v>1</v>
      </c>
      <c r="F12" t="s">
        <v>181</v>
      </c>
      <c r="G12" s="4">
        <v>1</v>
      </c>
      <c r="H12" s="20"/>
      <c r="I12" s="31"/>
      <c r="J12" s="1"/>
    </row>
    <row r="13" spans="1:10" x14ac:dyDescent="0.3">
      <c r="A13" s="1" t="s">
        <v>29</v>
      </c>
      <c r="B13" s="20" t="str">
        <f>+VLOOKUP(BD_Capas[[#This Row],[idcapa]],Capas[],2,0)</f>
        <v>union</v>
      </c>
      <c r="C13" s="3">
        <f t="shared" si="0"/>
        <v>4</v>
      </c>
      <c r="D13" s="20" t="s">
        <v>168</v>
      </c>
      <c r="E13" s="1">
        <v>1</v>
      </c>
      <c r="F13" t="s">
        <v>168</v>
      </c>
      <c r="G13" s="4">
        <v>3</v>
      </c>
      <c r="H13" s="20" t="s">
        <v>492</v>
      </c>
      <c r="I13" s="5" t="str">
        <f>BD_Capas[[#This Row],[idcapa]]&amp;"-"&amp;BD_Capas[[#This Row],[posición_capa]]</f>
        <v>01-1</v>
      </c>
      <c r="J13" s="6">
        <v>1</v>
      </c>
    </row>
    <row r="14" spans="1:10" x14ac:dyDescent="0.3">
      <c r="A14" s="1" t="s">
        <v>29</v>
      </c>
      <c r="B14" s="20" t="str">
        <f>+VLOOKUP(BD_Capas[[#This Row],[idcapa]],Capas[],2,0)</f>
        <v>union</v>
      </c>
      <c r="C14" s="3">
        <f t="shared" si="0"/>
        <v>5</v>
      </c>
      <c r="D14" s="20" t="s">
        <v>169</v>
      </c>
      <c r="E14" s="1"/>
      <c r="G14" s="4"/>
      <c r="H14" s="20"/>
      <c r="I14" s="5"/>
      <c r="J14" s="6"/>
    </row>
    <row r="15" spans="1:10" x14ac:dyDescent="0.3">
      <c r="A15" s="1" t="s">
        <v>29</v>
      </c>
      <c r="B15" s="20" t="str">
        <f>+VLOOKUP(BD_Capas[[#This Row],[idcapa]],Capas[],2,0)</f>
        <v>union</v>
      </c>
      <c r="C15" s="3">
        <f t="shared" si="0"/>
        <v>6</v>
      </c>
      <c r="D15" s="20" t="s">
        <v>170</v>
      </c>
      <c r="E15" s="1"/>
      <c r="G15" s="4"/>
      <c r="H15" s="20"/>
      <c r="I15" s="5"/>
      <c r="J15" s="6"/>
    </row>
    <row r="16" spans="1:10" x14ac:dyDescent="0.3">
      <c r="A16" s="1" t="s">
        <v>29</v>
      </c>
      <c r="B16" s="20" t="str">
        <f>+VLOOKUP(BD_Capas[[#This Row],[idcapa]],Capas[],2,0)</f>
        <v>union</v>
      </c>
      <c r="C16" s="3">
        <f t="shared" si="0"/>
        <v>7</v>
      </c>
      <c r="D16" s="20" t="s">
        <v>171</v>
      </c>
      <c r="E16" s="1">
        <v>1</v>
      </c>
      <c r="F16" t="s">
        <v>169</v>
      </c>
      <c r="G16" s="4">
        <v>4</v>
      </c>
      <c r="H16" s="20"/>
      <c r="I16" s="5"/>
      <c r="J16" s="6"/>
    </row>
    <row r="17" spans="1:10" x14ac:dyDescent="0.3">
      <c r="A17" s="1" t="s">
        <v>29</v>
      </c>
      <c r="B17" s="20" t="str">
        <f>+VLOOKUP(BD_Capas[[#This Row],[idcapa]],Capas[],2,0)</f>
        <v>union</v>
      </c>
      <c r="C17" s="3">
        <f t="shared" si="0"/>
        <v>8</v>
      </c>
      <c r="D17" s="20" t="s">
        <v>172</v>
      </c>
      <c r="E17" s="1">
        <v>1</v>
      </c>
      <c r="F17" t="s">
        <v>182</v>
      </c>
      <c r="G17" s="4">
        <v>2</v>
      </c>
      <c r="H17" s="20" t="s">
        <v>493</v>
      </c>
      <c r="I17" s="5" t="str">
        <f>BD_Capas[[#This Row],[idcapa]]&amp;"-"&amp;BD_Capas[[#This Row],[posición_capa]]</f>
        <v>01-2</v>
      </c>
      <c r="J17" s="6">
        <v>2</v>
      </c>
    </row>
    <row r="18" spans="1:10" x14ac:dyDescent="0.3">
      <c r="A18" s="1" t="s">
        <v>29</v>
      </c>
      <c r="B18" s="20" t="str">
        <f>+VLOOKUP(BD_Capas[[#This Row],[idcapa]],Capas[],2,0)</f>
        <v>union</v>
      </c>
      <c r="C18" s="3">
        <f t="shared" si="0"/>
        <v>9</v>
      </c>
      <c r="D18" s="20" t="s">
        <v>173</v>
      </c>
      <c r="E18" s="1"/>
      <c r="G18" s="4"/>
      <c r="H18" s="20"/>
      <c r="I18" s="5"/>
      <c r="J18" s="6"/>
    </row>
    <row r="19" spans="1:10" x14ac:dyDescent="0.3">
      <c r="A19" s="1" t="s">
        <v>29</v>
      </c>
      <c r="B19" s="20" t="str">
        <f>+VLOOKUP(BD_Capas[[#This Row],[idcapa]],Capas[],2,0)</f>
        <v>union</v>
      </c>
      <c r="C19" s="3">
        <f t="shared" si="0"/>
        <v>10</v>
      </c>
      <c r="D19" s="20" t="s">
        <v>174</v>
      </c>
      <c r="E19" s="1">
        <v>1</v>
      </c>
      <c r="F19" t="s">
        <v>174</v>
      </c>
      <c r="G19" s="4">
        <v>5</v>
      </c>
      <c r="H19" s="20"/>
      <c r="I19" s="5"/>
      <c r="J19" s="6"/>
    </row>
    <row r="20" spans="1:10" x14ac:dyDescent="0.3">
      <c r="A20" s="1" t="s">
        <v>29</v>
      </c>
      <c r="B20" s="20" t="str">
        <f>+VLOOKUP(BD_Capas[[#This Row],[idcapa]],Capas[],2,0)</f>
        <v>union</v>
      </c>
      <c r="C20" s="3">
        <f t="shared" si="0"/>
        <v>11</v>
      </c>
      <c r="D20" s="20" t="s">
        <v>11</v>
      </c>
      <c r="E20" s="1">
        <v>1</v>
      </c>
      <c r="F20" t="s">
        <v>11</v>
      </c>
      <c r="G20" s="4">
        <v>8</v>
      </c>
      <c r="H20" s="20"/>
      <c r="I20" s="5"/>
      <c r="J20" s="6"/>
    </row>
    <row r="21" spans="1:10" x14ac:dyDescent="0.3">
      <c r="A21" s="1" t="s">
        <v>29</v>
      </c>
      <c r="B21" s="20" t="str">
        <f>+VLOOKUP(BD_Capas[[#This Row],[idcapa]],Capas[],2,0)</f>
        <v>union</v>
      </c>
      <c r="C21" s="3">
        <f t="shared" si="0"/>
        <v>12</v>
      </c>
      <c r="D21" s="20" t="s">
        <v>175</v>
      </c>
      <c r="E21" s="1">
        <v>1</v>
      </c>
      <c r="F21" t="s">
        <v>175</v>
      </c>
      <c r="G21" s="4">
        <v>9</v>
      </c>
      <c r="H21" s="20"/>
      <c r="I21" s="5"/>
      <c r="J21" s="6"/>
    </row>
    <row r="22" spans="1:10" x14ac:dyDescent="0.3">
      <c r="A22" s="1" t="s">
        <v>29</v>
      </c>
      <c r="B22" s="20" t="str">
        <f>+VLOOKUP(BD_Capas[[#This Row],[idcapa]],Capas[],2,0)</f>
        <v>union</v>
      </c>
      <c r="C22" s="3">
        <f t="shared" si="0"/>
        <v>13</v>
      </c>
      <c r="D22" s="20" t="s">
        <v>12</v>
      </c>
      <c r="E22" s="1">
        <v>1</v>
      </c>
      <c r="F22" t="s">
        <v>12</v>
      </c>
      <c r="G22" s="4">
        <v>10</v>
      </c>
      <c r="H22" s="20"/>
      <c r="I22" s="5"/>
      <c r="J22" s="6"/>
    </row>
    <row r="23" spans="1:10" x14ac:dyDescent="0.3">
      <c r="A23" s="1" t="s">
        <v>29</v>
      </c>
      <c r="B23" s="20" t="str">
        <f>+VLOOKUP(BD_Capas[[#This Row],[idcapa]],Capas[],2,0)</f>
        <v>union</v>
      </c>
      <c r="C23" s="3">
        <f t="shared" si="0"/>
        <v>14</v>
      </c>
      <c r="D23" s="20" t="s">
        <v>176</v>
      </c>
      <c r="E23" s="1"/>
      <c r="G23" s="4"/>
      <c r="H23" s="20"/>
      <c r="I23" s="5"/>
      <c r="J23" s="6"/>
    </row>
    <row r="24" spans="1:10" x14ac:dyDescent="0.3">
      <c r="A24" s="1" t="s">
        <v>29</v>
      </c>
      <c r="B24" s="20" t="str">
        <f>+VLOOKUP(BD_Capas[[#This Row],[idcapa]],Capas[],2,0)</f>
        <v>union</v>
      </c>
      <c r="C24" s="3">
        <f t="shared" si="0"/>
        <v>15</v>
      </c>
      <c r="D24" s="20" t="s">
        <v>177</v>
      </c>
      <c r="E24" s="1">
        <v>1</v>
      </c>
      <c r="F24" t="s">
        <v>177</v>
      </c>
      <c r="G24" s="4">
        <v>6</v>
      </c>
      <c r="H24" s="20"/>
      <c r="I24" s="5"/>
      <c r="J24" s="6"/>
    </row>
    <row r="25" spans="1:10" x14ac:dyDescent="0.3">
      <c r="A25" s="1" t="s">
        <v>29</v>
      </c>
      <c r="B25" s="20" t="str">
        <f>+VLOOKUP(BD_Capas[[#This Row],[idcapa]],Capas[],2,0)</f>
        <v>union</v>
      </c>
      <c r="C25" s="3">
        <f t="shared" si="0"/>
        <v>16</v>
      </c>
      <c r="D25" s="20" t="s">
        <v>178</v>
      </c>
      <c r="E25" s="1"/>
      <c r="G25" s="4"/>
      <c r="H25" s="20"/>
      <c r="I25" s="5"/>
      <c r="J25" s="6"/>
    </row>
    <row r="26" spans="1:10" x14ac:dyDescent="0.3">
      <c r="A26" s="1" t="s">
        <v>29</v>
      </c>
      <c r="B26" s="20" t="str">
        <f>+VLOOKUP(BD_Capas[[#This Row],[idcapa]],Capas[],2,0)</f>
        <v>union</v>
      </c>
      <c r="C26" s="3">
        <f t="shared" si="0"/>
        <v>17</v>
      </c>
      <c r="D26" s="20" t="s">
        <v>179</v>
      </c>
      <c r="E26" s="1">
        <v>1</v>
      </c>
      <c r="F26" t="s">
        <v>179</v>
      </c>
      <c r="G26" s="4">
        <v>7</v>
      </c>
      <c r="H26" s="20" t="s">
        <v>494</v>
      </c>
      <c r="I26" s="5" t="str">
        <f>BD_Capas[[#This Row],[idcapa]]&amp;"-"&amp;BD_Capas[[#This Row],[posición_capa]]</f>
        <v>01-4</v>
      </c>
      <c r="J26" s="6">
        <v>4</v>
      </c>
    </row>
    <row r="27" spans="1:10" x14ac:dyDescent="0.3">
      <c r="A27" s="1" t="s">
        <v>29</v>
      </c>
      <c r="B27" s="20" t="str">
        <f>+VLOOKUP(BD_Capas[[#This Row],[idcapa]],Capas[],2,0)</f>
        <v>union</v>
      </c>
      <c r="C27" s="3">
        <f t="shared" si="0"/>
        <v>18</v>
      </c>
      <c r="D27" s="20" t="s">
        <v>180</v>
      </c>
      <c r="E27" s="1">
        <v>1</v>
      </c>
      <c r="F27" t="s">
        <v>183</v>
      </c>
      <c r="G27" s="4">
        <v>11</v>
      </c>
      <c r="H27" s="20" t="s">
        <v>495</v>
      </c>
      <c r="I27" s="5" t="str">
        <f>BD_Capas[[#This Row],[idcapa]]&amp;"-"&amp;BD_Capas[[#This Row],[posición_capa]]</f>
        <v>01-3</v>
      </c>
      <c r="J27" s="6">
        <v>3</v>
      </c>
    </row>
    <row r="28" spans="1:10" x14ac:dyDescent="0.3">
      <c r="A28" s="6" t="s">
        <v>29</v>
      </c>
      <c r="B28" s="20" t="str">
        <f>+VLOOKUP(BD_Capas[[#This Row],[idcapa]],Capas[],2,0)</f>
        <v>union</v>
      </c>
      <c r="C28" s="3">
        <f t="shared" si="0"/>
        <v>19</v>
      </c>
      <c r="D28" s="20" t="s">
        <v>497</v>
      </c>
      <c r="E28" s="1">
        <v>1</v>
      </c>
      <c r="F28" t="s">
        <v>498</v>
      </c>
      <c r="G28" s="4">
        <v>12</v>
      </c>
      <c r="H28" s="20" t="s">
        <v>496</v>
      </c>
      <c r="I28" s="5" t="str">
        <f>BD_Capas[[#This Row],[idcapa]]&amp;"-"&amp;BD_Capas[[#This Row],[posición_capa]]</f>
        <v>01-5</v>
      </c>
      <c r="J28" s="6">
        <v>5</v>
      </c>
    </row>
    <row r="29" spans="1:10" x14ac:dyDescent="0.3">
      <c r="A29" s="18" t="s">
        <v>117</v>
      </c>
      <c r="B29" s="23" t="str">
        <f>+VLOOKUP(BD_Capas[[#This Row],[idcapa]],Capas[],2,0)</f>
        <v>total</v>
      </c>
      <c r="C29" s="17">
        <v>1</v>
      </c>
      <c r="D29" s="23" t="s">
        <v>185</v>
      </c>
      <c r="E29" s="1"/>
      <c r="F29" s="14"/>
      <c r="G29" s="14"/>
      <c r="H29" s="23"/>
      <c r="I29" s="37"/>
      <c r="J29" s="18"/>
    </row>
    <row r="30" spans="1:10" x14ac:dyDescent="0.3">
      <c r="A30" s="1" t="str">
        <f>+A29</f>
        <v>09</v>
      </c>
      <c r="B30" s="20" t="str">
        <f>+VLOOKUP(BD_Capas[[#This Row],[idcapa]],Capas[],2,0)</f>
        <v>total</v>
      </c>
      <c r="C30" s="3">
        <f t="shared" ref="C30:C62" si="1">+C29+1</f>
        <v>2</v>
      </c>
      <c r="D30" s="20" t="s">
        <v>4</v>
      </c>
      <c r="E30" s="1">
        <v>1</v>
      </c>
      <c r="F30" t="s">
        <v>202</v>
      </c>
      <c r="G30" s="4">
        <v>1</v>
      </c>
      <c r="H30" s="20"/>
      <c r="I30" s="31"/>
      <c r="J30" s="1"/>
    </row>
    <row r="31" spans="1:10" x14ac:dyDescent="0.3">
      <c r="A31" s="1" t="str">
        <f t="shared" ref="A31:A45" si="2">+A30</f>
        <v>09</v>
      </c>
      <c r="B31" s="20" t="str">
        <f>+VLOOKUP(BD_Capas[[#This Row],[idcapa]],Capas[],2,0)</f>
        <v>total</v>
      </c>
      <c r="C31" s="3">
        <f t="shared" si="1"/>
        <v>3</v>
      </c>
      <c r="D31" s="20" t="s">
        <v>19</v>
      </c>
      <c r="E31" s="1">
        <v>1</v>
      </c>
      <c r="F31" t="s">
        <v>19</v>
      </c>
      <c r="G31" s="4">
        <v>2</v>
      </c>
      <c r="H31" s="20"/>
      <c r="I31" s="31"/>
      <c r="J31" s="1"/>
    </row>
    <row r="32" spans="1:10" x14ac:dyDescent="0.3">
      <c r="A32" s="1" t="str">
        <f t="shared" si="2"/>
        <v>09</v>
      </c>
      <c r="B32" s="20" t="str">
        <f>+VLOOKUP(BD_Capas[[#This Row],[idcapa]],Capas[],2,0)</f>
        <v>total</v>
      </c>
      <c r="C32" s="3">
        <f t="shared" si="1"/>
        <v>4</v>
      </c>
      <c r="D32" s="20" t="s">
        <v>2</v>
      </c>
      <c r="E32" s="1">
        <v>1</v>
      </c>
      <c r="F32" t="s">
        <v>11</v>
      </c>
      <c r="G32" s="4">
        <v>6</v>
      </c>
      <c r="H32" s="20"/>
      <c r="I32" s="5"/>
      <c r="J32" s="1"/>
    </row>
    <row r="33" spans="1:10" x14ac:dyDescent="0.3">
      <c r="A33" s="1" t="str">
        <f t="shared" si="2"/>
        <v>09</v>
      </c>
      <c r="B33" s="20" t="str">
        <f>+VLOOKUP(BD_Capas[[#This Row],[idcapa]],Capas[],2,0)</f>
        <v>total</v>
      </c>
      <c r="C33" s="3">
        <f t="shared" si="1"/>
        <v>5</v>
      </c>
      <c r="D33" s="20" t="s">
        <v>3</v>
      </c>
      <c r="E33" s="1">
        <v>1</v>
      </c>
      <c r="F33" t="s">
        <v>175</v>
      </c>
      <c r="G33" s="4">
        <v>7</v>
      </c>
      <c r="H33" s="20"/>
      <c r="I33" s="5"/>
      <c r="J33" s="1"/>
    </row>
    <row r="34" spans="1:10" x14ac:dyDescent="0.3">
      <c r="A34" s="1" t="str">
        <f t="shared" si="2"/>
        <v>09</v>
      </c>
      <c r="B34" s="20" t="str">
        <f>+VLOOKUP(BD_Capas[[#This Row],[idcapa]],Capas[],2,0)</f>
        <v>total</v>
      </c>
      <c r="C34" s="3">
        <f t="shared" si="1"/>
        <v>6</v>
      </c>
      <c r="D34" s="20" t="s">
        <v>186</v>
      </c>
      <c r="E34" s="1"/>
      <c r="G34" s="4"/>
      <c r="H34" s="20"/>
      <c r="I34" s="31"/>
      <c r="J34" s="1"/>
    </row>
    <row r="35" spans="1:10" x14ac:dyDescent="0.3">
      <c r="A35" s="1" t="str">
        <f t="shared" si="2"/>
        <v>09</v>
      </c>
      <c r="B35" s="20" t="str">
        <f>+VLOOKUP(BD_Capas[[#This Row],[idcapa]],Capas[],2,0)</f>
        <v>total</v>
      </c>
      <c r="C35" s="3">
        <f t="shared" si="1"/>
        <v>7</v>
      </c>
      <c r="D35" s="20" t="s">
        <v>187</v>
      </c>
      <c r="E35" s="1">
        <v>1</v>
      </c>
      <c r="F35" t="s">
        <v>12</v>
      </c>
      <c r="G35" s="4">
        <v>8</v>
      </c>
      <c r="H35" s="20"/>
      <c r="I35" s="31"/>
      <c r="J35" s="1"/>
    </row>
    <row r="36" spans="1:10" x14ac:dyDescent="0.3">
      <c r="A36" s="1" t="str">
        <f t="shared" si="2"/>
        <v>09</v>
      </c>
      <c r="B36" s="20" t="str">
        <f>+VLOOKUP(BD_Capas[[#This Row],[idcapa]],Capas[],2,0)</f>
        <v>total</v>
      </c>
      <c r="C36" s="3">
        <f t="shared" si="1"/>
        <v>8</v>
      </c>
      <c r="D36" s="20" t="s">
        <v>188</v>
      </c>
      <c r="E36" s="1"/>
      <c r="G36" s="4"/>
      <c r="H36" s="20"/>
      <c r="I36" s="5"/>
      <c r="J36" s="1"/>
    </row>
    <row r="37" spans="1:10" x14ac:dyDescent="0.3">
      <c r="A37" s="1" t="str">
        <f t="shared" si="2"/>
        <v>09</v>
      </c>
      <c r="B37" s="20" t="str">
        <f>+VLOOKUP(BD_Capas[[#This Row],[idcapa]],Capas[],2,0)</f>
        <v>total</v>
      </c>
      <c r="C37" s="3">
        <f t="shared" si="1"/>
        <v>9</v>
      </c>
      <c r="D37" s="20" t="s">
        <v>189</v>
      </c>
      <c r="E37" s="1"/>
      <c r="G37" s="4"/>
      <c r="H37" s="20"/>
      <c r="I37" s="31"/>
      <c r="J37" s="1"/>
    </row>
    <row r="38" spans="1:10" x14ac:dyDescent="0.3">
      <c r="A38" s="1" t="str">
        <f t="shared" si="2"/>
        <v>09</v>
      </c>
      <c r="B38" s="20" t="str">
        <f>+VLOOKUP(BD_Capas[[#This Row],[idcapa]],Capas[],2,0)</f>
        <v>total</v>
      </c>
      <c r="C38" s="3">
        <f t="shared" si="1"/>
        <v>10</v>
      </c>
      <c r="D38" s="20" t="s">
        <v>190</v>
      </c>
      <c r="E38" s="1"/>
      <c r="G38" s="4"/>
      <c r="H38" s="20"/>
      <c r="I38" s="31"/>
      <c r="J38" s="1"/>
    </row>
    <row r="39" spans="1:10" x14ac:dyDescent="0.3">
      <c r="A39" s="1" t="str">
        <f t="shared" si="2"/>
        <v>09</v>
      </c>
      <c r="B39" s="20" t="str">
        <f>+VLOOKUP(BD_Capas[[#This Row],[idcapa]],Capas[],2,0)</f>
        <v>total</v>
      </c>
      <c r="C39" s="3">
        <f t="shared" si="1"/>
        <v>11</v>
      </c>
      <c r="D39" s="20" t="s">
        <v>191</v>
      </c>
      <c r="E39" s="1">
        <v>1</v>
      </c>
      <c r="F39" t="s">
        <v>203</v>
      </c>
      <c r="G39" s="4">
        <v>9</v>
      </c>
      <c r="H39" s="20"/>
      <c r="I39" s="31"/>
      <c r="J39" s="1"/>
    </row>
    <row r="40" spans="1:10" x14ac:dyDescent="0.3">
      <c r="A40" s="1" t="str">
        <f t="shared" si="2"/>
        <v>09</v>
      </c>
      <c r="B40" s="20" t="str">
        <f>+VLOOKUP(BD_Capas[[#This Row],[idcapa]],Capas[],2,0)</f>
        <v>total</v>
      </c>
      <c r="C40" s="3">
        <f t="shared" si="1"/>
        <v>12</v>
      </c>
      <c r="D40" s="20" t="s">
        <v>192</v>
      </c>
      <c r="E40" s="1">
        <v>1</v>
      </c>
      <c r="F40" t="s">
        <v>197</v>
      </c>
      <c r="G40" s="4">
        <v>10</v>
      </c>
      <c r="H40" s="20"/>
      <c r="I40" s="31"/>
      <c r="J40" s="1"/>
    </row>
    <row r="41" spans="1:10" x14ac:dyDescent="0.3">
      <c r="A41" s="1" t="str">
        <f t="shared" si="2"/>
        <v>09</v>
      </c>
      <c r="B41" s="20" t="str">
        <f>+VLOOKUP(BD_Capas[[#This Row],[idcapa]],Capas[],2,0)</f>
        <v>total</v>
      </c>
      <c r="C41" s="3">
        <f t="shared" si="1"/>
        <v>13</v>
      </c>
      <c r="D41" s="20" t="s">
        <v>193</v>
      </c>
      <c r="E41" s="1">
        <v>1</v>
      </c>
      <c r="F41" t="s">
        <v>198</v>
      </c>
      <c r="G41" s="4">
        <v>11</v>
      </c>
      <c r="H41" s="20"/>
      <c r="I41" s="31"/>
      <c r="J41" s="1"/>
    </row>
    <row r="42" spans="1:10" x14ac:dyDescent="0.3">
      <c r="A42" s="1" t="str">
        <f t="shared" si="2"/>
        <v>09</v>
      </c>
      <c r="B42" s="20" t="str">
        <f>+VLOOKUP(BD_Capas[[#This Row],[idcapa]],Capas[],2,0)</f>
        <v>total</v>
      </c>
      <c r="C42" s="3">
        <f t="shared" si="1"/>
        <v>14</v>
      </c>
      <c r="D42" s="20" t="s">
        <v>194</v>
      </c>
      <c r="E42" s="1">
        <v>1</v>
      </c>
      <c r="F42" t="s">
        <v>201</v>
      </c>
      <c r="G42" s="4">
        <v>4</v>
      </c>
      <c r="H42" s="20"/>
      <c r="I42" s="5"/>
      <c r="J42" s="1"/>
    </row>
    <row r="43" spans="1:10" x14ac:dyDescent="0.3">
      <c r="A43" s="1" t="str">
        <f t="shared" si="2"/>
        <v>09</v>
      </c>
      <c r="B43" s="20" t="str">
        <f>+VLOOKUP(BD_Capas[[#This Row],[idcapa]],Capas[],2,0)</f>
        <v>total</v>
      </c>
      <c r="C43" s="3">
        <f t="shared" si="1"/>
        <v>15</v>
      </c>
      <c r="D43" s="20" t="s">
        <v>195</v>
      </c>
      <c r="E43" s="1">
        <v>1</v>
      </c>
      <c r="F43" t="s">
        <v>200</v>
      </c>
      <c r="G43" s="4">
        <v>5</v>
      </c>
      <c r="H43" s="20"/>
      <c r="I43" s="5"/>
      <c r="J43" s="1"/>
    </row>
    <row r="44" spans="1:10" x14ac:dyDescent="0.3">
      <c r="A44" s="1" t="str">
        <f t="shared" si="2"/>
        <v>09</v>
      </c>
      <c r="B44" s="20" t="str">
        <f>+VLOOKUP(BD_Capas[[#This Row],[idcapa]],Capas[],2,0)</f>
        <v>total</v>
      </c>
      <c r="C44" s="3">
        <f t="shared" si="1"/>
        <v>16</v>
      </c>
      <c r="D44" s="20" t="s">
        <v>112</v>
      </c>
      <c r="E44" s="1">
        <v>1</v>
      </c>
      <c r="F44" t="s">
        <v>199</v>
      </c>
      <c r="G44" s="4">
        <v>3</v>
      </c>
      <c r="H44" s="20" t="s">
        <v>499</v>
      </c>
      <c r="I44" s="5" t="str">
        <f>BD_Capas[[#This Row],[idcapa]]&amp;"-"&amp;BD_Capas[[#This Row],[posición_capa]]</f>
        <v>09-1</v>
      </c>
      <c r="J44" s="1">
        <v>1</v>
      </c>
    </row>
    <row r="45" spans="1:10" x14ac:dyDescent="0.3">
      <c r="A45" s="1" t="str">
        <f t="shared" si="2"/>
        <v>09</v>
      </c>
      <c r="B45" s="20" t="str">
        <f>+VLOOKUP(BD_Capas[[#This Row],[idcapa]],Capas[],2,0)</f>
        <v>total</v>
      </c>
      <c r="C45" s="3">
        <f t="shared" si="1"/>
        <v>17</v>
      </c>
      <c r="D45" s="20" t="s">
        <v>196</v>
      </c>
      <c r="E45" s="1"/>
      <c r="G45" s="4"/>
      <c r="H45" s="20"/>
      <c r="I45" s="5"/>
      <c r="J45" s="1"/>
    </row>
    <row r="46" spans="1:10" x14ac:dyDescent="0.3">
      <c r="A46" s="18" t="s">
        <v>118</v>
      </c>
      <c r="B46" s="23" t="str">
        <f>+VLOOKUP(BD_Capas[[#This Row],[idcapa]],Capas[],2,0)</f>
        <v>juvenil</v>
      </c>
      <c r="C46" s="17">
        <v>1</v>
      </c>
      <c r="D46" s="23" t="s">
        <v>185</v>
      </c>
      <c r="E46" s="1"/>
      <c r="F46" s="4"/>
      <c r="G46" s="14"/>
      <c r="H46" s="23"/>
      <c r="I46" s="37"/>
      <c r="J46" s="18"/>
    </row>
    <row r="47" spans="1:10" x14ac:dyDescent="0.3">
      <c r="A47" s="1" t="str">
        <f>+A46</f>
        <v>10</v>
      </c>
      <c r="B47" s="20" t="str">
        <f>+VLOOKUP(BD_Capas[[#This Row],[idcapa]],Capas[],2,0)</f>
        <v>juvenil</v>
      </c>
      <c r="C47" s="3">
        <f t="shared" si="1"/>
        <v>2</v>
      </c>
      <c r="D47" s="20" t="s">
        <v>4</v>
      </c>
      <c r="E47" s="1">
        <v>1</v>
      </c>
      <c r="F47" t="s">
        <v>202</v>
      </c>
      <c r="G47" s="4">
        <v>1</v>
      </c>
      <c r="H47" s="20"/>
      <c r="I47" s="31"/>
      <c r="J47" s="1"/>
    </row>
    <row r="48" spans="1:10" x14ac:dyDescent="0.3">
      <c r="A48" s="1" t="str">
        <f t="shared" ref="A48:A62" si="3">+A47</f>
        <v>10</v>
      </c>
      <c r="B48" s="20" t="str">
        <f>+VLOOKUP(BD_Capas[[#This Row],[idcapa]],Capas[],2,0)</f>
        <v>juvenil</v>
      </c>
      <c r="C48" s="3">
        <f t="shared" si="1"/>
        <v>3</v>
      </c>
      <c r="D48" s="20" t="s">
        <v>19</v>
      </c>
      <c r="E48" s="1">
        <v>1</v>
      </c>
      <c r="F48" t="s">
        <v>19</v>
      </c>
      <c r="G48" s="4">
        <v>2</v>
      </c>
      <c r="H48" s="20"/>
      <c r="I48" s="31"/>
      <c r="J48" s="1"/>
    </row>
    <row r="49" spans="1:10" x14ac:dyDescent="0.3">
      <c r="A49" s="1" t="str">
        <f t="shared" si="3"/>
        <v>10</v>
      </c>
      <c r="B49" s="20" t="str">
        <f>+VLOOKUP(BD_Capas[[#This Row],[idcapa]],Capas[],2,0)</f>
        <v>juvenil</v>
      </c>
      <c r="C49" s="3">
        <f t="shared" si="1"/>
        <v>4</v>
      </c>
      <c r="D49" s="20" t="s">
        <v>2</v>
      </c>
      <c r="E49" s="1">
        <v>1</v>
      </c>
      <c r="F49" t="s">
        <v>11</v>
      </c>
      <c r="G49" s="4">
        <v>6</v>
      </c>
      <c r="H49" s="20"/>
      <c r="I49" s="5"/>
      <c r="J49" s="1"/>
    </row>
    <row r="50" spans="1:10" x14ac:dyDescent="0.3">
      <c r="A50" s="1" t="str">
        <f t="shared" si="3"/>
        <v>10</v>
      </c>
      <c r="B50" s="20" t="str">
        <f>+VLOOKUP(BD_Capas[[#This Row],[idcapa]],Capas[],2,0)</f>
        <v>juvenil</v>
      </c>
      <c r="C50" s="3">
        <f t="shared" si="1"/>
        <v>5</v>
      </c>
      <c r="D50" s="20" t="s">
        <v>3</v>
      </c>
      <c r="E50" s="1">
        <v>1</v>
      </c>
      <c r="F50" t="s">
        <v>175</v>
      </c>
      <c r="G50" s="4">
        <v>7</v>
      </c>
      <c r="H50" s="20"/>
      <c r="I50" s="5"/>
      <c r="J50" s="1"/>
    </row>
    <row r="51" spans="1:10" x14ac:dyDescent="0.3">
      <c r="A51" s="1" t="str">
        <f t="shared" si="3"/>
        <v>10</v>
      </c>
      <c r="B51" s="20" t="str">
        <f>+VLOOKUP(BD_Capas[[#This Row],[idcapa]],Capas[],2,0)</f>
        <v>juvenil</v>
      </c>
      <c r="C51" s="3">
        <f t="shared" si="1"/>
        <v>6</v>
      </c>
      <c r="D51" s="20" t="s">
        <v>186</v>
      </c>
      <c r="E51" s="1"/>
      <c r="G51" s="4"/>
      <c r="H51" s="20"/>
      <c r="I51" s="31"/>
      <c r="J51" s="1"/>
    </row>
    <row r="52" spans="1:10" x14ac:dyDescent="0.3">
      <c r="A52" s="1" t="str">
        <f t="shared" si="3"/>
        <v>10</v>
      </c>
      <c r="B52" s="20" t="str">
        <f>+VLOOKUP(BD_Capas[[#This Row],[idcapa]],Capas[],2,0)</f>
        <v>juvenil</v>
      </c>
      <c r="C52" s="3">
        <f t="shared" si="1"/>
        <v>7</v>
      </c>
      <c r="D52" s="20" t="s">
        <v>187</v>
      </c>
      <c r="E52" s="1">
        <v>1</v>
      </c>
      <c r="F52" t="s">
        <v>12</v>
      </c>
      <c r="G52" s="4">
        <v>8</v>
      </c>
      <c r="H52" s="20"/>
      <c r="I52" s="31"/>
      <c r="J52" s="1"/>
    </row>
    <row r="53" spans="1:10" x14ac:dyDescent="0.3">
      <c r="A53" s="1" t="str">
        <f t="shared" si="3"/>
        <v>10</v>
      </c>
      <c r="B53" s="20" t="str">
        <f>+VLOOKUP(BD_Capas[[#This Row],[idcapa]],Capas[],2,0)</f>
        <v>juvenil</v>
      </c>
      <c r="C53" s="3">
        <f t="shared" si="1"/>
        <v>8</v>
      </c>
      <c r="D53" s="20" t="s">
        <v>188</v>
      </c>
      <c r="E53" s="1"/>
      <c r="G53" s="4"/>
      <c r="H53" s="20"/>
      <c r="I53" s="5"/>
      <c r="J53" s="1"/>
    </row>
    <row r="54" spans="1:10" x14ac:dyDescent="0.3">
      <c r="A54" s="1" t="str">
        <f t="shared" si="3"/>
        <v>10</v>
      </c>
      <c r="B54" s="20" t="str">
        <f>+VLOOKUP(BD_Capas[[#This Row],[idcapa]],Capas[],2,0)</f>
        <v>juvenil</v>
      </c>
      <c r="C54" s="3">
        <f t="shared" si="1"/>
        <v>9</v>
      </c>
      <c r="D54" s="20" t="s">
        <v>189</v>
      </c>
      <c r="E54" s="1"/>
      <c r="G54" s="4"/>
      <c r="H54" s="20"/>
      <c r="I54" s="31"/>
      <c r="J54" s="1"/>
    </row>
    <row r="55" spans="1:10" x14ac:dyDescent="0.3">
      <c r="A55" s="1" t="str">
        <f t="shared" si="3"/>
        <v>10</v>
      </c>
      <c r="B55" s="20" t="str">
        <f>+VLOOKUP(BD_Capas[[#This Row],[idcapa]],Capas[],2,0)</f>
        <v>juvenil</v>
      </c>
      <c r="C55" s="3">
        <f t="shared" si="1"/>
        <v>10</v>
      </c>
      <c r="D55" s="20" t="s">
        <v>190</v>
      </c>
      <c r="E55" s="1"/>
      <c r="G55" s="4"/>
      <c r="H55" s="20"/>
      <c r="I55" s="31"/>
      <c r="J55" s="1"/>
    </row>
    <row r="56" spans="1:10" x14ac:dyDescent="0.3">
      <c r="A56" s="1" t="str">
        <f t="shared" si="3"/>
        <v>10</v>
      </c>
      <c r="B56" s="20" t="str">
        <f>+VLOOKUP(BD_Capas[[#This Row],[idcapa]],Capas[],2,0)</f>
        <v>juvenil</v>
      </c>
      <c r="C56" s="3">
        <f t="shared" si="1"/>
        <v>11</v>
      </c>
      <c r="D56" s="20" t="s">
        <v>191</v>
      </c>
      <c r="E56" s="1">
        <v>1</v>
      </c>
      <c r="F56" t="s">
        <v>203</v>
      </c>
      <c r="G56" s="4">
        <v>9</v>
      </c>
      <c r="H56" s="20"/>
      <c r="I56" s="31"/>
      <c r="J56" s="1"/>
    </row>
    <row r="57" spans="1:10" x14ac:dyDescent="0.3">
      <c r="A57" s="1" t="str">
        <f t="shared" si="3"/>
        <v>10</v>
      </c>
      <c r="B57" s="20" t="str">
        <f>+VLOOKUP(BD_Capas[[#This Row],[idcapa]],Capas[],2,0)</f>
        <v>juvenil</v>
      </c>
      <c r="C57" s="3">
        <f t="shared" si="1"/>
        <v>12</v>
      </c>
      <c r="D57" s="20" t="s">
        <v>192</v>
      </c>
      <c r="E57" s="1">
        <v>1</v>
      </c>
      <c r="F57" t="s">
        <v>197</v>
      </c>
      <c r="G57" s="4">
        <v>10</v>
      </c>
      <c r="H57" s="20"/>
      <c r="I57" s="31"/>
      <c r="J57" s="1"/>
    </row>
    <row r="58" spans="1:10" x14ac:dyDescent="0.3">
      <c r="A58" s="1" t="str">
        <f t="shared" si="3"/>
        <v>10</v>
      </c>
      <c r="B58" s="20" t="str">
        <f>+VLOOKUP(BD_Capas[[#This Row],[idcapa]],Capas[],2,0)</f>
        <v>juvenil</v>
      </c>
      <c r="C58" s="3">
        <f t="shared" si="1"/>
        <v>13</v>
      </c>
      <c r="D58" s="20" t="s">
        <v>193</v>
      </c>
      <c r="E58" s="1">
        <v>1</v>
      </c>
      <c r="F58" t="s">
        <v>198</v>
      </c>
      <c r="G58" s="4">
        <v>11</v>
      </c>
      <c r="H58" s="20"/>
      <c r="I58" s="31"/>
      <c r="J58" s="1"/>
    </row>
    <row r="59" spans="1:10" x14ac:dyDescent="0.3">
      <c r="A59" s="1" t="str">
        <f t="shared" si="3"/>
        <v>10</v>
      </c>
      <c r="B59" s="20" t="str">
        <f>+VLOOKUP(BD_Capas[[#This Row],[idcapa]],Capas[],2,0)</f>
        <v>juvenil</v>
      </c>
      <c r="C59" s="3">
        <f t="shared" si="1"/>
        <v>14</v>
      </c>
      <c r="D59" s="20" t="s">
        <v>194</v>
      </c>
      <c r="E59" s="1">
        <v>1</v>
      </c>
      <c r="F59" t="s">
        <v>201</v>
      </c>
      <c r="G59" s="4">
        <v>4</v>
      </c>
      <c r="H59" s="20"/>
      <c r="I59" s="5"/>
      <c r="J59" s="1"/>
    </row>
    <row r="60" spans="1:10" x14ac:dyDescent="0.3">
      <c r="A60" s="1" t="str">
        <f t="shared" si="3"/>
        <v>10</v>
      </c>
      <c r="B60" s="20" t="str">
        <f>+VLOOKUP(BD_Capas[[#This Row],[idcapa]],Capas[],2,0)</f>
        <v>juvenil</v>
      </c>
      <c r="C60" s="3">
        <f t="shared" si="1"/>
        <v>15</v>
      </c>
      <c r="D60" s="20" t="s">
        <v>195</v>
      </c>
      <c r="E60" s="1">
        <v>1</v>
      </c>
      <c r="F60" t="s">
        <v>200</v>
      </c>
      <c r="G60" s="4">
        <v>5</v>
      </c>
      <c r="H60" s="20"/>
      <c r="I60" s="5"/>
      <c r="J60" s="1"/>
    </row>
    <row r="61" spans="1:10" x14ac:dyDescent="0.3">
      <c r="A61" s="1" t="str">
        <f t="shared" si="3"/>
        <v>10</v>
      </c>
      <c r="B61" s="20" t="str">
        <f>+VLOOKUP(BD_Capas[[#This Row],[idcapa]],Capas[],2,0)</f>
        <v>juvenil</v>
      </c>
      <c r="C61" s="3">
        <f t="shared" si="1"/>
        <v>16</v>
      </c>
      <c r="D61" s="20" t="s">
        <v>112</v>
      </c>
      <c r="E61" s="1">
        <v>1</v>
      </c>
      <c r="F61" t="s">
        <v>199</v>
      </c>
      <c r="G61" s="4">
        <v>3</v>
      </c>
      <c r="H61" s="20" t="s">
        <v>500</v>
      </c>
      <c r="I61" s="5" t="str">
        <f>BD_Capas[[#This Row],[idcapa]]&amp;"-"&amp;BD_Capas[[#This Row],[posición_capa]]</f>
        <v>10-1</v>
      </c>
      <c r="J61" s="1">
        <v>1</v>
      </c>
    </row>
    <row r="62" spans="1:10" x14ac:dyDescent="0.3">
      <c r="A62" s="1" t="str">
        <f t="shared" si="3"/>
        <v>10</v>
      </c>
      <c r="B62" s="20" t="str">
        <f>+VLOOKUP(BD_Capas[[#This Row],[idcapa]],Capas[],2,0)</f>
        <v>juvenil</v>
      </c>
      <c r="C62" s="3">
        <f t="shared" si="1"/>
        <v>17</v>
      </c>
      <c r="D62" s="20" t="s">
        <v>196</v>
      </c>
      <c r="E62" s="1"/>
      <c r="G62" s="4"/>
      <c r="H62" s="20"/>
      <c r="I62" s="5"/>
      <c r="J62" s="1"/>
    </row>
    <row r="63" spans="1:10" x14ac:dyDescent="0.3">
      <c r="A63" s="18" t="s">
        <v>120</v>
      </c>
      <c r="B63" s="23" t="str">
        <f>+VLOOKUP(BD_Capas[[#This Row],[idcapa]],Capas[],2,0)</f>
        <v>sii1</v>
      </c>
      <c r="C63" s="17">
        <v>1</v>
      </c>
      <c r="D63" s="23" t="s">
        <v>2</v>
      </c>
      <c r="E63" s="1">
        <v>1</v>
      </c>
      <c r="F63" t="s">
        <v>11</v>
      </c>
      <c r="G63" s="14">
        <v>1</v>
      </c>
      <c r="H63" s="23"/>
      <c r="I63" s="37"/>
      <c r="J63" s="18"/>
    </row>
    <row r="64" spans="1:10" x14ac:dyDescent="0.3">
      <c r="A64" s="1" t="str">
        <f>+A63</f>
        <v>26</v>
      </c>
      <c r="B64" s="20" t="str">
        <f>+VLOOKUP(BD_Capas[[#This Row],[idcapa]],Capas[],2,0)</f>
        <v>sii1</v>
      </c>
      <c r="C64" s="3">
        <f t="shared" ref="C64:C85" si="4">+C63+1</f>
        <v>2</v>
      </c>
      <c r="D64" s="20" t="s">
        <v>3</v>
      </c>
      <c r="E64" s="1">
        <v>1</v>
      </c>
      <c r="F64" t="s">
        <v>175</v>
      </c>
      <c r="G64" s="4">
        <v>2</v>
      </c>
      <c r="H64" s="20"/>
      <c r="I64" s="31"/>
      <c r="J64" s="1"/>
    </row>
    <row r="65" spans="1:10" x14ac:dyDescent="0.3">
      <c r="A65" s="1" t="str">
        <f t="shared" ref="A65:A85" si="5">+A64</f>
        <v>26</v>
      </c>
      <c r="B65" s="20" t="str">
        <f>+VLOOKUP(BD_Capas[[#This Row],[idcapa]],Capas[],2,0)</f>
        <v>sii1</v>
      </c>
      <c r="C65" s="3">
        <f t="shared" si="4"/>
        <v>3</v>
      </c>
      <c r="D65" s="20" t="s">
        <v>110</v>
      </c>
      <c r="E65" s="1">
        <v>1</v>
      </c>
      <c r="F65" t="s">
        <v>12</v>
      </c>
      <c r="G65" s="4">
        <v>3</v>
      </c>
      <c r="H65" s="20" t="s">
        <v>501</v>
      </c>
      <c r="I65" s="5" t="str">
        <f>BD_Capas[[#This Row],[idcapa]]&amp;"-"&amp;BD_Capas[[#This Row],[posición_capa]]</f>
        <v>26-1</v>
      </c>
      <c r="J65" s="1">
        <v>1</v>
      </c>
    </row>
    <row r="66" spans="1:10" x14ac:dyDescent="0.3">
      <c r="A66" s="1" t="str">
        <f t="shared" si="5"/>
        <v>26</v>
      </c>
      <c r="B66" s="20" t="str">
        <f>+VLOOKUP(BD_Capas[[#This Row],[idcapa]],Capas[],2,0)</f>
        <v>sii1</v>
      </c>
      <c r="C66" s="3">
        <f t="shared" si="4"/>
        <v>4</v>
      </c>
      <c r="D66" s="20" t="s">
        <v>236</v>
      </c>
      <c r="E66" s="1">
        <v>1</v>
      </c>
      <c r="F66" t="s">
        <v>236</v>
      </c>
      <c r="G66" s="4">
        <v>4</v>
      </c>
      <c r="H66" s="20"/>
      <c r="I66" s="5"/>
      <c r="J66" s="1"/>
    </row>
    <row r="67" spans="1:10" x14ac:dyDescent="0.3">
      <c r="A67" s="1" t="str">
        <f t="shared" si="5"/>
        <v>26</v>
      </c>
      <c r="B67" s="20" t="str">
        <f>+VLOOKUP(BD_Capas[[#This Row],[idcapa]],Capas[],2,0)</f>
        <v>sii1</v>
      </c>
      <c r="C67" s="3">
        <f t="shared" si="4"/>
        <v>5</v>
      </c>
      <c r="D67" s="20" t="s">
        <v>237</v>
      </c>
      <c r="E67" s="1">
        <v>1</v>
      </c>
      <c r="F67" t="s">
        <v>237</v>
      </c>
      <c r="G67" s="4">
        <v>5</v>
      </c>
      <c r="H67" s="20"/>
      <c r="I67" s="5"/>
      <c r="J67" s="1"/>
    </row>
    <row r="68" spans="1:10" x14ac:dyDescent="0.3">
      <c r="A68" s="1" t="str">
        <f t="shared" si="5"/>
        <v>26</v>
      </c>
      <c r="B68" s="20" t="str">
        <f>+VLOOKUP(BD_Capas[[#This Row],[idcapa]],Capas[],2,0)</f>
        <v>sii1</v>
      </c>
      <c r="C68" s="3">
        <f t="shared" si="4"/>
        <v>6</v>
      </c>
      <c r="D68" s="20" t="s">
        <v>238</v>
      </c>
      <c r="E68" s="1">
        <v>1</v>
      </c>
      <c r="F68" t="s">
        <v>238</v>
      </c>
      <c r="G68" s="4">
        <v>6</v>
      </c>
      <c r="H68" s="20"/>
      <c r="I68" s="31"/>
      <c r="J68" s="1"/>
    </row>
    <row r="69" spans="1:10" x14ac:dyDescent="0.3">
      <c r="A69" s="1" t="str">
        <f t="shared" si="5"/>
        <v>26</v>
      </c>
      <c r="B69" s="20" t="str">
        <f>+VLOOKUP(BD_Capas[[#This Row],[idcapa]],Capas[],2,0)</f>
        <v>sii1</v>
      </c>
      <c r="C69" s="3">
        <f t="shared" si="4"/>
        <v>7</v>
      </c>
      <c r="D69" s="20" t="s">
        <v>239</v>
      </c>
      <c r="E69" s="1">
        <v>1</v>
      </c>
      <c r="F69" t="s">
        <v>239</v>
      </c>
      <c r="G69" s="4">
        <v>7</v>
      </c>
      <c r="H69" s="20"/>
      <c r="I69" s="5"/>
      <c r="J69" s="1"/>
    </row>
    <row r="70" spans="1:10" x14ac:dyDescent="0.3">
      <c r="A70" s="1" t="str">
        <f t="shared" si="5"/>
        <v>26</v>
      </c>
      <c r="B70" s="20" t="str">
        <f>+VLOOKUP(BD_Capas[[#This Row],[idcapa]],Capas[],2,0)</f>
        <v>sii1</v>
      </c>
      <c r="C70" s="3">
        <f t="shared" si="4"/>
        <v>8</v>
      </c>
      <c r="D70" s="20" t="s">
        <v>240</v>
      </c>
      <c r="E70" s="1">
        <v>1</v>
      </c>
      <c r="F70" t="s">
        <v>240</v>
      </c>
      <c r="G70" s="4">
        <v>8</v>
      </c>
      <c r="H70" s="20"/>
      <c r="I70" s="5"/>
      <c r="J70" s="1"/>
    </row>
    <row r="71" spans="1:10" x14ac:dyDescent="0.3">
      <c r="A71" s="1" t="str">
        <f t="shared" si="5"/>
        <v>26</v>
      </c>
      <c r="B71" s="20" t="str">
        <f>+VLOOKUP(BD_Capas[[#This Row],[idcapa]],Capas[],2,0)</f>
        <v>sii1</v>
      </c>
      <c r="C71" s="3">
        <f t="shared" si="4"/>
        <v>9</v>
      </c>
      <c r="D71" s="20" t="s">
        <v>241</v>
      </c>
      <c r="E71" s="1">
        <v>1</v>
      </c>
      <c r="F71" t="s">
        <v>241</v>
      </c>
      <c r="G71" s="4">
        <v>9</v>
      </c>
      <c r="H71" s="20"/>
      <c r="I71" s="31"/>
      <c r="J71" s="1"/>
    </row>
    <row r="72" spans="1:10" x14ac:dyDescent="0.3">
      <c r="A72" s="1" t="str">
        <f t="shared" si="5"/>
        <v>26</v>
      </c>
      <c r="B72" s="20" t="str">
        <f>+VLOOKUP(BD_Capas[[#This Row],[idcapa]],Capas[],2,0)</f>
        <v>sii1</v>
      </c>
      <c r="C72" s="3">
        <f t="shared" si="4"/>
        <v>10</v>
      </c>
      <c r="D72" s="20" t="s">
        <v>242</v>
      </c>
      <c r="E72" s="1">
        <v>1</v>
      </c>
      <c r="F72" t="s">
        <v>242</v>
      </c>
      <c r="G72" s="4">
        <v>10</v>
      </c>
      <c r="H72" s="20"/>
      <c r="I72" s="31"/>
      <c r="J72" s="1"/>
    </row>
    <row r="73" spans="1:10" x14ac:dyDescent="0.3">
      <c r="A73" s="1" t="str">
        <f t="shared" si="5"/>
        <v>26</v>
      </c>
      <c r="B73" s="20" t="str">
        <f>+VLOOKUP(BD_Capas[[#This Row],[idcapa]],Capas[],2,0)</f>
        <v>sii1</v>
      </c>
      <c r="C73" s="3">
        <f t="shared" si="4"/>
        <v>11</v>
      </c>
      <c r="D73" s="20" t="s">
        <v>243</v>
      </c>
      <c r="E73" s="1">
        <v>1</v>
      </c>
      <c r="F73" t="s">
        <v>243</v>
      </c>
      <c r="G73" s="4">
        <v>11</v>
      </c>
      <c r="H73" s="20"/>
      <c r="I73" s="31"/>
      <c r="J73" s="1"/>
    </row>
    <row r="74" spans="1:10" x14ac:dyDescent="0.3">
      <c r="A74" s="1" t="str">
        <f t="shared" si="5"/>
        <v>26</v>
      </c>
      <c r="B74" s="20" t="str">
        <f>+VLOOKUP(BD_Capas[[#This Row],[idcapa]],Capas[],2,0)</f>
        <v>sii1</v>
      </c>
      <c r="C74" s="3">
        <f t="shared" si="4"/>
        <v>12</v>
      </c>
      <c r="D74" s="20" t="s">
        <v>244</v>
      </c>
      <c r="E74" s="1">
        <v>1</v>
      </c>
      <c r="F74" t="s">
        <v>244</v>
      </c>
      <c r="G74" s="4">
        <v>12</v>
      </c>
      <c r="H74" s="20"/>
      <c r="I74" s="31"/>
      <c r="J74" s="1"/>
    </row>
    <row r="75" spans="1:10" x14ac:dyDescent="0.3">
      <c r="A75" s="1" t="str">
        <f t="shared" si="5"/>
        <v>26</v>
      </c>
      <c r="B75" s="20" t="str">
        <f>+VLOOKUP(BD_Capas[[#This Row],[idcapa]],Capas[],2,0)</f>
        <v>sii1</v>
      </c>
      <c r="C75" s="3">
        <f t="shared" si="4"/>
        <v>13</v>
      </c>
      <c r="D75" s="20" t="s">
        <v>245</v>
      </c>
      <c r="E75" s="1">
        <v>1</v>
      </c>
      <c r="F75" t="s">
        <v>245</v>
      </c>
      <c r="G75" s="4">
        <v>13</v>
      </c>
      <c r="H75" s="20"/>
      <c r="I75" s="31"/>
      <c r="J75" s="1"/>
    </row>
    <row r="76" spans="1:10" x14ac:dyDescent="0.3">
      <c r="A76" s="1" t="str">
        <f t="shared" si="5"/>
        <v>26</v>
      </c>
      <c r="B76" s="20" t="str">
        <f>+VLOOKUP(BD_Capas[[#This Row],[idcapa]],Capas[],2,0)</f>
        <v>sii1</v>
      </c>
      <c r="C76" s="3">
        <f t="shared" si="4"/>
        <v>14</v>
      </c>
      <c r="D76" s="20" t="s">
        <v>246</v>
      </c>
      <c r="E76" s="1">
        <v>1</v>
      </c>
      <c r="F76" t="s">
        <v>246</v>
      </c>
      <c r="G76" s="4">
        <v>14</v>
      </c>
      <c r="H76" s="20"/>
      <c r="I76" s="5"/>
      <c r="J76" s="1"/>
    </row>
    <row r="77" spans="1:10" x14ac:dyDescent="0.3">
      <c r="A77" s="1" t="str">
        <f t="shared" si="5"/>
        <v>26</v>
      </c>
      <c r="B77" s="20" t="str">
        <f>+VLOOKUP(BD_Capas[[#This Row],[idcapa]],Capas[],2,0)</f>
        <v>sii1</v>
      </c>
      <c r="C77" s="3">
        <f t="shared" si="4"/>
        <v>15</v>
      </c>
      <c r="D77" s="20" t="s">
        <v>247</v>
      </c>
      <c r="E77" s="1">
        <v>1</v>
      </c>
      <c r="F77" t="s">
        <v>247</v>
      </c>
      <c r="G77" s="4">
        <v>15</v>
      </c>
      <c r="H77" s="20"/>
      <c r="I77" s="5"/>
      <c r="J77" s="1"/>
    </row>
    <row r="78" spans="1:10" x14ac:dyDescent="0.3">
      <c r="A78" s="1" t="str">
        <f t="shared" si="5"/>
        <v>26</v>
      </c>
      <c r="B78" s="20" t="str">
        <f>+VLOOKUP(BD_Capas[[#This Row],[idcapa]],Capas[],2,0)</f>
        <v>sii1</v>
      </c>
      <c r="C78" s="3">
        <f t="shared" si="4"/>
        <v>16</v>
      </c>
      <c r="D78" s="20" t="s">
        <v>248</v>
      </c>
      <c r="E78" s="1">
        <v>1</v>
      </c>
      <c r="F78" t="s">
        <v>248</v>
      </c>
      <c r="G78" s="4">
        <v>16</v>
      </c>
      <c r="H78" s="20"/>
      <c r="I78" s="5"/>
      <c r="J78" s="1"/>
    </row>
    <row r="79" spans="1:10" x14ac:dyDescent="0.3">
      <c r="A79" s="1" t="str">
        <f t="shared" si="5"/>
        <v>26</v>
      </c>
      <c r="B79" s="20" t="str">
        <f>+VLOOKUP(BD_Capas[[#This Row],[idcapa]],Capas[],2,0)</f>
        <v>sii1</v>
      </c>
      <c r="C79" s="3">
        <f t="shared" si="4"/>
        <v>17</v>
      </c>
      <c r="D79" s="20" t="s">
        <v>249</v>
      </c>
      <c r="E79" s="1">
        <v>1</v>
      </c>
      <c r="F79" t="s">
        <v>249</v>
      </c>
      <c r="G79" s="4">
        <v>17</v>
      </c>
      <c r="H79" s="20"/>
      <c r="I79" s="5"/>
      <c r="J79" s="1"/>
    </row>
    <row r="80" spans="1:10" x14ac:dyDescent="0.3">
      <c r="A80" s="1" t="str">
        <f t="shared" si="5"/>
        <v>26</v>
      </c>
      <c r="B80" s="20" t="str">
        <f>+VLOOKUP(BD_Capas[[#This Row],[idcapa]],Capas[],2,0)</f>
        <v>sii1</v>
      </c>
      <c r="C80" s="3">
        <f t="shared" si="4"/>
        <v>18</v>
      </c>
      <c r="D80" s="20" t="s">
        <v>250</v>
      </c>
      <c r="E80" s="1">
        <v>1</v>
      </c>
      <c r="F80" t="s">
        <v>250</v>
      </c>
      <c r="G80" s="4">
        <v>18</v>
      </c>
      <c r="H80" s="20"/>
      <c r="I80" s="31"/>
      <c r="J80" s="1"/>
    </row>
    <row r="81" spans="1:10" x14ac:dyDescent="0.3">
      <c r="A81" s="1" t="str">
        <f t="shared" si="5"/>
        <v>26</v>
      </c>
      <c r="B81" s="20" t="str">
        <f>+VLOOKUP(BD_Capas[[#This Row],[idcapa]],Capas[],2,0)</f>
        <v>sii1</v>
      </c>
      <c r="C81" s="3">
        <f t="shared" si="4"/>
        <v>19</v>
      </c>
      <c r="D81" s="20" t="s">
        <v>251</v>
      </c>
      <c r="E81" s="1">
        <v>1</v>
      </c>
      <c r="F81" t="s">
        <v>251</v>
      </c>
      <c r="G81" s="4">
        <v>19</v>
      </c>
      <c r="H81" s="20"/>
      <c r="I81" s="31"/>
      <c r="J81" s="1"/>
    </row>
    <row r="82" spans="1:10" x14ac:dyDescent="0.3">
      <c r="A82" s="1" t="str">
        <f t="shared" si="5"/>
        <v>26</v>
      </c>
      <c r="B82" s="20" t="str">
        <f>+VLOOKUP(BD_Capas[[#This Row],[idcapa]],Capas[],2,0)</f>
        <v>sii1</v>
      </c>
      <c r="C82" s="3">
        <f t="shared" si="4"/>
        <v>20</v>
      </c>
      <c r="D82" s="20" t="s">
        <v>252</v>
      </c>
      <c r="E82" s="1">
        <v>1</v>
      </c>
      <c r="F82" t="s">
        <v>252</v>
      </c>
      <c r="G82" s="4">
        <v>20</v>
      </c>
      <c r="H82" s="20"/>
      <c r="I82" s="31"/>
      <c r="J82" s="1"/>
    </row>
    <row r="83" spans="1:10" x14ac:dyDescent="0.3">
      <c r="A83" s="1" t="str">
        <f t="shared" si="5"/>
        <v>26</v>
      </c>
      <c r="B83" s="20" t="str">
        <f>+VLOOKUP(BD_Capas[[#This Row],[idcapa]],Capas[],2,0)</f>
        <v>sii1</v>
      </c>
      <c r="C83" s="3">
        <f t="shared" si="4"/>
        <v>21</v>
      </c>
      <c r="D83" s="20" t="s">
        <v>253</v>
      </c>
      <c r="E83" s="1">
        <v>1</v>
      </c>
      <c r="F83" t="s">
        <v>253</v>
      </c>
      <c r="G83" s="4">
        <v>21</v>
      </c>
      <c r="H83" s="20"/>
      <c r="I83" s="31"/>
      <c r="J83" s="1"/>
    </row>
    <row r="84" spans="1:10" x14ac:dyDescent="0.3">
      <c r="A84" s="1" t="str">
        <f t="shared" si="5"/>
        <v>26</v>
      </c>
      <c r="B84" s="20" t="str">
        <f>+VLOOKUP(BD_Capas[[#This Row],[idcapa]],Capas[],2,0)</f>
        <v>sii1</v>
      </c>
      <c r="C84" s="3">
        <f t="shared" si="4"/>
        <v>22</v>
      </c>
      <c r="D84" s="20" t="s">
        <v>254</v>
      </c>
      <c r="E84" s="1">
        <v>1</v>
      </c>
      <c r="F84" t="s">
        <v>254</v>
      </c>
      <c r="G84" s="4">
        <v>22</v>
      </c>
      <c r="H84" s="20"/>
      <c r="I84" s="31"/>
      <c r="J84" s="1"/>
    </row>
    <row r="85" spans="1:10" x14ac:dyDescent="0.3">
      <c r="A85" s="1" t="str">
        <f t="shared" si="5"/>
        <v>26</v>
      </c>
      <c r="B85" s="20" t="str">
        <f>+VLOOKUP(BD_Capas[[#This Row],[idcapa]],Capas[],2,0)</f>
        <v>sii1</v>
      </c>
      <c r="C85" s="3">
        <f t="shared" si="4"/>
        <v>23</v>
      </c>
      <c r="D85" s="20" t="s">
        <v>255</v>
      </c>
      <c r="E85" s="1">
        <v>1</v>
      </c>
      <c r="F85" t="s">
        <v>255</v>
      </c>
      <c r="G85" s="4">
        <v>23</v>
      </c>
      <c r="H85" s="20"/>
      <c r="I85" s="31"/>
      <c r="J85" s="1"/>
    </row>
    <row r="86" spans="1:10" x14ac:dyDescent="0.3">
      <c r="A86" s="18" t="s">
        <v>121</v>
      </c>
      <c r="B86" s="23" t="str">
        <f>+VLOOKUP(BD_Capas[[#This Row],[idcapa]],Capas[],2,0)</f>
        <v>actividadesartsticasentretenimientoyrecreativas_2</v>
      </c>
      <c r="C86" s="17">
        <v>1</v>
      </c>
      <c r="D86" s="23" t="s">
        <v>2</v>
      </c>
      <c r="E86" s="1">
        <v>1</v>
      </c>
      <c r="F86" t="s">
        <v>11</v>
      </c>
      <c r="G86" s="14">
        <v>1</v>
      </c>
      <c r="H86" s="23"/>
      <c r="I86" s="37"/>
      <c r="J86" s="18"/>
    </row>
    <row r="87" spans="1:10" x14ac:dyDescent="0.3">
      <c r="A87" s="1" t="str">
        <f>+A86</f>
        <v>27</v>
      </c>
      <c r="B87" s="20" t="str">
        <f>+VLOOKUP(BD_Capas[[#This Row],[idcapa]],Capas[],2,0)</f>
        <v>actividadesartsticasentretenimientoyrecreativas_2</v>
      </c>
      <c r="C87" s="3">
        <f t="shared" ref="C87" si="6">+C86+1</f>
        <v>2</v>
      </c>
      <c r="D87" s="20" t="s">
        <v>3</v>
      </c>
      <c r="E87" s="1">
        <v>1</v>
      </c>
      <c r="F87" t="s">
        <v>175</v>
      </c>
      <c r="G87" s="4">
        <v>2</v>
      </c>
      <c r="H87" s="20"/>
      <c r="I87" s="31"/>
      <c r="J87" s="1"/>
    </row>
    <row r="88" spans="1:10" x14ac:dyDescent="0.3">
      <c r="A88" s="1" t="str">
        <f t="shared" ref="A88:A95" si="7">+A87</f>
        <v>27</v>
      </c>
      <c r="B88" s="20" t="str">
        <f>+VLOOKUP(BD_Capas[[#This Row],[idcapa]],Capas[],2,0)</f>
        <v>actividadesartsticasentretenimientoyrecreativas_2</v>
      </c>
      <c r="C88" s="3">
        <f t="shared" ref="C88" si="8">+C87+1</f>
        <v>3</v>
      </c>
      <c r="D88" s="20" t="s">
        <v>110</v>
      </c>
      <c r="E88" s="1">
        <v>1</v>
      </c>
      <c r="F88" t="s">
        <v>12</v>
      </c>
      <c r="G88" s="4">
        <v>3</v>
      </c>
      <c r="H88" s="20" t="s">
        <v>509</v>
      </c>
      <c r="I88" s="5" t="str">
        <f>BD_Capas[[#This Row],[idcapa]]&amp;"-"&amp;BD_Capas[[#This Row],[posición_capa]]</f>
        <v>27-1</v>
      </c>
      <c r="J88" s="1">
        <v>1</v>
      </c>
    </row>
    <row r="89" spans="1:10" x14ac:dyDescent="0.3">
      <c r="A89" s="1" t="str">
        <f t="shared" si="7"/>
        <v>27</v>
      </c>
      <c r="B89" s="20" t="str">
        <f>+VLOOKUP(BD_Capas[[#This Row],[idcapa]],Capas[],2,0)</f>
        <v>actividadesartsticasentretenimientoyrecreativas_2</v>
      </c>
      <c r="C89" s="3">
        <f t="shared" ref="C89" si="9">+C88+1</f>
        <v>4</v>
      </c>
      <c r="D89" s="20" t="s">
        <v>179</v>
      </c>
      <c r="E89" s="1">
        <v>1</v>
      </c>
      <c r="F89" t="s">
        <v>179</v>
      </c>
      <c r="G89" s="4">
        <v>4</v>
      </c>
      <c r="H89" s="20"/>
      <c r="I89" s="5"/>
      <c r="J89" s="1"/>
    </row>
    <row r="90" spans="1:10" x14ac:dyDescent="0.3">
      <c r="A90" s="1" t="str">
        <f t="shared" si="7"/>
        <v>27</v>
      </c>
      <c r="B90" s="20" t="str">
        <f>+VLOOKUP(BD_Capas[[#This Row],[idcapa]],Capas[],2,0)</f>
        <v>actividadesartsticasentretenimientoyrecreativas_2</v>
      </c>
      <c r="C90" s="3">
        <f t="shared" ref="C90" si="10">+C89+1</f>
        <v>5</v>
      </c>
      <c r="D90" s="20" t="s">
        <v>256</v>
      </c>
      <c r="E90" s="1">
        <v>1</v>
      </c>
      <c r="F90" t="s">
        <v>256</v>
      </c>
      <c r="G90" s="4">
        <v>5</v>
      </c>
      <c r="H90" s="20"/>
      <c r="I90" s="5"/>
      <c r="J90" s="1"/>
    </row>
    <row r="91" spans="1:10" x14ac:dyDescent="0.3">
      <c r="A91" s="1" t="str">
        <f t="shared" si="7"/>
        <v>27</v>
      </c>
      <c r="B91" s="20" t="str">
        <f>+VLOOKUP(BD_Capas[[#This Row],[idcapa]],Capas[],2,0)</f>
        <v>actividadesartsticasentretenimientoyrecreativas_2</v>
      </c>
      <c r="C91" s="3">
        <f t="shared" ref="C91" si="11">+C90+1</f>
        <v>6</v>
      </c>
      <c r="D91" s="20" t="s">
        <v>257</v>
      </c>
      <c r="E91" s="1">
        <v>1</v>
      </c>
      <c r="F91" t="s">
        <v>257</v>
      </c>
      <c r="G91" s="4">
        <v>6</v>
      </c>
      <c r="H91" s="20"/>
      <c r="I91" s="31"/>
      <c r="J91" s="1"/>
    </row>
    <row r="92" spans="1:10" x14ac:dyDescent="0.3">
      <c r="A92" s="1" t="str">
        <f t="shared" si="7"/>
        <v>27</v>
      </c>
      <c r="B92" s="20" t="str">
        <f>+VLOOKUP(BD_Capas[[#This Row],[idcapa]],Capas[],2,0)</f>
        <v>actividadesartsticasentretenimientoyrecreativas_2</v>
      </c>
      <c r="C92" s="3">
        <f t="shared" ref="C92" si="12">+C91+1</f>
        <v>7</v>
      </c>
      <c r="D92" s="20" t="s">
        <v>258</v>
      </c>
      <c r="E92" s="1">
        <v>1</v>
      </c>
      <c r="F92" t="s">
        <v>258</v>
      </c>
      <c r="G92" s="4">
        <v>7</v>
      </c>
      <c r="H92" s="20"/>
      <c r="I92" s="5"/>
      <c r="J92" s="1"/>
    </row>
    <row r="93" spans="1:10" x14ac:dyDescent="0.3">
      <c r="A93" s="1" t="str">
        <f t="shared" si="7"/>
        <v>27</v>
      </c>
      <c r="B93" s="20" t="str">
        <f>+VLOOKUP(BD_Capas[[#This Row],[idcapa]],Capas[],2,0)</f>
        <v>actividadesartsticasentretenimientoyrecreativas_2</v>
      </c>
      <c r="C93" s="3">
        <f t="shared" ref="C93" si="13">+C92+1</f>
        <v>8</v>
      </c>
      <c r="D93" s="20" t="s">
        <v>259</v>
      </c>
      <c r="E93" s="1">
        <v>1</v>
      </c>
      <c r="F93" t="s">
        <v>259</v>
      </c>
      <c r="G93" s="4">
        <v>8</v>
      </c>
      <c r="H93" s="20"/>
      <c r="I93" s="5"/>
      <c r="J93" s="1"/>
    </row>
    <row r="94" spans="1:10" x14ac:dyDescent="0.3">
      <c r="A94" s="1" t="str">
        <f t="shared" si="7"/>
        <v>27</v>
      </c>
      <c r="B94" s="20" t="str">
        <f>+VLOOKUP(BD_Capas[[#This Row],[idcapa]],Capas[],2,0)</f>
        <v>actividadesartsticasentretenimientoyrecreativas_2</v>
      </c>
      <c r="C94" s="3">
        <f t="shared" ref="C94" si="14">+C93+1</f>
        <v>9</v>
      </c>
      <c r="D94" s="20" t="s">
        <v>260</v>
      </c>
      <c r="E94" s="1">
        <v>1</v>
      </c>
      <c r="F94" t="s">
        <v>260</v>
      </c>
      <c r="G94" s="4">
        <v>9</v>
      </c>
      <c r="H94" s="20"/>
      <c r="I94" s="31"/>
      <c r="J94" s="1"/>
    </row>
    <row r="95" spans="1:10" x14ac:dyDescent="0.3">
      <c r="A95" s="1" t="str">
        <f t="shared" si="7"/>
        <v>27</v>
      </c>
      <c r="B95" s="20" t="str">
        <f>+VLOOKUP(BD_Capas[[#This Row],[idcapa]],Capas[],2,0)</f>
        <v>actividadesartsticasentretenimientoyrecreativas_2</v>
      </c>
      <c r="C95" s="3">
        <f t="shared" ref="C95" si="15">+C94+1</f>
        <v>10</v>
      </c>
      <c r="D95" s="20" t="s">
        <v>255</v>
      </c>
      <c r="E95" s="1">
        <v>1</v>
      </c>
      <c r="F95" t="s">
        <v>255</v>
      </c>
      <c r="G95" s="4">
        <v>10</v>
      </c>
      <c r="H95" s="20"/>
      <c r="I95" s="31"/>
      <c r="J95" s="1"/>
    </row>
    <row r="96" spans="1:10" x14ac:dyDescent="0.3">
      <c r="A96" s="18" t="s">
        <v>122</v>
      </c>
      <c r="B96" s="23" t="str">
        <f>+VLOOKUP(BD_Capas[[#This Row],[idcapa]],Capas[],2,0)</f>
        <v>actividadesdealojamientoyserviciodecomidas_2</v>
      </c>
      <c r="C96" s="17">
        <v>1</v>
      </c>
      <c r="D96" s="23" t="s">
        <v>2</v>
      </c>
      <c r="E96" s="1">
        <v>1</v>
      </c>
      <c r="F96" t="s">
        <v>11</v>
      </c>
      <c r="G96" s="14">
        <v>1</v>
      </c>
      <c r="H96" s="23"/>
      <c r="I96" s="37"/>
      <c r="J96" s="18"/>
    </row>
    <row r="97" spans="1:10" x14ac:dyDescent="0.3">
      <c r="A97" s="1" t="str">
        <f>+A96</f>
        <v>28</v>
      </c>
      <c r="B97" s="20" t="str">
        <f>+VLOOKUP(BD_Capas[[#This Row],[idcapa]],Capas[],2,0)</f>
        <v>actividadesdealojamientoyserviciodecomidas_2</v>
      </c>
      <c r="C97" s="3">
        <f t="shared" ref="C97:C160" si="16">+C96+1</f>
        <v>2</v>
      </c>
      <c r="D97" s="20" t="s">
        <v>3</v>
      </c>
      <c r="E97" s="1">
        <v>1</v>
      </c>
      <c r="F97" t="s">
        <v>175</v>
      </c>
      <c r="G97" s="4">
        <v>2</v>
      </c>
      <c r="H97" s="20"/>
      <c r="I97" s="31"/>
      <c r="J97" s="1"/>
    </row>
    <row r="98" spans="1:10" x14ac:dyDescent="0.3">
      <c r="A98" s="1" t="str">
        <f t="shared" ref="A98:A105" si="17">+A97</f>
        <v>28</v>
      </c>
      <c r="B98" s="20" t="str">
        <f>+VLOOKUP(BD_Capas[[#This Row],[idcapa]],Capas[],2,0)</f>
        <v>actividadesdealojamientoyserviciodecomidas_2</v>
      </c>
      <c r="C98" s="3">
        <f t="shared" si="16"/>
        <v>3</v>
      </c>
      <c r="D98" s="20" t="s">
        <v>110</v>
      </c>
      <c r="E98" s="1">
        <v>1</v>
      </c>
      <c r="F98" t="s">
        <v>12</v>
      </c>
      <c r="G98" s="4">
        <v>3</v>
      </c>
      <c r="H98" s="20" t="s">
        <v>510</v>
      </c>
      <c r="I98" s="5" t="str">
        <f>BD_Capas[[#This Row],[idcapa]]&amp;"-"&amp;BD_Capas[[#This Row],[posición_capa]]</f>
        <v>28-1</v>
      </c>
      <c r="J98" s="1">
        <v>1</v>
      </c>
    </row>
    <row r="99" spans="1:10" x14ac:dyDescent="0.3">
      <c r="A99" s="1" t="str">
        <f t="shared" si="17"/>
        <v>28</v>
      </c>
      <c r="B99" s="20" t="str">
        <f>+VLOOKUP(BD_Capas[[#This Row],[idcapa]],Capas[],2,0)</f>
        <v>actividadesdealojamientoyserviciodecomidas_2</v>
      </c>
      <c r="C99" s="3">
        <f t="shared" si="16"/>
        <v>4</v>
      </c>
      <c r="D99" s="20" t="s">
        <v>179</v>
      </c>
      <c r="E99" s="1">
        <v>1</v>
      </c>
      <c r="F99" t="s">
        <v>179</v>
      </c>
      <c r="G99" s="4">
        <v>4</v>
      </c>
      <c r="H99" s="20"/>
      <c r="I99" s="5"/>
      <c r="J99" s="1"/>
    </row>
    <row r="100" spans="1:10" x14ac:dyDescent="0.3">
      <c r="A100" s="1" t="str">
        <f t="shared" si="17"/>
        <v>28</v>
      </c>
      <c r="B100" s="20" t="str">
        <f>+VLOOKUP(BD_Capas[[#This Row],[idcapa]],Capas[],2,0)</f>
        <v>actividadesdealojamientoyserviciodecomidas_2</v>
      </c>
      <c r="C100" s="3">
        <f t="shared" si="16"/>
        <v>5</v>
      </c>
      <c r="D100" s="20" t="s">
        <v>256</v>
      </c>
      <c r="E100" s="1">
        <v>1</v>
      </c>
      <c r="F100" t="s">
        <v>256</v>
      </c>
      <c r="G100" s="4">
        <v>5</v>
      </c>
      <c r="H100" s="20"/>
      <c r="I100" s="5"/>
      <c r="J100" s="1"/>
    </row>
    <row r="101" spans="1:10" x14ac:dyDescent="0.3">
      <c r="A101" s="1" t="str">
        <f t="shared" si="17"/>
        <v>28</v>
      </c>
      <c r="B101" s="20" t="str">
        <f>+VLOOKUP(BD_Capas[[#This Row],[idcapa]],Capas[],2,0)</f>
        <v>actividadesdealojamientoyserviciodecomidas_2</v>
      </c>
      <c r="C101" s="3">
        <f t="shared" si="16"/>
        <v>6</v>
      </c>
      <c r="D101" s="20" t="s">
        <v>257</v>
      </c>
      <c r="E101" s="1">
        <v>1</v>
      </c>
      <c r="F101" t="s">
        <v>257</v>
      </c>
      <c r="G101" s="4">
        <v>6</v>
      </c>
      <c r="H101" s="20"/>
      <c r="I101" s="31"/>
      <c r="J101" s="1"/>
    </row>
    <row r="102" spans="1:10" x14ac:dyDescent="0.3">
      <c r="A102" s="1" t="str">
        <f t="shared" si="17"/>
        <v>28</v>
      </c>
      <c r="B102" s="20" t="str">
        <f>+VLOOKUP(BD_Capas[[#This Row],[idcapa]],Capas[],2,0)</f>
        <v>actividadesdealojamientoyserviciodecomidas_2</v>
      </c>
      <c r="C102" s="3">
        <f t="shared" si="16"/>
        <v>7</v>
      </c>
      <c r="D102" s="20" t="s">
        <v>258</v>
      </c>
      <c r="E102" s="1">
        <v>1</v>
      </c>
      <c r="F102" t="s">
        <v>258</v>
      </c>
      <c r="G102" s="4">
        <v>7</v>
      </c>
      <c r="H102" s="20"/>
      <c r="I102" s="5"/>
      <c r="J102" s="1"/>
    </row>
    <row r="103" spans="1:10" x14ac:dyDescent="0.3">
      <c r="A103" s="1" t="str">
        <f t="shared" si="17"/>
        <v>28</v>
      </c>
      <c r="B103" s="20" t="str">
        <f>+VLOOKUP(BD_Capas[[#This Row],[idcapa]],Capas[],2,0)</f>
        <v>actividadesdealojamientoyserviciodecomidas_2</v>
      </c>
      <c r="C103" s="3">
        <f t="shared" si="16"/>
        <v>8</v>
      </c>
      <c r="D103" s="20" t="s">
        <v>259</v>
      </c>
      <c r="E103" s="1">
        <v>1</v>
      </c>
      <c r="F103" t="s">
        <v>259</v>
      </c>
      <c r="G103" s="4">
        <v>8</v>
      </c>
      <c r="H103" s="20"/>
      <c r="I103" s="5"/>
      <c r="J103" s="1"/>
    </row>
    <row r="104" spans="1:10" x14ac:dyDescent="0.3">
      <c r="A104" s="1" t="str">
        <f t="shared" si="17"/>
        <v>28</v>
      </c>
      <c r="B104" s="20" t="str">
        <f>+VLOOKUP(BD_Capas[[#This Row],[idcapa]],Capas[],2,0)</f>
        <v>actividadesdealojamientoyserviciodecomidas_2</v>
      </c>
      <c r="C104" s="3">
        <f t="shared" si="16"/>
        <v>9</v>
      </c>
      <c r="D104" s="20" t="s">
        <v>260</v>
      </c>
      <c r="E104" s="1">
        <v>1</v>
      </c>
      <c r="F104" t="s">
        <v>260</v>
      </c>
      <c r="G104" s="4">
        <v>9</v>
      </c>
      <c r="H104" s="20"/>
      <c r="I104" s="31"/>
      <c r="J104" s="1"/>
    </row>
    <row r="105" spans="1:10" x14ac:dyDescent="0.3">
      <c r="A105" s="1" t="str">
        <f t="shared" si="17"/>
        <v>28</v>
      </c>
      <c r="B105" s="20" t="str">
        <f>+VLOOKUP(BD_Capas[[#This Row],[idcapa]],Capas[],2,0)</f>
        <v>actividadesdealojamientoyserviciodecomidas_2</v>
      </c>
      <c r="C105" s="3">
        <f t="shared" si="16"/>
        <v>10</v>
      </c>
      <c r="D105" s="20" t="s">
        <v>255</v>
      </c>
      <c r="E105" s="1">
        <v>1</v>
      </c>
      <c r="F105" t="s">
        <v>255</v>
      </c>
      <c r="G105" s="4">
        <v>10</v>
      </c>
      <c r="H105" s="20"/>
      <c r="I105" s="31"/>
      <c r="J105" s="1"/>
    </row>
    <row r="106" spans="1:10" x14ac:dyDescent="0.3">
      <c r="A106" s="18" t="s">
        <v>123</v>
      </c>
      <c r="B106" s="23" t="str">
        <f>+VLOOKUP(BD_Capas[[#This Row],[idcapa]],Capas[],2,0)</f>
        <v>actividadesdeatenciondelasaludyasistenciasocial_2</v>
      </c>
      <c r="C106" s="17">
        <v>1</v>
      </c>
      <c r="D106" s="23" t="s">
        <v>2</v>
      </c>
      <c r="E106" s="1">
        <v>1</v>
      </c>
      <c r="F106" t="s">
        <v>11</v>
      </c>
      <c r="G106" s="14">
        <v>1</v>
      </c>
      <c r="H106" s="23"/>
      <c r="I106" s="37"/>
      <c r="J106" s="18"/>
    </row>
    <row r="107" spans="1:10" x14ac:dyDescent="0.3">
      <c r="A107" s="1" t="str">
        <f>+A106</f>
        <v>29</v>
      </c>
      <c r="B107" s="20" t="str">
        <f>+VLOOKUP(BD_Capas[[#This Row],[idcapa]],Capas[],2,0)</f>
        <v>actividadesdeatenciondelasaludyasistenciasocial_2</v>
      </c>
      <c r="C107" s="3">
        <f t="shared" si="16"/>
        <v>2</v>
      </c>
      <c r="D107" s="20" t="s">
        <v>3</v>
      </c>
      <c r="E107" s="1">
        <v>1</v>
      </c>
      <c r="F107" t="s">
        <v>175</v>
      </c>
      <c r="G107" s="4">
        <v>2</v>
      </c>
      <c r="H107" s="20"/>
      <c r="I107" s="31"/>
      <c r="J107" s="1"/>
    </row>
    <row r="108" spans="1:10" x14ac:dyDescent="0.3">
      <c r="A108" s="1" t="str">
        <f t="shared" ref="A108:A115" si="18">+A107</f>
        <v>29</v>
      </c>
      <c r="B108" s="20" t="str">
        <f>+VLOOKUP(BD_Capas[[#This Row],[idcapa]],Capas[],2,0)</f>
        <v>actividadesdeatenciondelasaludyasistenciasocial_2</v>
      </c>
      <c r="C108" s="3">
        <f t="shared" si="16"/>
        <v>3</v>
      </c>
      <c r="D108" s="20" t="s">
        <v>110</v>
      </c>
      <c r="E108" s="1">
        <v>1</v>
      </c>
      <c r="F108" t="s">
        <v>12</v>
      </c>
      <c r="G108" s="4">
        <v>3</v>
      </c>
      <c r="H108" s="20" t="s">
        <v>511</v>
      </c>
      <c r="I108" s="5" t="str">
        <f>BD_Capas[[#This Row],[idcapa]]&amp;"-"&amp;BD_Capas[[#This Row],[posición_capa]]</f>
        <v>29-1</v>
      </c>
      <c r="J108" s="1">
        <v>1</v>
      </c>
    </row>
    <row r="109" spans="1:10" x14ac:dyDescent="0.3">
      <c r="A109" s="1" t="str">
        <f t="shared" si="18"/>
        <v>29</v>
      </c>
      <c r="B109" s="20" t="str">
        <f>+VLOOKUP(BD_Capas[[#This Row],[idcapa]],Capas[],2,0)</f>
        <v>actividadesdeatenciondelasaludyasistenciasocial_2</v>
      </c>
      <c r="C109" s="3">
        <f t="shared" si="16"/>
        <v>4</v>
      </c>
      <c r="D109" s="20" t="s">
        <v>179</v>
      </c>
      <c r="E109" s="1">
        <v>1</v>
      </c>
      <c r="F109" t="s">
        <v>179</v>
      </c>
      <c r="G109" s="4">
        <v>4</v>
      </c>
      <c r="H109" s="20"/>
      <c r="I109" s="5"/>
      <c r="J109" s="1"/>
    </row>
    <row r="110" spans="1:10" x14ac:dyDescent="0.3">
      <c r="A110" s="1" t="str">
        <f t="shared" si="18"/>
        <v>29</v>
      </c>
      <c r="B110" s="20" t="str">
        <f>+VLOOKUP(BD_Capas[[#This Row],[idcapa]],Capas[],2,0)</f>
        <v>actividadesdeatenciondelasaludyasistenciasocial_2</v>
      </c>
      <c r="C110" s="3">
        <f t="shared" si="16"/>
        <v>5</v>
      </c>
      <c r="D110" s="20" t="s">
        <v>256</v>
      </c>
      <c r="E110" s="1">
        <v>1</v>
      </c>
      <c r="F110" t="s">
        <v>256</v>
      </c>
      <c r="G110" s="4">
        <v>5</v>
      </c>
      <c r="H110" s="20"/>
      <c r="I110" s="5"/>
      <c r="J110" s="1"/>
    </row>
    <row r="111" spans="1:10" x14ac:dyDescent="0.3">
      <c r="A111" s="1" t="str">
        <f t="shared" si="18"/>
        <v>29</v>
      </c>
      <c r="B111" s="20" t="str">
        <f>+VLOOKUP(BD_Capas[[#This Row],[idcapa]],Capas[],2,0)</f>
        <v>actividadesdeatenciondelasaludyasistenciasocial_2</v>
      </c>
      <c r="C111" s="3">
        <f t="shared" si="16"/>
        <v>6</v>
      </c>
      <c r="D111" s="20" t="s">
        <v>257</v>
      </c>
      <c r="E111" s="1">
        <v>1</v>
      </c>
      <c r="F111" t="s">
        <v>257</v>
      </c>
      <c r="G111" s="4">
        <v>6</v>
      </c>
      <c r="H111" s="20"/>
      <c r="I111" s="31"/>
      <c r="J111" s="1"/>
    </row>
    <row r="112" spans="1:10" x14ac:dyDescent="0.3">
      <c r="A112" s="1" t="str">
        <f t="shared" si="18"/>
        <v>29</v>
      </c>
      <c r="B112" s="20" t="str">
        <f>+VLOOKUP(BD_Capas[[#This Row],[idcapa]],Capas[],2,0)</f>
        <v>actividadesdeatenciondelasaludyasistenciasocial_2</v>
      </c>
      <c r="C112" s="3">
        <f t="shared" si="16"/>
        <v>7</v>
      </c>
      <c r="D112" s="20" t="s">
        <v>258</v>
      </c>
      <c r="E112" s="1">
        <v>1</v>
      </c>
      <c r="F112" t="s">
        <v>258</v>
      </c>
      <c r="G112" s="4">
        <v>7</v>
      </c>
      <c r="H112" s="20"/>
      <c r="I112" s="5"/>
      <c r="J112" s="1"/>
    </row>
    <row r="113" spans="1:10" x14ac:dyDescent="0.3">
      <c r="A113" s="1" t="str">
        <f t="shared" si="18"/>
        <v>29</v>
      </c>
      <c r="B113" s="20" t="str">
        <f>+VLOOKUP(BD_Capas[[#This Row],[idcapa]],Capas[],2,0)</f>
        <v>actividadesdeatenciondelasaludyasistenciasocial_2</v>
      </c>
      <c r="C113" s="3">
        <f t="shared" si="16"/>
        <v>8</v>
      </c>
      <c r="D113" s="20" t="s">
        <v>259</v>
      </c>
      <c r="E113" s="1">
        <v>1</v>
      </c>
      <c r="F113" t="s">
        <v>259</v>
      </c>
      <c r="G113" s="4">
        <v>8</v>
      </c>
      <c r="H113" s="20"/>
      <c r="I113" s="5"/>
      <c r="J113" s="1"/>
    </row>
    <row r="114" spans="1:10" x14ac:dyDescent="0.3">
      <c r="A114" s="1" t="str">
        <f t="shared" si="18"/>
        <v>29</v>
      </c>
      <c r="B114" s="20" t="str">
        <f>+VLOOKUP(BD_Capas[[#This Row],[idcapa]],Capas[],2,0)</f>
        <v>actividadesdeatenciondelasaludyasistenciasocial_2</v>
      </c>
      <c r="C114" s="3">
        <f t="shared" si="16"/>
        <v>9</v>
      </c>
      <c r="D114" s="20" t="s">
        <v>260</v>
      </c>
      <c r="E114" s="1">
        <v>1</v>
      </c>
      <c r="F114" t="s">
        <v>260</v>
      </c>
      <c r="G114" s="4">
        <v>9</v>
      </c>
      <c r="H114" s="20"/>
      <c r="I114" s="31"/>
      <c r="J114" s="1"/>
    </row>
    <row r="115" spans="1:10" x14ac:dyDescent="0.3">
      <c r="A115" s="1" t="str">
        <f t="shared" si="18"/>
        <v>29</v>
      </c>
      <c r="B115" s="20" t="str">
        <f>+VLOOKUP(BD_Capas[[#This Row],[idcapa]],Capas[],2,0)</f>
        <v>actividadesdeatenciondelasaludyasistenciasocial_2</v>
      </c>
      <c r="C115" s="3">
        <f t="shared" si="16"/>
        <v>10</v>
      </c>
      <c r="D115" s="20" t="s">
        <v>255</v>
      </c>
      <c r="E115" s="1">
        <v>1</v>
      </c>
      <c r="F115" t="s">
        <v>255</v>
      </c>
      <c r="G115" s="4">
        <v>10</v>
      </c>
      <c r="H115" s="20"/>
      <c r="I115" s="31"/>
      <c r="J115" s="1"/>
    </row>
    <row r="116" spans="1:10" x14ac:dyDescent="0.3">
      <c r="A116" s="18" t="s">
        <v>124</v>
      </c>
      <c r="B116" s="23" t="str">
        <f>+VLOOKUP(BD_Capas[[#This Row],[idcapa]],Capas[],2,0)</f>
        <v>actividadesdeloshogarescomoempleadores_2</v>
      </c>
      <c r="C116" s="17">
        <v>1</v>
      </c>
      <c r="D116" s="23" t="s">
        <v>2</v>
      </c>
      <c r="E116" s="1">
        <v>1</v>
      </c>
      <c r="F116" t="s">
        <v>11</v>
      </c>
      <c r="G116" s="14">
        <v>1</v>
      </c>
      <c r="H116" s="23"/>
      <c r="I116" s="37"/>
      <c r="J116" s="18"/>
    </row>
    <row r="117" spans="1:10" x14ac:dyDescent="0.3">
      <c r="A117" s="1" t="str">
        <f>+A116</f>
        <v>30</v>
      </c>
      <c r="B117" s="20" t="str">
        <f>+VLOOKUP(BD_Capas[[#This Row],[idcapa]],Capas[],2,0)</f>
        <v>actividadesdeloshogarescomoempleadores_2</v>
      </c>
      <c r="C117" s="3">
        <f t="shared" si="16"/>
        <v>2</v>
      </c>
      <c r="D117" s="20" t="s">
        <v>3</v>
      </c>
      <c r="E117" s="1">
        <v>1</v>
      </c>
      <c r="F117" t="s">
        <v>175</v>
      </c>
      <c r="G117" s="4">
        <v>2</v>
      </c>
      <c r="H117" s="20"/>
      <c r="I117" s="31"/>
      <c r="J117" s="1"/>
    </row>
    <row r="118" spans="1:10" x14ac:dyDescent="0.3">
      <c r="A118" s="1" t="str">
        <f t="shared" ref="A118:A125" si="19">+A117</f>
        <v>30</v>
      </c>
      <c r="B118" s="20" t="str">
        <f>+VLOOKUP(BD_Capas[[#This Row],[idcapa]],Capas[],2,0)</f>
        <v>actividadesdeloshogarescomoempleadores_2</v>
      </c>
      <c r="C118" s="3">
        <f t="shared" si="16"/>
        <v>3</v>
      </c>
      <c r="D118" s="20" t="s">
        <v>110</v>
      </c>
      <c r="E118" s="1">
        <v>1</v>
      </c>
      <c r="F118" t="s">
        <v>12</v>
      </c>
      <c r="G118" s="4">
        <v>3</v>
      </c>
      <c r="H118" s="20" t="s">
        <v>512</v>
      </c>
      <c r="I118" s="5" t="str">
        <f>BD_Capas[[#This Row],[idcapa]]&amp;"-"&amp;BD_Capas[[#This Row],[posición_capa]]</f>
        <v>30-1</v>
      </c>
      <c r="J118" s="1">
        <v>1</v>
      </c>
    </row>
    <row r="119" spans="1:10" x14ac:dyDescent="0.3">
      <c r="A119" s="1" t="str">
        <f t="shared" si="19"/>
        <v>30</v>
      </c>
      <c r="B119" s="20" t="str">
        <f>+VLOOKUP(BD_Capas[[#This Row],[idcapa]],Capas[],2,0)</f>
        <v>actividadesdeloshogarescomoempleadores_2</v>
      </c>
      <c r="C119" s="3">
        <f t="shared" si="16"/>
        <v>4</v>
      </c>
      <c r="D119" s="20" t="s">
        <v>179</v>
      </c>
      <c r="E119" s="1">
        <v>1</v>
      </c>
      <c r="F119" t="s">
        <v>179</v>
      </c>
      <c r="G119" s="4">
        <v>4</v>
      </c>
      <c r="H119" s="20"/>
      <c r="I119" s="5"/>
      <c r="J119" s="1"/>
    </row>
    <row r="120" spans="1:10" x14ac:dyDescent="0.3">
      <c r="A120" s="1" t="str">
        <f t="shared" si="19"/>
        <v>30</v>
      </c>
      <c r="B120" s="20" t="str">
        <f>+VLOOKUP(BD_Capas[[#This Row],[idcapa]],Capas[],2,0)</f>
        <v>actividadesdeloshogarescomoempleadores_2</v>
      </c>
      <c r="C120" s="3">
        <f t="shared" si="16"/>
        <v>5</v>
      </c>
      <c r="D120" s="20" t="s">
        <v>256</v>
      </c>
      <c r="E120" s="1">
        <v>1</v>
      </c>
      <c r="F120" t="s">
        <v>256</v>
      </c>
      <c r="G120" s="4">
        <v>5</v>
      </c>
      <c r="H120" s="20"/>
      <c r="I120" s="5"/>
      <c r="J120" s="1"/>
    </row>
    <row r="121" spans="1:10" x14ac:dyDescent="0.3">
      <c r="A121" s="1" t="str">
        <f t="shared" si="19"/>
        <v>30</v>
      </c>
      <c r="B121" s="20" t="str">
        <f>+VLOOKUP(BD_Capas[[#This Row],[idcapa]],Capas[],2,0)</f>
        <v>actividadesdeloshogarescomoempleadores_2</v>
      </c>
      <c r="C121" s="3">
        <f t="shared" si="16"/>
        <v>6</v>
      </c>
      <c r="D121" s="20" t="s">
        <v>257</v>
      </c>
      <c r="E121" s="1">
        <v>1</v>
      </c>
      <c r="F121" t="s">
        <v>257</v>
      </c>
      <c r="G121" s="4">
        <v>6</v>
      </c>
      <c r="H121" s="20"/>
      <c r="I121" s="31"/>
      <c r="J121" s="1"/>
    </row>
    <row r="122" spans="1:10" x14ac:dyDescent="0.3">
      <c r="A122" s="1" t="str">
        <f t="shared" si="19"/>
        <v>30</v>
      </c>
      <c r="B122" s="20" t="str">
        <f>+VLOOKUP(BD_Capas[[#This Row],[idcapa]],Capas[],2,0)</f>
        <v>actividadesdeloshogarescomoempleadores_2</v>
      </c>
      <c r="C122" s="3">
        <f t="shared" si="16"/>
        <v>7</v>
      </c>
      <c r="D122" s="20" t="s">
        <v>258</v>
      </c>
      <c r="E122" s="1">
        <v>1</v>
      </c>
      <c r="F122" t="s">
        <v>258</v>
      </c>
      <c r="G122" s="4">
        <v>7</v>
      </c>
      <c r="H122" s="20"/>
      <c r="I122" s="5"/>
      <c r="J122" s="1"/>
    </row>
    <row r="123" spans="1:10" x14ac:dyDescent="0.3">
      <c r="A123" s="1" t="str">
        <f t="shared" si="19"/>
        <v>30</v>
      </c>
      <c r="B123" s="20" t="str">
        <f>+VLOOKUP(BD_Capas[[#This Row],[idcapa]],Capas[],2,0)</f>
        <v>actividadesdeloshogarescomoempleadores_2</v>
      </c>
      <c r="C123" s="3">
        <f t="shared" si="16"/>
        <v>8</v>
      </c>
      <c r="D123" s="20" t="s">
        <v>259</v>
      </c>
      <c r="E123" s="1">
        <v>1</v>
      </c>
      <c r="F123" t="s">
        <v>259</v>
      </c>
      <c r="G123" s="4">
        <v>8</v>
      </c>
      <c r="H123" s="20"/>
      <c r="I123" s="5"/>
      <c r="J123" s="1"/>
    </row>
    <row r="124" spans="1:10" x14ac:dyDescent="0.3">
      <c r="A124" s="1" t="str">
        <f t="shared" si="19"/>
        <v>30</v>
      </c>
      <c r="B124" s="20" t="str">
        <f>+VLOOKUP(BD_Capas[[#This Row],[idcapa]],Capas[],2,0)</f>
        <v>actividadesdeloshogarescomoempleadores_2</v>
      </c>
      <c r="C124" s="3">
        <f t="shared" si="16"/>
        <v>9</v>
      </c>
      <c r="D124" s="20" t="s">
        <v>260</v>
      </c>
      <c r="E124" s="1">
        <v>1</v>
      </c>
      <c r="F124" t="s">
        <v>260</v>
      </c>
      <c r="G124" s="4">
        <v>9</v>
      </c>
      <c r="H124" s="20"/>
      <c r="I124" s="31"/>
      <c r="J124" s="1"/>
    </row>
    <row r="125" spans="1:10" x14ac:dyDescent="0.3">
      <c r="A125" s="1" t="str">
        <f t="shared" si="19"/>
        <v>30</v>
      </c>
      <c r="B125" s="20" t="str">
        <f>+VLOOKUP(BD_Capas[[#This Row],[idcapa]],Capas[],2,0)</f>
        <v>actividadesdeloshogarescomoempleadores_2</v>
      </c>
      <c r="C125" s="3">
        <f t="shared" si="16"/>
        <v>10</v>
      </c>
      <c r="D125" s="20" t="s">
        <v>255</v>
      </c>
      <c r="E125" s="1">
        <v>1</v>
      </c>
      <c r="F125" t="s">
        <v>255</v>
      </c>
      <c r="G125" s="4">
        <v>10</v>
      </c>
      <c r="H125" s="20"/>
      <c r="I125" s="31"/>
      <c r="J125" s="1"/>
    </row>
    <row r="126" spans="1:10" x14ac:dyDescent="0.3">
      <c r="A126" s="18" t="s">
        <v>125</v>
      </c>
      <c r="B126" s="23" t="str">
        <f>+VLOOKUP(BD_Capas[[#This Row],[idcapa]],Capas[],2,0)</f>
        <v>actividadesdeorganizacionesyorganosextraterritoriales_2</v>
      </c>
      <c r="C126" s="17">
        <v>1</v>
      </c>
      <c r="D126" s="23" t="s">
        <v>2</v>
      </c>
      <c r="E126" s="1">
        <v>1</v>
      </c>
      <c r="F126" t="s">
        <v>11</v>
      </c>
      <c r="G126" s="14">
        <v>1</v>
      </c>
      <c r="H126" s="23"/>
      <c r="I126" s="37"/>
      <c r="J126" s="18"/>
    </row>
    <row r="127" spans="1:10" x14ac:dyDescent="0.3">
      <c r="A127" s="1" t="str">
        <f>+A126</f>
        <v>31</v>
      </c>
      <c r="B127" s="20" t="str">
        <f>+VLOOKUP(BD_Capas[[#This Row],[idcapa]],Capas[],2,0)</f>
        <v>actividadesdeorganizacionesyorganosextraterritoriales_2</v>
      </c>
      <c r="C127" s="3">
        <f t="shared" si="16"/>
        <v>2</v>
      </c>
      <c r="D127" s="20" t="s">
        <v>3</v>
      </c>
      <c r="E127" s="1">
        <v>1</v>
      </c>
      <c r="F127" t="s">
        <v>175</v>
      </c>
      <c r="G127" s="4">
        <v>2</v>
      </c>
      <c r="H127" s="20"/>
      <c r="I127" s="31"/>
      <c r="J127" s="1"/>
    </row>
    <row r="128" spans="1:10" x14ac:dyDescent="0.3">
      <c r="A128" s="1" t="str">
        <f t="shared" ref="A128:A135" si="20">+A127</f>
        <v>31</v>
      </c>
      <c r="B128" s="20" t="str">
        <f>+VLOOKUP(BD_Capas[[#This Row],[idcapa]],Capas[],2,0)</f>
        <v>actividadesdeorganizacionesyorganosextraterritoriales_2</v>
      </c>
      <c r="C128" s="3">
        <f t="shared" si="16"/>
        <v>3</v>
      </c>
      <c r="D128" s="20" t="s">
        <v>110</v>
      </c>
      <c r="E128" s="1">
        <v>1</v>
      </c>
      <c r="F128" t="s">
        <v>12</v>
      </c>
      <c r="G128" s="4">
        <v>3</v>
      </c>
      <c r="H128" s="20" t="s">
        <v>513</v>
      </c>
      <c r="I128" s="5" t="str">
        <f>BD_Capas[[#This Row],[idcapa]]&amp;"-"&amp;BD_Capas[[#This Row],[posición_capa]]</f>
        <v>31-1</v>
      </c>
      <c r="J128" s="1">
        <v>1</v>
      </c>
    </row>
    <row r="129" spans="1:10" x14ac:dyDescent="0.3">
      <c r="A129" s="1" t="str">
        <f t="shared" si="20"/>
        <v>31</v>
      </c>
      <c r="B129" s="20" t="str">
        <f>+VLOOKUP(BD_Capas[[#This Row],[idcapa]],Capas[],2,0)</f>
        <v>actividadesdeorganizacionesyorganosextraterritoriales_2</v>
      </c>
      <c r="C129" s="3">
        <f t="shared" si="16"/>
        <v>4</v>
      </c>
      <c r="D129" s="20" t="s">
        <v>179</v>
      </c>
      <c r="E129" s="1">
        <v>1</v>
      </c>
      <c r="F129" t="s">
        <v>179</v>
      </c>
      <c r="G129" s="4">
        <v>4</v>
      </c>
      <c r="H129" s="20"/>
      <c r="I129" s="5"/>
      <c r="J129" s="1"/>
    </row>
    <row r="130" spans="1:10" x14ac:dyDescent="0.3">
      <c r="A130" s="1" t="str">
        <f t="shared" si="20"/>
        <v>31</v>
      </c>
      <c r="B130" s="20" t="str">
        <f>+VLOOKUP(BD_Capas[[#This Row],[idcapa]],Capas[],2,0)</f>
        <v>actividadesdeorganizacionesyorganosextraterritoriales_2</v>
      </c>
      <c r="C130" s="3">
        <f t="shared" si="16"/>
        <v>5</v>
      </c>
      <c r="D130" s="20" t="s">
        <v>256</v>
      </c>
      <c r="E130" s="1">
        <v>1</v>
      </c>
      <c r="F130" t="s">
        <v>256</v>
      </c>
      <c r="G130" s="4">
        <v>5</v>
      </c>
      <c r="H130" s="20"/>
      <c r="I130" s="5"/>
      <c r="J130" s="1"/>
    </row>
    <row r="131" spans="1:10" x14ac:dyDescent="0.3">
      <c r="A131" s="1" t="str">
        <f t="shared" si="20"/>
        <v>31</v>
      </c>
      <c r="B131" s="20" t="str">
        <f>+VLOOKUP(BD_Capas[[#This Row],[idcapa]],Capas[],2,0)</f>
        <v>actividadesdeorganizacionesyorganosextraterritoriales_2</v>
      </c>
      <c r="C131" s="3">
        <f t="shared" si="16"/>
        <v>6</v>
      </c>
      <c r="D131" s="20" t="s">
        <v>257</v>
      </c>
      <c r="E131" s="1">
        <v>1</v>
      </c>
      <c r="F131" t="s">
        <v>257</v>
      </c>
      <c r="G131" s="4">
        <v>6</v>
      </c>
      <c r="H131" s="20"/>
      <c r="I131" s="31"/>
      <c r="J131" s="1"/>
    </row>
    <row r="132" spans="1:10" x14ac:dyDescent="0.3">
      <c r="A132" s="1" t="str">
        <f t="shared" si="20"/>
        <v>31</v>
      </c>
      <c r="B132" s="20" t="str">
        <f>+VLOOKUP(BD_Capas[[#This Row],[idcapa]],Capas[],2,0)</f>
        <v>actividadesdeorganizacionesyorganosextraterritoriales_2</v>
      </c>
      <c r="C132" s="3">
        <f t="shared" si="16"/>
        <v>7</v>
      </c>
      <c r="D132" s="20" t="s">
        <v>258</v>
      </c>
      <c r="E132" s="1">
        <v>1</v>
      </c>
      <c r="F132" t="s">
        <v>258</v>
      </c>
      <c r="G132" s="4">
        <v>7</v>
      </c>
      <c r="H132" s="20"/>
      <c r="I132" s="5"/>
      <c r="J132" s="1"/>
    </row>
    <row r="133" spans="1:10" x14ac:dyDescent="0.3">
      <c r="A133" s="1" t="str">
        <f t="shared" si="20"/>
        <v>31</v>
      </c>
      <c r="B133" s="20" t="str">
        <f>+VLOOKUP(BD_Capas[[#This Row],[idcapa]],Capas[],2,0)</f>
        <v>actividadesdeorganizacionesyorganosextraterritoriales_2</v>
      </c>
      <c r="C133" s="3">
        <f t="shared" si="16"/>
        <v>8</v>
      </c>
      <c r="D133" s="20" t="s">
        <v>259</v>
      </c>
      <c r="E133" s="1">
        <v>1</v>
      </c>
      <c r="F133" t="s">
        <v>259</v>
      </c>
      <c r="G133" s="4">
        <v>8</v>
      </c>
      <c r="H133" s="20"/>
      <c r="I133" s="5"/>
      <c r="J133" s="1"/>
    </row>
    <row r="134" spans="1:10" x14ac:dyDescent="0.3">
      <c r="A134" s="1" t="str">
        <f t="shared" si="20"/>
        <v>31</v>
      </c>
      <c r="B134" s="20" t="str">
        <f>+VLOOKUP(BD_Capas[[#This Row],[idcapa]],Capas[],2,0)</f>
        <v>actividadesdeorganizacionesyorganosextraterritoriales_2</v>
      </c>
      <c r="C134" s="3">
        <f t="shared" si="16"/>
        <v>9</v>
      </c>
      <c r="D134" s="20" t="s">
        <v>260</v>
      </c>
      <c r="E134" s="1">
        <v>1</v>
      </c>
      <c r="F134" t="s">
        <v>260</v>
      </c>
      <c r="G134" s="4">
        <v>9</v>
      </c>
      <c r="H134" s="20"/>
      <c r="I134" s="31"/>
      <c r="J134" s="1"/>
    </row>
    <row r="135" spans="1:10" x14ac:dyDescent="0.3">
      <c r="A135" s="1" t="str">
        <f t="shared" si="20"/>
        <v>31</v>
      </c>
      <c r="B135" s="20" t="str">
        <f>+VLOOKUP(BD_Capas[[#This Row],[idcapa]],Capas[],2,0)</f>
        <v>actividadesdeorganizacionesyorganosextraterritoriales_2</v>
      </c>
      <c r="C135" s="3">
        <f t="shared" si="16"/>
        <v>10</v>
      </c>
      <c r="D135" s="20" t="s">
        <v>255</v>
      </c>
      <c r="E135" s="1">
        <v>1</v>
      </c>
      <c r="F135" t="s">
        <v>255</v>
      </c>
      <c r="G135" s="4">
        <v>10</v>
      </c>
      <c r="H135" s="20"/>
      <c r="I135" s="31"/>
      <c r="J135" s="1"/>
    </row>
    <row r="136" spans="1:10" x14ac:dyDescent="0.3">
      <c r="A136" s="18" t="s">
        <v>126</v>
      </c>
      <c r="B136" s="23" t="str">
        <f>+VLOOKUP(BD_Capas[[#This Row],[idcapa]],Capas[],2,0)</f>
        <v>actividadesdeserviciosadministrativosydeapoyo_2</v>
      </c>
      <c r="C136" s="17">
        <v>1</v>
      </c>
      <c r="D136" s="23" t="s">
        <v>2</v>
      </c>
      <c r="E136" s="1">
        <v>1</v>
      </c>
      <c r="F136" t="s">
        <v>11</v>
      </c>
      <c r="G136" s="14">
        <v>1</v>
      </c>
      <c r="H136" s="23"/>
      <c r="I136" s="37"/>
      <c r="J136" s="18"/>
    </row>
    <row r="137" spans="1:10" x14ac:dyDescent="0.3">
      <c r="A137" s="1" t="str">
        <f>+A136</f>
        <v>32</v>
      </c>
      <c r="B137" s="20" t="str">
        <f>+VLOOKUP(BD_Capas[[#This Row],[idcapa]],Capas[],2,0)</f>
        <v>actividadesdeserviciosadministrativosydeapoyo_2</v>
      </c>
      <c r="C137" s="3">
        <f t="shared" si="16"/>
        <v>2</v>
      </c>
      <c r="D137" s="20" t="s">
        <v>3</v>
      </c>
      <c r="E137" s="1">
        <v>1</v>
      </c>
      <c r="F137" t="s">
        <v>175</v>
      </c>
      <c r="G137" s="4">
        <v>2</v>
      </c>
      <c r="H137" s="20"/>
      <c r="I137" s="31"/>
      <c r="J137" s="1"/>
    </row>
    <row r="138" spans="1:10" x14ac:dyDescent="0.3">
      <c r="A138" s="1" t="str">
        <f t="shared" ref="A138:A145" si="21">+A137</f>
        <v>32</v>
      </c>
      <c r="B138" s="20" t="str">
        <f>+VLOOKUP(BD_Capas[[#This Row],[idcapa]],Capas[],2,0)</f>
        <v>actividadesdeserviciosadministrativosydeapoyo_2</v>
      </c>
      <c r="C138" s="3">
        <f t="shared" si="16"/>
        <v>3</v>
      </c>
      <c r="D138" s="20" t="s">
        <v>110</v>
      </c>
      <c r="E138" s="1">
        <v>1</v>
      </c>
      <c r="F138" t="s">
        <v>12</v>
      </c>
      <c r="G138" s="4">
        <v>3</v>
      </c>
      <c r="H138" s="20" t="s">
        <v>514</v>
      </c>
      <c r="I138" s="5" t="str">
        <f>BD_Capas[[#This Row],[idcapa]]&amp;"-"&amp;BD_Capas[[#This Row],[posición_capa]]</f>
        <v>32-1</v>
      </c>
      <c r="J138" s="1">
        <v>1</v>
      </c>
    </row>
    <row r="139" spans="1:10" x14ac:dyDescent="0.3">
      <c r="A139" s="1" t="str">
        <f t="shared" si="21"/>
        <v>32</v>
      </c>
      <c r="B139" s="20" t="str">
        <f>+VLOOKUP(BD_Capas[[#This Row],[idcapa]],Capas[],2,0)</f>
        <v>actividadesdeserviciosadministrativosydeapoyo_2</v>
      </c>
      <c r="C139" s="3">
        <f t="shared" si="16"/>
        <v>4</v>
      </c>
      <c r="D139" s="20" t="s">
        <v>179</v>
      </c>
      <c r="E139" s="1">
        <v>1</v>
      </c>
      <c r="F139" t="s">
        <v>179</v>
      </c>
      <c r="G139" s="4">
        <v>4</v>
      </c>
      <c r="H139" s="20"/>
      <c r="I139" s="5"/>
      <c r="J139" s="1"/>
    </row>
    <row r="140" spans="1:10" x14ac:dyDescent="0.3">
      <c r="A140" s="1" t="str">
        <f t="shared" si="21"/>
        <v>32</v>
      </c>
      <c r="B140" s="20" t="str">
        <f>+VLOOKUP(BD_Capas[[#This Row],[idcapa]],Capas[],2,0)</f>
        <v>actividadesdeserviciosadministrativosydeapoyo_2</v>
      </c>
      <c r="C140" s="3">
        <f t="shared" si="16"/>
        <v>5</v>
      </c>
      <c r="D140" s="20" t="s">
        <v>256</v>
      </c>
      <c r="E140" s="1">
        <v>1</v>
      </c>
      <c r="F140" t="s">
        <v>256</v>
      </c>
      <c r="G140" s="4">
        <v>5</v>
      </c>
      <c r="H140" s="20"/>
      <c r="I140" s="5"/>
      <c r="J140" s="1"/>
    </row>
    <row r="141" spans="1:10" x14ac:dyDescent="0.3">
      <c r="A141" s="1" t="str">
        <f t="shared" si="21"/>
        <v>32</v>
      </c>
      <c r="B141" s="20" t="str">
        <f>+VLOOKUP(BD_Capas[[#This Row],[idcapa]],Capas[],2,0)</f>
        <v>actividadesdeserviciosadministrativosydeapoyo_2</v>
      </c>
      <c r="C141" s="3">
        <f t="shared" si="16"/>
        <v>6</v>
      </c>
      <c r="D141" s="20" t="s">
        <v>257</v>
      </c>
      <c r="E141" s="1">
        <v>1</v>
      </c>
      <c r="F141" t="s">
        <v>257</v>
      </c>
      <c r="G141" s="4">
        <v>6</v>
      </c>
      <c r="H141" s="20"/>
      <c r="I141" s="31"/>
      <c r="J141" s="1"/>
    </row>
    <row r="142" spans="1:10" x14ac:dyDescent="0.3">
      <c r="A142" s="1" t="str">
        <f t="shared" si="21"/>
        <v>32</v>
      </c>
      <c r="B142" s="20" t="str">
        <f>+VLOOKUP(BD_Capas[[#This Row],[idcapa]],Capas[],2,0)</f>
        <v>actividadesdeserviciosadministrativosydeapoyo_2</v>
      </c>
      <c r="C142" s="3">
        <f t="shared" si="16"/>
        <v>7</v>
      </c>
      <c r="D142" s="20" t="s">
        <v>258</v>
      </c>
      <c r="E142" s="1">
        <v>1</v>
      </c>
      <c r="F142" t="s">
        <v>258</v>
      </c>
      <c r="G142" s="4">
        <v>7</v>
      </c>
      <c r="H142" s="20"/>
      <c r="I142" s="5"/>
      <c r="J142" s="1"/>
    </row>
    <row r="143" spans="1:10" x14ac:dyDescent="0.3">
      <c r="A143" s="1" t="str">
        <f t="shared" si="21"/>
        <v>32</v>
      </c>
      <c r="B143" s="20" t="str">
        <f>+VLOOKUP(BD_Capas[[#This Row],[idcapa]],Capas[],2,0)</f>
        <v>actividadesdeserviciosadministrativosydeapoyo_2</v>
      </c>
      <c r="C143" s="3">
        <f t="shared" si="16"/>
        <v>8</v>
      </c>
      <c r="D143" s="20" t="s">
        <v>259</v>
      </c>
      <c r="E143" s="1">
        <v>1</v>
      </c>
      <c r="F143" t="s">
        <v>259</v>
      </c>
      <c r="G143" s="4">
        <v>8</v>
      </c>
      <c r="H143" s="20"/>
      <c r="I143" s="5"/>
      <c r="J143" s="1"/>
    </row>
    <row r="144" spans="1:10" x14ac:dyDescent="0.3">
      <c r="A144" s="1" t="str">
        <f t="shared" si="21"/>
        <v>32</v>
      </c>
      <c r="B144" s="20" t="str">
        <f>+VLOOKUP(BD_Capas[[#This Row],[idcapa]],Capas[],2,0)</f>
        <v>actividadesdeserviciosadministrativosydeapoyo_2</v>
      </c>
      <c r="C144" s="3">
        <f t="shared" si="16"/>
        <v>9</v>
      </c>
      <c r="D144" s="20" t="s">
        <v>260</v>
      </c>
      <c r="E144" s="1">
        <v>1</v>
      </c>
      <c r="F144" t="s">
        <v>260</v>
      </c>
      <c r="G144" s="4">
        <v>9</v>
      </c>
      <c r="H144" s="20"/>
      <c r="I144" s="31"/>
      <c r="J144" s="1"/>
    </row>
    <row r="145" spans="1:10" x14ac:dyDescent="0.3">
      <c r="A145" s="1" t="str">
        <f t="shared" si="21"/>
        <v>32</v>
      </c>
      <c r="B145" s="20" t="str">
        <f>+VLOOKUP(BD_Capas[[#This Row],[idcapa]],Capas[],2,0)</f>
        <v>actividadesdeserviciosadministrativosydeapoyo_2</v>
      </c>
      <c r="C145" s="3">
        <f t="shared" si="16"/>
        <v>10</v>
      </c>
      <c r="D145" s="20" t="s">
        <v>255</v>
      </c>
      <c r="E145" s="1">
        <v>1</v>
      </c>
      <c r="F145" t="s">
        <v>255</v>
      </c>
      <c r="G145" s="4">
        <v>10</v>
      </c>
      <c r="H145" s="20"/>
      <c r="I145" s="31"/>
      <c r="J145" s="1"/>
    </row>
    <row r="146" spans="1:10" x14ac:dyDescent="0.3">
      <c r="A146" s="18" t="s">
        <v>127</v>
      </c>
      <c r="B146" s="23" t="str">
        <f>+VLOOKUP(BD_Capas[[#This Row],[idcapa]],Capas[],2,0)</f>
        <v>actividadesfinancierasydeseguros_2</v>
      </c>
      <c r="C146" s="17">
        <v>1</v>
      </c>
      <c r="D146" s="23" t="s">
        <v>2</v>
      </c>
      <c r="E146" s="1">
        <v>1</v>
      </c>
      <c r="F146" t="s">
        <v>11</v>
      </c>
      <c r="G146" s="14">
        <v>1</v>
      </c>
      <c r="H146" s="23"/>
      <c r="I146" s="37"/>
      <c r="J146" s="18"/>
    </row>
    <row r="147" spans="1:10" x14ac:dyDescent="0.3">
      <c r="A147" s="1" t="str">
        <f>+A146</f>
        <v>33</v>
      </c>
      <c r="B147" s="20" t="str">
        <f>+VLOOKUP(BD_Capas[[#This Row],[idcapa]],Capas[],2,0)</f>
        <v>actividadesfinancierasydeseguros_2</v>
      </c>
      <c r="C147" s="3">
        <f t="shared" si="16"/>
        <v>2</v>
      </c>
      <c r="D147" s="20" t="s">
        <v>3</v>
      </c>
      <c r="E147" s="1">
        <v>1</v>
      </c>
      <c r="F147" t="s">
        <v>175</v>
      </c>
      <c r="G147" s="4">
        <v>2</v>
      </c>
      <c r="H147" s="20"/>
      <c r="I147" s="31"/>
      <c r="J147" s="1"/>
    </row>
    <row r="148" spans="1:10" x14ac:dyDescent="0.3">
      <c r="A148" s="1" t="str">
        <f t="shared" ref="A148:A155" si="22">+A147</f>
        <v>33</v>
      </c>
      <c r="B148" s="20" t="str">
        <f>+VLOOKUP(BD_Capas[[#This Row],[idcapa]],Capas[],2,0)</f>
        <v>actividadesfinancierasydeseguros_2</v>
      </c>
      <c r="C148" s="3">
        <f t="shared" si="16"/>
        <v>3</v>
      </c>
      <c r="D148" s="20" t="s">
        <v>110</v>
      </c>
      <c r="E148" s="1">
        <v>1</v>
      </c>
      <c r="F148" t="s">
        <v>12</v>
      </c>
      <c r="G148" s="4">
        <v>3</v>
      </c>
      <c r="H148" s="20" t="s">
        <v>515</v>
      </c>
      <c r="I148" s="5" t="str">
        <f>BD_Capas[[#This Row],[idcapa]]&amp;"-"&amp;BD_Capas[[#This Row],[posición_capa]]</f>
        <v>33-1</v>
      </c>
      <c r="J148" s="1">
        <v>1</v>
      </c>
    </row>
    <row r="149" spans="1:10" x14ac:dyDescent="0.3">
      <c r="A149" s="1" t="str">
        <f t="shared" si="22"/>
        <v>33</v>
      </c>
      <c r="B149" s="20" t="str">
        <f>+VLOOKUP(BD_Capas[[#This Row],[idcapa]],Capas[],2,0)</f>
        <v>actividadesfinancierasydeseguros_2</v>
      </c>
      <c r="C149" s="3">
        <f t="shared" si="16"/>
        <v>4</v>
      </c>
      <c r="D149" s="20" t="s">
        <v>179</v>
      </c>
      <c r="E149" s="1">
        <v>1</v>
      </c>
      <c r="F149" t="s">
        <v>179</v>
      </c>
      <c r="G149" s="4">
        <v>4</v>
      </c>
      <c r="H149" s="20"/>
      <c r="I149" s="5"/>
      <c r="J149" s="1"/>
    </row>
    <row r="150" spans="1:10" x14ac:dyDescent="0.3">
      <c r="A150" s="1" t="str">
        <f t="shared" si="22"/>
        <v>33</v>
      </c>
      <c r="B150" s="20" t="str">
        <f>+VLOOKUP(BD_Capas[[#This Row],[idcapa]],Capas[],2,0)</f>
        <v>actividadesfinancierasydeseguros_2</v>
      </c>
      <c r="C150" s="3">
        <f t="shared" si="16"/>
        <v>5</v>
      </c>
      <c r="D150" s="20" t="s">
        <v>256</v>
      </c>
      <c r="E150" s="1">
        <v>1</v>
      </c>
      <c r="F150" t="s">
        <v>256</v>
      </c>
      <c r="G150" s="4">
        <v>5</v>
      </c>
      <c r="H150" s="20"/>
      <c r="I150" s="5"/>
      <c r="J150" s="1"/>
    </row>
    <row r="151" spans="1:10" x14ac:dyDescent="0.3">
      <c r="A151" s="1" t="str">
        <f t="shared" si="22"/>
        <v>33</v>
      </c>
      <c r="B151" s="20" t="str">
        <f>+VLOOKUP(BD_Capas[[#This Row],[idcapa]],Capas[],2,0)</f>
        <v>actividadesfinancierasydeseguros_2</v>
      </c>
      <c r="C151" s="3">
        <f t="shared" si="16"/>
        <v>6</v>
      </c>
      <c r="D151" s="20" t="s">
        <v>257</v>
      </c>
      <c r="E151" s="1">
        <v>1</v>
      </c>
      <c r="F151" t="s">
        <v>257</v>
      </c>
      <c r="G151" s="4">
        <v>6</v>
      </c>
      <c r="H151" s="20"/>
      <c r="I151" s="31"/>
      <c r="J151" s="1"/>
    </row>
    <row r="152" spans="1:10" x14ac:dyDescent="0.3">
      <c r="A152" s="1" t="str">
        <f t="shared" si="22"/>
        <v>33</v>
      </c>
      <c r="B152" s="20" t="str">
        <f>+VLOOKUP(BD_Capas[[#This Row],[idcapa]],Capas[],2,0)</f>
        <v>actividadesfinancierasydeseguros_2</v>
      </c>
      <c r="C152" s="3">
        <f t="shared" si="16"/>
        <v>7</v>
      </c>
      <c r="D152" s="20" t="s">
        <v>258</v>
      </c>
      <c r="E152" s="1">
        <v>1</v>
      </c>
      <c r="F152" t="s">
        <v>258</v>
      </c>
      <c r="G152" s="4">
        <v>7</v>
      </c>
      <c r="H152" s="20"/>
      <c r="I152" s="5"/>
      <c r="J152" s="1"/>
    </row>
    <row r="153" spans="1:10" x14ac:dyDescent="0.3">
      <c r="A153" s="1" t="str">
        <f t="shared" si="22"/>
        <v>33</v>
      </c>
      <c r="B153" s="20" t="str">
        <f>+VLOOKUP(BD_Capas[[#This Row],[idcapa]],Capas[],2,0)</f>
        <v>actividadesfinancierasydeseguros_2</v>
      </c>
      <c r="C153" s="3">
        <f t="shared" si="16"/>
        <v>8</v>
      </c>
      <c r="D153" s="20" t="s">
        <v>259</v>
      </c>
      <c r="E153" s="1">
        <v>1</v>
      </c>
      <c r="F153" t="s">
        <v>259</v>
      </c>
      <c r="G153" s="4">
        <v>8</v>
      </c>
      <c r="H153" s="20"/>
      <c r="I153" s="5"/>
      <c r="J153" s="1"/>
    </row>
    <row r="154" spans="1:10" x14ac:dyDescent="0.3">
      <c r="A154" s="1" t="str">
        <f t="shared" si="22"/>
        <v>33</v>
      </c>
      <c r="B154" s="20" t="str">
        <f>+VLOOKUP(BD_Capas[[#This Row],[idcapa]],Capas[],2,0)</f>
        <v>actividadesfinancierasydeseguros_2</v>
      </c>
      <c r="C154" s="3">
        <f t="shared" si="16"/>
        <v>9</v>
      </c>
      <c r="D154" s="20" t="s">
        <v>260</v>
      </c>
      <c r="E154" s="1">
        <v>1</v>
      </c>
      <c r="F154" t="s">
        <v>260</v>
      </c>
      <c r="G154" s="4">
        <v>9</v>
      </c>
      <c r="H154" s="20"/>
      <c r="I154" s="31"/>
      <c r="J154" s="1"/>
    </row>
    <row r="155" spans="1:10" x14ac:dyDescent="0.3">
      <c r="A155" s="1" t="str">
        <f t="shared" si="22"/>
        <v>33</v>
      </c>
      <c r="B155" s="20" t="str">
        <f>+VLOOKUP(BD_Capas[[#This Row],[idcapa]],Capas[],2,0)</f>
        <v>actividadesfinancierasydeseguros_2</v>
      </c>
      <c r="C155" s="3">
        <f t="shared" si="16"/>
        <v>10</v>
      </c>
      <c r="D155" s="20" t="s">
        <v>255</v>
      </c>
      <c r="E155" s="1">
        <v>1</v>
      </c>
      <c r="F155" t="s">
        <v>255</v>
      </c>
      <c r="G155" s="4">
        <v>10</v>
      </c>
      <c r="H155" s="20"/>
      <c r="I155" s="31"/>
      <c r="J155" s="1"/>
    </row>
    <row r="156" spans="1:10" x14ac:dyDescent="0.3">
      <c r="A156" s="18" t="s">
        <v>128</v>
      </c>
      <c r="B156" s="23" t="str">
        <f>+VLOOKUP(BD_Capas[[#This Row],[idcapa]],Capas[],2,0)</f>
        <v>actividadesinmobiliarias_2</v>
      </c>
      <c r="C156" s="17">
        <v>1</v>
      </c>
      <c r="D156" s="23" t="s">
        <v>2</v>
      </c>
      <c r="E156" s="1">
        <v>1</v>
      </c>
      <c r="F156" t="s">
        <v>11</v>
      </c>
      <c r="G156" s="14">
        <v>1</v>
      </c>
      <c r="H156" s="23"/>
      <c r="I156" s="37"/>
      <c r="J156" s="18"/>
    </row>
    <row r="157" spans="1:10" x14ac:dyDescent="0.3">
      <c r="A157" s="1" t="str">
        <f>+A156</f>
        <v>34</v>
      </c>
      <c r="B157" s="20" t="str">
        <f>+VLOOKUP(BD_Capas[[#This Row],[idcapa]],Capas[],2,0)</f>
        <v>actividadesinmobiliarias_2</v>
      </c>
      <c r="C157" s="3">
        <f t="shared" si="16"/>
        <v>2</v>
      </c>
      <c r="D157" s="20" t="s">
        <v>3</v>
      </c>
      <c r="E157" s="1">
        <v>1</v>
      </c>
      <c r="F157" t="s">
        <v>175</v>
      </c>
      <c r="G157" s="4">
        <v>2</v>
      </c>
      <c r="H157" s="20"/>
      <c r="I157" s="31"/>
      <c r="J157" s="1"/>
    </row>
    <row r="158" spans="1:10" x14ac:dyDescent="0.3">
      <c r="A158" s="1" t="str">
        <f t="shared" ref="A158:A165" si="23">+A157</f>
        <v>34</v>
      </c>
      <c r="B158" s="20" t="str">
        <f>+VLOOKUP(BD_Capas[[#This Row],[idcapa]],Capas[],2,0)</f>
        <v>actividadesinmobiliarias_2</v>
      </c>
      <c r="C158" s="3">
        <f t="shared" si="16"/>
        <v>3</v>
      </c>
      <c r="D158" s="20" t="s">
        <v>110</v>
      </c>
      <c r="E158" s="1">
        <v>1</v>
      </c>
      <c r="F158" t="s">
        <v>12</v>
      </c>
      <c r="G158" s="4">
        <v>3</v>
      </c>
      <c r="H158" s="20" t="s">
        <v>516</v>
      </c>
      <c r="I158" s="5" t="str">
        <f>BD_Capas[[#This Row],[idcapa]]&amp;"-"&amp;BD_Capas[[#This Row],[posición_capa]]</f>
        <v>34-1</v>
      </c>
      <c r="J158" s="1">
        <v>1</v>
      </c>
    </row>
    <row r="159" spans="1:10" x14ac:dyDescent="0.3">
      <c r="A159" s="1" t="str">
        <f t="shared" si="23"/>
        <v>34</v>
      </c>
      <c r="B159" s="20" t="str">
        <f>+VLOOKUP(BD_Capas[[#This Row],[idcapa]],Capas[],2,0)</f>
        <v>actividadesinmobiliarias_2</v>
      </c>
      <c r="C159" s="3">
        <f t="shared" si="16"/>
        <v>4</v>
      </c>
      <c r="D159" s="20" t="s">
        <v>179</v>
      </c>
      <c r="E159" s="1">
        <v>1</v>
      </c>
      <c r="F159" t="s">
        <v>179</v>
      </c>
      <c r="G159" s="4">
        <v>4</v>
      </c>
      <c r="H159" s="20"/>
      <c r="I159" s="5"/>
      <c r="J159" s="1"/>
    </row>
    <row r="160" spans="1:10" x14ac:dyDescent="0.3">
      <c r="A160" s="1" t="str">
        <f t="shared" si="23"/>
        <v>34</v>
      </c>
      <c r="B160" s="20" t="str">
        <f>+VLOOKUP(BD_Capas[[#This Row],[idcapa]],Capas[],2,0)</f>
        <v>actividadesinmobiliarias_2</v>
      </c>
      <c r="C160" s="3">
        <f t="shared" si="16"/>
        <v>5</v>
      </c>
      <c r="D160" s="20" t="s">
        <v>256</v>
      </c>
      <c r="E160" s="1">
        <v>1</v>
      </c>
      <c r="F160" t="s">
        <v>256</v>
      </c>
      <c r="G160" s="4">
        <v>5</v>
      </c>
      <c r="H160" s="20"/>
      <c r="I160" s="5"/>
      <c r="J160" s="1"/>
    </row>
    <row r="161" spans="1:10" x14ac:dyDescent="0.3">
      <c r="A161" s="1" t="str">
        <f t="shared" si="23"/>
        <v>34</v>
      </c>
      <c r="B161" s="20" t="str">
        <f>+VLOOKUP(BD_Capas[[#This Row],[idcapa]],Capas[],2,0)</f>
        <v>actividadesinmobiliarias_2</v>
      </c>
      <c r="C161" s="3">
        <f t="shared" ref="C161:C165" si="24">+C160+1</f>
        <v>6</v>
      </c>
      <c r="D161" s="20" t="s">
        <v>257</v>
      </c>
      <c r="E161" s="1">
        <v>1</v>
      </c>
      <c r="F161" t="s">
        <v>257</v>
      </c>
      <c r="G161" s="4">
        <v>6</v>
      </c>
      <c r="H161" s="20"/>
      <c r="I161" s="31"/>
      <c r="J161" s="1"/>
    </row>
    <row r="162" spans="1:10" x14ac:dyDescent="0.3">
      <c r="A162" s="1" t="str">
        <f t="shared" si="23"/>
        <v>34</v>
      </c>
      <c r="B162" s="20" t="str">
        <f>+VLOOKUP(BD_Capas[[#This Row],[idcapa]],Capas[],2,0)</f>
        <v>actividadesinmobiliarias_2</v>
      </c>
      <c r="C162" s="3">
        <f t="shared" si="24"/>
        <v>7</v>
      </c>
      <c r="D162" s="20" t="s">
        <v>258</v>
      </c>
      <c r="E162" s="1">
        <v>1</v>
      </c>
      <c r="F162" t="s">
        <v>258</v>
      </c>
      <c r="G162" s="4">
        <v>7</v>
      </c>
      <c r="H162" s="20"/>
      <c r="I162" s="5"/>
      <c r="J162" s="1"/>
    </row>
    <row r="163" spans="1:10" x14ac:dyDescent="0.3">
      <c r="A163" s="1" t="str">
        <f t="shared" si="23"/>
        <v>34</v>
      </c>
      <c r="B163" s="20" t="str">
        <f>+VLOOKUP(BD_Capas[[#This Row],[idcapa]],Capas[],2,0)</f>
        <v>actividadesinmobiliarias_2</v>
      </c>
      <c r="C163" s="3">
        <f t="shared" si="24"/>
        <v>8</v>
      </c>
      <c r="D163" s="20" t="s">
        <v>259</v>
      </c>
      <c r="E163" s="1">
        <v>1</v>
      </c>
      <c r="F163" t="s">
        <v>259</v>
      </c>
      <c r="G163" s="4">
        <v>8</v>
      </c>
      <c r="H163" s="20"/>
      <c r="I163" s="5"/>
      <c r="J163" s="1"/>
    </row>
    <row r="164" spans="1:10" x14ac:dyDescent="0.3">
      <c r="A164" s="1" t="str">
        <f t="shared" si="23"/>
        <v>34</v>
      </c>
      <c r="B164" s="20" t="str">
        <f>+VLOOKUP(BD_Capas[[#This Row],[idcapa]],Capas[],2,0)</f>
        <v>actividadesinmobiliarias_2</v>
      </c>
      <c r="C164" s="3">
        <f t="shared" si="24"/>
        <v>9</v>
      </c>
      <c r="D164" s="20" t="s">
        <v>260</v>
      </c>
      <c r="E164" s="1">
        <v>1</v>
      </c>
      <c r="F164" t="s">
        <v>260</v>
      </c>
      <c r="G164" s="4">
        <v>9</v>
      </c>
      <c r="H164" s="20"/>
      <c r="I164" s="31"/>
      <c r="J164" s="1"/>
    </row>
    <row r="165" spans="1:10" x14ac:dyDescent="0.3">
      <c r="A165" s="1" t="str">
        <f t="shared" si="23"/>
        <v>34</v>
      </c>
      <c r="B165" s="20" t="str">
        <f>+VLOOKUP(BD_Capas[[#This Row],[idcapa]],Capas[],2,0)</f>
        <v>actividadesinmobiliarias_2</v>
      </c>
      <c r="C165" s="3">
        <f t="shared" si="24"/>
        <v>10</v>
      </c>
      <c r="D165" s="20" t="s">
        <v>255</v>
      </c>
      <c r="E165" s="1">
        <v>1</v>
      </c>
      <c r="F165" t="s">
        <v>255</v>
      </c>
      <c r="G165" s="4">
        <v>10</v>
      </c>
      <c r="H165" s="20"/>
      <c r="I165" s="31"/>
      <c r="J165" s="1"/>
    </row>
    <row r="166" spans="1:10" x14ac:dyDescent="0.3">
      <c r="A166" s="18" t="s">
        <v>129</v>
      </c>
      <c r="B166" s="23" t="str">
        <f>+VLOOKUP(BD_Capas[[#This Row],[idcapa]],Capas[],2,0)</f>
        <v>actividadesprofesionalescientficasytcnicas_2</v>
      </c>
      <c r="C166" s="17">
        <v>1</v>
      </c>
      <c r="D166" s="23" t="s">
        <v>2</v>
      </c>
      <c r="E166" s="1">
        <v>1</v>
      </c>
      <c r="F166" t="s">
        <v>11</v>
      </c>
      <c r="G166" s="14">
        <v>1</v>
      </c>
      <c r="H166" s="23"/>
      <c r="I166" s="37"/>
      <c r="J166" s="18"/>
    </row>
    <row r="167" spans="1:10" x14ac:dyDescent="0.3">
      <c r="A167" s="1" t="str">
        <f>+A166</f>
        <v>35</v>
      </c>
      <c r="B167" s="20" t="str">
        <f>+VLOOKUP(BD_Capas[[#This Row],[idcapa]],Capas[],2,0)</f>
        <v>actividadesprofesionalescientficasytcnicas_2</v>
      </c>
      <c r="C167" s="3">
        <f t="shared" ref="C167:C230" si="25">+C166+1</f>
        <v>2</v>
      </c>
      <c r="D167" s="20" t="s">
        <v>3</v>
      </c>
      <c r="E167" s="1">
        <v>1</v>
      </c>
      <c r="F167" t="s">
        <v>175</v>
      </c>
      <c r="G167" s="4">
        <v>2</v>
      </c>
      <c r="H167" s="20"/>
      <c r="I167" s="31"/>
      <c r="J167" s="1"/>
    </row>
    <row r="168" spans="1:10" x14ac:dyDescent="0.3">
      <c r="A168" s="1" t="str">
        <f t="shared" ref="A168:A175" si="26">+A167</f>
        <v>35</v>
      </c>
      <c r="B168" s="20" t="str">
        <f>+VLOOKUP(BD_Capas[[#This Row],[idcapa]],Capas[],2,0)</f>
        <v>actividadesprofesionalescientficasytcnicas_2</v>
      </c>
      <c r="C168" s="3">
        <f t="shared" si="25"/>
        <v>3</v>
      </c>
      <c r="D168" s="20" t="s">
        <v>110</v>
      </c>
      <c r="E168" s="1">
        <v>1</v>
      </c>
      <c r="F168" t="s">
        <v>12</v>
      </c>
      <c r="G168" s="4">
        <v>3</v>
      </c>
      <c r="H168" s="20" t="s">
        <v>517</v>
      </c>
      <c r="I168" s="5" t="str">
        <f>BD_Capas[[#This Row],[idcapa]]&amp;"-"&amp;BD_Capas[[#This Row],[posición_capa]]</f>
        <v>35-1</v>
      </c>
      <c r="J168" s="1">
        <v>1</v>
      </c>
    </row>
    <row r="169" spans="1:10" x14ac:dyDescent="0.3">
      <c r="A169" s="1" t="str">
        <f t="shared" si="26"/>
        <v>35</v>
      </c>
      <c r="B169" s="20" t="str">
        <f>+VLOOKUP(BD_Capas[[#This Row],[idcapa]],Capas[],2,0)</f>
        <v>actividadesprofesionalescientficasytcnicas_2</v>
      </c>
      <c r="C169" s="3">
        <f t="shared" si="25"/>
        <v>4</v>
      </c>
      <c r="D169" s="20" t="s">
        <v>179</v>
      </c>
      <c r="E169" s="1">
        <v>1</v>
      </c>
      <c r="F169" t="s">
        <v>179</v>
      </c>
      <c r="G169" s="4">
        <v>4</v>
      </c>
      <c r="H169" s="20"/>
      <c r="I169" s="5"/>
      <c r="J169" s="1"/>
    </row>
    <row r="170" spans="1:10" x14ac:dyDescent="0.3">
      <c r="A170" s="1" t="str">
        <f t="shared" si="26"/>
        <v>35</v>
      </c>
      <c r="B170" s="20" t="str">
        <f>+VLOOKUP(BD_Capas[[#This Row],[idcapa]],Capas[],2,0)</f>
        <v>actividadesprofesionalescientficasytcnicas_2</v>
      </c>
      <c r="C170" s="3">
        <f t="shared" si="25"/>
        <v>5</v>
      </c>
      <c r="D170" s="20" t="s">
        <v>256</v>
      </c>
      <c r="E170" s="1">
        <v>1</v>
      </c>
      <c r="F170" t="s">
        <v>256</v>
      </c>
      <c r="G170" s="4">
        <v>5</v>
      </c>
      <c r="H170" s="20"/>
      <c r="I170" s="5"/>
      <c r="J170" s="1"/>
    </row>
    <row r="171" spans="1:10" x14ac:dyDescent="0.3">
      <c r="A171" s="1" t="str">
        <f t="shared" si="26"/>
        <v>35</v>
      </c>
      <c r="B171" s="20" t="str">
        <f>+VLOOKUP(BD_Capas[[#This Row],[idcapa]],Capas[],2,0)</f>
        <v>actividadesprofesionalescientficasytcnicas_2</v>
      </c>
      <c r="C171" s="3">
        <f t="shared" si="25"/>
        <v>6</v>
      </c>
      <c r="D171" s="20" t="s">
        <v>257</v>
      </c>
      <c r="E171" s="1">
        <v>1</v>
      </c>
      <c r="F171" t="s">
        <v>257</v>
      </c>
      <c r="G171" s="4">
        <v>6</v>
      </c>
      <c r="H171" s="20"/>
      <c r="I171" s="31"/>
      <c r="J171" s="1"/>
    </row>
    <row r="172" spans="1:10" x14ac:dyDescent="0.3">
      <c r="A172" s="1" t="str">
        <f t="shared" si="26"/>
        <v>35</v>
      </c>
      <c r="B172" s="20" t="str">
        <f>+VLOOKUP(BD_Capas[[#This Row],[idcapa]],Capas[],2,0)</f>
        <v>actividadesprofesionalescientficasytcnicas_2</v>
      </c>
      <c r="C172" s="3">
        <f t="shared" si="25"/>
        <v>7</v>
      </c>
      <c r="D172" s="20" t="s">
        <v>258</v>
      </c>
      <c r="E172" s="1">
        <v>1</v>
      </c>
      <c r="F172" t="s">
        <v>258</v>
      </c>
      <c r="G172" s="4">
        <v>7</v>
      </c>
      <c r="H172" s="20"/>
      <c r="I172" s="5"/>
      <c r="J172" s="1"/>
    </row>
    <row r="173" spans="1:10" x14ac:dyDescent="0.3">
      <c r="A173" s="1" t="str">
        <f t="shared" si="26"/>
        <v>35</v>
      </c>
      <c r="B173" s="20" t="str">
        <f>+VLOOKUP(BD_Capas[[#This Row],[idcapa]],Capas[],2,0)</f>
        <v>actividadesprofesionalescientficasytcnicas_2</v>
      </c>
      <c r="C173" s="3">
        <f t="shared" si="25"/>
        <v>8</v>
      </c>
      <c r="D173" s="20" t="s">
        <v>259</v>
      </c>
      <c r="E173" s="1">
        <v>1</v>
      </c>
      <c r="F173" t="s">
        <v>259</v>
      </c>
      <c r="G173" s="4">
        <v>8</v>
      </c>
      <c r="H173" s="20"/>
      <c r="I173" s="5"/>
      <c r="J173" s="1"/>
    </row>
    <row r="174" spans="1:10" x14ac:dyDescent="0.3">
      <c r="A174" s="1" t="str">
        <f t="shared" si="26"/>
        <v>35</v>
      </c>
      <c r="B174" s="20" t="str">
        <f>+VLOOKUP(BD_Capas[[#This Row],[idcapa]],Capas[],2,0)</f>
        <v>actividadesprofesionalescientficasytcnicas_2</v>
      </c>
      <c r="C174" s="3">
        <f t="shared" si="25"/>
        <v>9</v>
      </c>
      <c r="D174" s="20" t="s">
        <v>260</v>
      </c>
      <c r="E174" s="1">
        <v>1</v>
      </c>
      <c r="F174" t="s">
        <v>260</v>
      </c>
      <c r="G174" s="4">
        <v>9</v>
      </c>
      <c r="H174" s="20"/>
      <c r="I174" s="31"/>
      <c r="J174" s="1"/>
    </row>
    <row r="175" spans="1:10" x14ac:dyDescent="0.3">
      <c r="A175" s="1" t="str">
        <f t="shared" si="26"/>
        <v>35</v>
      </c>
      <c r="B175" s="20" t="str">
        <f>+VLOOKUP(BD_Capas[[#This Row],[idcapa]],Capas[],2,0)</f>
        <v>actividadesprofesionalescientficasytcnicas_2</v>
      </c>
      <c r="C175" s="3">
        <f t="shared" si="25"/>
        <v>10</v>
      </c>
      <c r="D175" s="20" t="s">
        <v>255</v>
      </c>
      <c r="E175" s="1">
        <v>1</v>
      </c>
      <c r="F175" t="s">
        <v>255</v>
      </c>
      <c r="G175" s="4">
        <v>10</v>
      </c>
      <c r="H175" s="20"/>
      <c r="I175" s="31"/>
      <c r="J175" s="1"/>
    </row>
    <row r="176" spans="1:10" x14ac:dyDescent="0.3">
      <c r="A176" s="18" t="s">
        <v>130</v>
      </c>
      <c r="B176" s="23" t="str">
        <f>+VLOOKUP(BD_Capas[[#This Row],[idcapa]],Capas[],2,0)</f>
        <v>administracionpblicaydefensaseguridadsocial_2</v>
      </c>
      <c r="C176" s="17">
        <v>1</v>
      </c>
      <c r="D176" s="23" t="s">
        <v>2</v>
      </c>
      <c r="E176" s="1">
        <v>1</v>
      </c>
      <c r="F176" t="s">
        <v>11</v>
      </c>
      <c r="G176" s="14">
        <v>1</v>
      </c>
      <c r="H176" s="23"/>
      <c r="I176" s="37"/>
      <c r="J176" s="18"/>
    </row>
    <row r="177" spans="1:10" x14ac:dyDescent="0.3">
      <c r="A177" s="1" t="str">
        <f>+A176</f>
        <v>36</v>
      </c>
      <c r="B177" s="20" t="str">
        <f>+VLOOKUP(BD_Capas[[#This Row],[idcapa]],Capas[],2,0)</f>
        <v>administracionpblicaydefensaseguridadsocial_2</v>
      </c>
      <c r="C177" s="3">
        <f t="shared" si="25"/>
        <v>2</v>
      </c>
      <c r="D177" s="20" t="s">
        <v>3</v>
      </c>
      <c r="E177" s="1">
        <v>1</v>
      </c>
      <c r="F177" t="s">
        <v>175</v>
      </c>
      <c r="G177" s="4">
        <v>2</v>
      </c>
      <c r="H177" s="20"/>
      <c r="I177" s="31"/>
      <c r="J177" s="1"/>
    </row>
    <row r="178" spans="1:10" x14ac:dyDescent="0.3">
      <c r="A178" s="1" t="str">
        <f t="shared" ref="A178:A185" si="27">+A177</f>
        <v>36</v>
      </c>
      <c r="B178" s="20" t="str">
        <f>+VLOOKUP(BD_Capas[[#This Row],[idcapa]],Capas[],2,0)</f>
        <v>administracionpblicaydefensaseguridadsocial_2</v>
      </c>
      <c r="C178" s="3">
        <f t="shared" si="25"/>
        <v>3</v>
      </c>
      <c r="D178" s="20" t="s">
        <v>110</v>
      </c>
      <c r="E178" s="1">
        <v>1</v>
      </c>
      <c r="F178" t="s">
        <v>12</v>
      </c>
      <c r="G178" s="4">
        <v>3</v>
      </c>
      <c r="H178" s="20" t="s">
        <v>518</v>
      </c>
      <c r="I178" s="5" t="str">
        <f>BD_Capas[[#This Row],[idcapa]]&amp;"-"&amp;BD_Capas[[#This Row],[posición_capa]]</f>
        <v>36-1</v>
      </c>
      <c r="J178" s="1">
        <v>1</v>
      </c>
    </row>
    <row r="179" spans="1:10" x14ac:dyDescent="0.3">
      <c r="A179" s="1" t="str">
        <f t="shared" si="27"/>
        <v>36</v>
      </c>
      <c r="B179" s="20" t="str">
        <f>+VLOOKUP(BD_Capas[[#This Row],[idcapa]],Capas[],2,0)</f>
        <v>administracionpblicaydefensaseguridadsocial_2</v>
      </c>
      <c r="C179" s="3">
        <f t="shared" si="25"/>
        <v>4</v>
      </c>
      <c r="D179" s="20" t="s">
        <v>179</v>
      </c>
      <c r="E179" s="1">
        <v>1</v>
      </c>
      <c r="F179" t="s">
        <v>179</v>
      </c>
      <c r="G179" s="4">
        <v>4</v>
      </c>
      <c r="H179" s="20"/>
      <c r="I179" s="5"/>
      <c r="J179" s="1"/>
    </row>
    <row r="180" spans="1:10" x14ac:dyDescent="0.3">
      <c r="A180" s="1" t="str">
        <f t="shared" si="27"/>
        <v>36</v>
      </c>
      <c r="B180" s="20" t="str">
        <f>+VLOOKUP(BD_Capas[[#This Row],[idcapa]],Capas[],2,0)</f>
        <v>administracionpblicaydefensaseguridadsocial_2</v>
      </c>
      <c r="C180" s="3">
        <f t="shared" si="25"/>
        <v>5</v>
      </c>
      <c r="D180" s="20" t="s">
        <v>256</v>
      </c>
      <c r="E180" s="1">
        <v>1</v>
      </c>
      <c r="F180" t="s">
        <v>256</v>
      </c>
      <c r="G180" s="4">
        <v>5</v>
      </c>
      <c r="H180" s="20"/>
      <c r="I180" s="5"/>
      <c r="J180" s="1"/>
    </row>
    <row r="181" spans="1:10" x14ac:dyDescent="0.3">
      <c r="A181" s="1" t="str">
        <f t="shared" si="27"/>
        <v>36</v>
      </c>
      <c r="B181" s="20" t="str">
        <f>+VLOOKUP(BD_Capas[[#This Row],[idcapa]],Capas[],2,0)</f>
        <v>administracionpblicaydefensaseguridadsocial_2</v>
      </c>
      <c r="C181" s="3">
        <f t="shared" si="25"/>
        <v>6</v>
      </c>
      <c r="D181" s="20" t="s">
        <v>257</v>
      </c>
      <c r="E181" s="1">
        <v>1</v>
      </c>
      <c r="F181" t="s">
        <v>257</v>
      </c>
      <c r="G181" s="4">
        <v>6</v>
      </c>
      <c r="H181" s="20"/>
      <c r="I181" s="31"/>
      <c r="J181" s="1"/>
    </row>
    <row r="182" spans="1:10" x14ac:dyDescent="0.3">
      <c r="A182" s="1" t="str">
        <f t="shared" si="27"/>
        <v>36</v>
      </c>
      <c r="B182" s="20" t="str">
        <f>+VLOOKUP(BD_Capas[[#This Row],[idcapa]],Capas[],2,0)</f>
        <v>administracionpblicaydefensaseguridadsocial_2</v>
      </c>
      <c r="C182" s="3">
        <f t="shared" si="25"/>
        <v>7</v>
      </c>
      <c r="D182" s="20" t="s">
        <v>258</v>
      </c>
      <c r="E182" s="1">
        <v>1</v>
      </c>
      <c r="F182" t="s">
        <v>258</v>
      </c>
      <c r="G182" s="4">
        <v>7</v>
      </c>
      <c r="H182" s="20"/>
      <c r="I182" s="5"/>
      <c r="J182" s="1"/>
    </row>
    <row r="183" spans="1:10" x14ac:dyDescent="0.3">
      <c r="A183" s="1" t="str">
        <f t="shared" si="27"/>
        <v>36</v>
      </c>
      <c r="B183" s="20" t="str">
        <f>+VLOOKUP(BD_Capas[[#This Row],[idcapa]],Capas[],2,0)</f>
        <v>administracionpblicaydefensaseguridadsocial_2</v>
      </c>
      <c r="C183" s="3">
        <f t="shared" si="25"/>
        <v>8</v>
      </c>
      <c r="D183" s="20" t="s">
        <v>259</v>
      </c>
      <c r="E183" s="1">
        <v>1</v>
      </c>
      <c r="F183" t="s">
        <v>259</v>
      </c>
      <c r="G183" s="4">
        <v>8</v>
      </c>
      <c r="H183" s="20"/>
      <c r="I183" s="5"/>
      <c r="J183" s="1"/>
    </row>
    <row r="184" spans="1:10" x14ac:dyDescent="0.3">
      <c r="A184" s="1" t="str">
        <f t="shared" si="27"/>
        <v>36</v>
      </c>
      <c r="B184" s="20" t="str">
        <f>+VLOOKUP(BD_Capas[[#This Row],[idcapa]],Capas[],2,0)</f>
        <v>administracionpblicaydefensaseguridadsocial_2</v>
      </c>
      <c r="C184" s="3">
        <f t="shared" si="25"/>
        <v>9</v>
      </c>
      <c r="D184" s="20" t="s">
        <v>260</v>
      </c>
      <c r="E184" s="1">
        <v>1</v>
      </c>
      <c r="F184" t="s">
        <v>260</v>
      </c>
      <c r="G184" s="4">
        <v>9</v>
      </c>
      <c r="H184" s="20"/>
      <c r="I184" s="31"/>
      <c r="J184" s="1"/>
    </row>
    <row r="185" spans="1:10" x14ac:dyDescent="0.3">
      <c r="A185" s="1" t="str">
        <f t="shared" si="27"/>
        <v>36</v>
      </c>
      <c r="B185" s="20" t="str">
        <f>+VLOOKUP(BD_Capas[[#This Row],[idcapa]],Capas[],2,0)</f>
        <v>administracionpblicaydefensaseguridadsocial_2</v>
      </c>
      <c r="C185" s="3">
        <f t="shared" si="25"/>
        <v>10</v>
      </c>
      <c r="D185" s="20" t="s">
        <v>255</v>
      </c>
      <c r="E185" s="1">
        <v>1</v>
      </c>
      <c r="F185" t="s">
        <v>255</v>
      </c>
      <c r="G185" s="4">
        <v>10</v>
      </c>
      <c r="H185" s="20"/>
      <c r="I185" s="31"/>
      <c r="J185" s="1"/>
    </row>
    <row r="186" spans="1:10" x14ac:dyDescent="0.3">
      <c r="A186" s="18" t="s">
        <v>131</v>
      </c>
      <c r="B186" s="23" t="str">
        <f>+VLOOKUP(BD_Capas[[#This Row],[idcapa]],Capas[],2,0)</f>
        <v>agriculturaganaderasilviculturaypesca_2</v>
      </c>
      <c r="C186" s="17">
        <v>1</v>
      </c>
      <c r="D186" s="23" t="s">
        <v>2</v>
      </c>
      <c r="E186" s="1">
        <v>1</v>
      </c>
      <c r="F186" t="s">
        <v>11</v>
      </c>
      <c r="G186" s="14">
        <v>1</v>
      </c>
      <c r="H186" s="23"/>
      <c r="I186" s="37"/>
      <c r="J186" s="18"/>
    </row>
    <row r="187" spans="1:10" x14ac:dyDescent="0.3">
      <c r="A187" s="1" t="str">
        <f>+A186</f>
        <v>37</v>
      </c>
      <c r="B187" s="20" t="str">
        <f>+VLOOKUP(BD_Capas[[#This Row],[idcapa]],Capas[],2,0)</f>
        <v>agriculturaganaderasilviculturaypesca_2</v>
      </c>
      <c r="C187" s="3">
        <f t="shared" si="25"/>
        <v>2</v>
      </c>
      <c r="D187" s="20" t="s">
        <v>3</v>
      </c>
      <c r="E187" s="1">
        <v>1</v>
      </c>
      <c r="F187" t="s">
        <v>175</v>
      </c>
      <c r="G187" s="4">
        <v>2</v>
      </c>
      <c r="H187" s="20"/>
      <c r="I187" s="31"/>
      <c r="J187" s="1"/>
    </row>
    <row r="188" spans="1:10" x14ac:dyDescent="0.3">
      <c r="A188" s="1" t="str">
        <f t="shared" ref="A188:A195" si="28">+A187</f>
        <v>37</v>
      </c>
      <c r="B188" s="20" t="str">
        <f>+VLOOKUP(BD_Capas[[#This Row],[idcapa]],Capas[],2,0)</f>
        <v>agriculturaganaderasilviculturaypesca_2</v>
      </c>
      <c r="C188" s="3">
        <f t="shared" si="25"/>
        <v>3</v>
      </c>
      <c r="D188" s="20" t="s">
        <v>110</v>
      </c>
      <c r="E188" s="1">
        <v>1</v>
      </c>
      <c r="F188" t="s">
        <v>12</v>
      </c>
      <c r="G188" s="4">
        <v>3</v>
      </c>
      <c r="H188" s="20" t="s">
        <v>519</v>
      </c>
      <c r="I188" s="5" t="str">
        <f>BD_Capas[[#This Row],[idcapa]]&amp;"-"&amp;BD_Capas[[#This Row],[posición_capa]]</f>
        <v>37-1</v>
      </c>
      <c r="J188" s="1">
        <v>1</v>
      </c>
    </row>
    <row r="189" spans="1:10" x14ac:dyDescent="0.3">
      <c r="A189" s="1" t="str">
        <f t="shared" si="28"/>
        <v>37</v>
      </c>
      <c r="B189" s="20" t="str">
        <f>+VLOOKUP(BD_Capas[[#This Row],[idcapa]],Capas[],2,0)</f>
        <v>agriculturaganaderasilviculturaypesca_2</v>
      </c>
      <c r="C189" s="3">
        <f t="shared" si="25"/>
        <v>4</v>
      </c>
      <c r="D189" s="20" t="s">
        <v>179</v>
      </c>
      <c r="E189" s="1">
        <v>1</v>
      </c>
      <c r="F189" t="s">
        <v>179</v>
      </c>
      <c r="G189" s="4">
        <v>4</v>
      </c>
      <c r="H189" s="20"/>
      <c r="I189" s="5"/>
      <c r="J189" s="1"/>
    </row>
    <row r="190" spans="1:10" x14ac:dyDescent="0.3">
      <c r="A190" s="1" t="str">
        <f t="shared" si="28"/>
        <v>37</v>
      </c>
      <c r="B190" s="20" t="str">
        <f>+VLOOKUP(BD_Capas[[#This Row],[idcapa]],Capas[],2,0)</f>
        <v>agriculturaganaderasilviculturaypesca_2</v>
      </c>
      <c r="C190" s="3">
        <f t="shared" si="25"/>
        <v>5</v>
      </c>
      <c r="D190" s="20" t="s">
        <v>256</v>
      </c>
      <c r="E190" s="1">
        <v>1</v>
      </c>
      <c r="F190" t="s">
        <v>256</v>
      </c>
      <c r="G190" s="4">
        <v>5</v>
      </c>
      <c r="H190" s="20"/>
      <c r="I190" s="5"/>
      <c r="J190" s="1"/>
    </row>
    <row r="191" spans="1:10" x14ac:dyDescent="0.3">
      <c r="A191" s="1" t="str">
        <f t="shared" si="28"/>
        <v>37</v>
      </c>
      <c r="B191" s="20" t="str">
        <f>+VLOOKUP(BD_Capas[[#This Row],[idcapa]],Capas[],2,0)</f>
        <v>agriculturaganaderasilviculturaypesca_2</v>
      </c>
      <c r="C191" s="3">
        <f t="shared" si="25"/>
        <v>6</v>
      </c>
      <c r="D191" s="20" t="s">
        <v>257</v>
      </c>
      <c r="E191" s="1">
        <v>1</v>
      </c>
      <c r="F191" t="s">
        <v>257</v>
      </c>
      <c r="G191" s="4">
        <v>6</v>
      </c>
      <c r="H191" s="20"/>
      <c r="I191" s="31"/>
      <c r="J191" s="1"/>
    </row>
    <row r="192" spans="1:10" x14ac:dyDescent="0.3">
      <c r="A192" s="1" t="str">
        <f t="shared" si="28"/>
        <v>37</v>
      </c>
      <c r="B192" s="20" t="str">
        <f>+VLOOKUP(BD_Capas[[#This Row],[idcapa]],Capas[],2,0)</f>
        <v>agriculturaganaderasilviculturaypesca_2</v>
      </c>
      <c r="C192" s="3">
        <f t="shared" si="25"/>
        <v>7</v>
      </c>
      <c r="D192" s="20" t="s">
        <v>258</v>
      </c>
      <c r="E192" s="1">
        <v>1</v>
      </c>
      <c r="F192" t="s">
        <v>258</v>
      </c>
      <c r="G192" s="4">
        <v>7</v>
      </c>
      <c r="H192" s="20"/>
      <c r="I192" s="5"/>
      <c r="J192" s="1"/>
    </row>
    <row r="193" spans="1:10" x14ac:dyDescent="0.3">
      <c r="A193" s="1" t="str">
        <f t="shared" si="28"/>
        <v>37</v>
      </c>
      <c r="B193" s="20" t="str">
        <f>+VLOOKUP(BD_Capas[[#This Row],[idcapa]],Capas[],2,0)</f>
        <v>agriculturaganaderasilviculturaypesca_2</v>
      </c>
      <c r="C193" s="3">
        <f t="shared" si="25"/>
        <v>8</v>
      </c>
      <c r="D193" s="20" t="s">
        <v>259</v>
      </c>
      <c r="E193" s="1">
        <v>1</v>
      </c>
      <c r="F193" t="s">
        <v>259</v>
      </c>
      <c r="G193" s="4">
        <v>8</v>
      </c>
      <c r="H193" s="20"/>
      <c r="I193" s="5"/>
      <c r="J193" s="1"/>
    </row>
    <row r="194" spans="1:10" x14ac:dyDescent="0.3">
      <c r="A194" s="1" t="str">
        <f t="shared" si="28"/>
        <v>37</v>
      </c>
      <c r="B194" s="20" t="str">
        <f>+VLOOKUP(BD_Capas[[#This Row],[idcapa]],Capas[],2,0)</f>
        <v>agriculturaganaderasilviculturaypesca_2</v>
      </c>
      <c r="C194" s="3">
        <f t="shared" si="25"/>
        <v>9</v>
      </c>
      <c r="D194" s="20" t="s">
        <v>260</v>
      </c>
      <c r="E194" s="1">
        <v>1</v>
      </c>
      <c r="F194" t="s">
        <v>260</v>
      </c>
      <c r="G194" s="4">
        <v>9</v>
      </c>
      <c r="H194" s="20"/>
      <c r="I194" s="31"/>
      <c r="J194" s="1"/>
    </row>
    <row r="195" spans="1:10" x14ac:dyDescent="0.3">
      <c r="A195" s="1" t="str">
        <f t="shared" si="28"/>
        <v>37</v>
      </c>
      <c r="B195" s="20" t="str">
        <f>+VLOOKUP(BD_Capas[[#This Row],[idcapa]],Capas[],2,0)</f>
        <v>agriculturaganaderasilviculturaypesca_2</v>
      </c>
      <c r="C195" s="3">
        <f t="shared" si="25"/>
        <v>10</v>
      </c>
      <c r="D195" s="20" t="s">
        <v>255</v>
      </c>
      <c r="E195" s="1">
        <v>1</v>
      </c>
      <c r="F195" t="s">
        <v>255</v>
      </c>
      <c r="G195" s="4">
        <v>10</v>
      </c>
      <c r="H195" s="20"/>
      <c r="I195" s="31"/>
      <c r="J195" s="1"/>
    </row>
    <row r="196" spans="1:10" x14ac:dyDescent="0.3">
      <c r="A196" s="18" t="s">
        <v>132</v>
      </c>
      <c r="B196" s="23" t="str">
        <f>+VLOOKUP(BD_Capas[[#This Row],[idcapa]],Capas[],2,0)</f>
        <v>comercioalpormayorymenorreparaciondevehculos_2</v>
      </c>
      <c r="C196" s="17">
        <v>1</v>
      </c>
      <c r="D196" s="23" t="s">
        <v>2</v>
      </c>
      <c r="E196" s="1">
        <v>1</v>
      </c>
      <c r="F196" t="s">
        <v>11</v>
      </c>
      <c r="G196" s="14">
        <v>1</v>
      </c>
      <c r="H196" s="23"/>
      <c r="I196" s="37"/>
      <c r="J196" s="18"/>
    </row>
    <row r="197" spans="1:10" x14ac:dyDescent="0.3">
      <c r="A197" s="1" t="str">
        <f>+A196</f>
        <v>38</v>
      </c>
      <c r="B197" s="20" t="str">
        <f>+VLOOKUP(BD_Capas[[#This Row],[idcapa]],Capas[],2,0)</f>
        <v>comercioalpormayorymenorreparaciondevehculos_2</v>
      </c>
      <c r="C197" s="3">
        <f t="shared" si="25"/>
        <v>2</v>
      </c>
      <c r="D197" s="20" t="s">
        <v>3</v>
      </c>
      <c r="E197" s="1">
        <v>1</v>
      </c>
      <c r="F197" t="s">
        <v>175</v>
      </c>
      <c r="G197" s="4">
        <v>2</v>
      </c>
      <c r="H197" s="20"/>
      <c r="I197" s="31"/>
      <c r="J197" s="1"/>
    </row>
    <row r="198" spans="1:10" x14ac:dyDescent="0.3">
      <c r="A198" s="1" t="str">
        <f t="shared" ref="A198:A205" si="29">+A197</f>
        <v>38</v>
      </c>
      <c r="B198" s="20" t="str">
        <f>+VLOOKUP(BD_Capas[[#This Row],[idcapa]],Capas[],2,0)</f>
        <v>comercioalpormayorymenorreparaciondevehculos_2</v>
      </c>
      <c r="C198" s="3">
        <f t="shared" si="25"/>
        <v>3</v>
      </c>
      <c r="D198" s="20" t="s">
        <v>110</v>
      </c>
      <c r="E198" s="1">
        <v>1</v>
      </c>
      <c r="F198" t="s">
        <v>12</v>
      </c>
      <c r="G198" s="4">
        <v>3</v>
      </c>
      <c r="H198" s="20" t="s">
        <v>520</v>
      </c>
      <c r="I198" s="5" t="str">
        <f>BD_Capas[[#This Row],[idcapa]]&amp;"-"&amp;BD_Capas[[#This Row],[posición_capa]]</f>
        <v>38-1</v>
      </c>
      <c r="J198" s="1">
        <v>1</v>
      </c>
    </row>
    <row r="199" spans="1:10" x14ac:dyDescent="0.3">
      <c r="A199" s="1" t="str">
        <f t="shared" si="29"/>
        <v>38</v>
      </c>
      <c r="B199" s="20" t="str">
        <f>+VLOOKUP(BD_Capas[[#This Row],[idcapa]],Capas[],2,0)</f>
        <v>comercioalpormayorymenorreparaciondevehculos_2</v>
      </c>
      <c r="C199" s="3">
        <f t="shared" si="25"/>
        <v>4</v>
      </c>
      <c r="D199" s="20" t="s">
        <v>179</v>
      </c>
      <c r="E199" s="1">
        <v>1</v>
      </c>
      <c r="F199" t="s">
        <v>179</v>
      </c>
      <c r="G199" s="4">
        <v>4</v>
      </c>
      <c r="H199" s="20"/>
      <c r="I199" s="5"/>
      <c r="J199" s="1"/>
    </row>
    <row r="200" spans="1:10" x14ac:dyDescent="0.3">
      <c r="A200" s="1" t="str">
        <f t="shared" si="29"/>
        <v>38</v>
      </c>
      <c r="B200" s="20" t="str">
        <f>+VLOOKUP(BD_Capas[[#This Row],[idcapa]],Capas[],2,0)</f>
        <v>comercioalpormayorymenorreparaciondevehculos_2</v>
      </c>
      <c r="C200" s="3">
        <f t="shared" si="25"/>
        <v>5</v>
      </c>
      <c r="D200" s="20" t="s">
        <v>256</v>
      </c>
      <c r="E200" s="1">
        <v>1</v>
      </c>
      <c r="F200" t="s">
        <v>256</v>
      </c>
      <c r="G200" s="4">
        <v>5</v>
      </c>
      <c r="H200" s="20"/>
      <c r="I200" s="5"/>
      <c r="J200" s="1"/>
    </row>
    <row r="201" spans="1:10" x14ac:dyDescent="0.3">
      <c r="A201" s="1" t="str">
        <f t="shared" si="29"/>
        <v>38</v>
      </c>
      <c r="B201" s="20" t="str">
        <f>+VLOOKUP(BD_Capas[[#This Row],[idcapa]],Capas[],2,0)</f>
        <v>comercioalpormayorymenorreparaciondevehculos_2</v>
      </c>
      <c r="C201" s="3">
        <f t="shared" si="25"/>
        <v>6</v>
      </c>
      <c r="D201" s="20" t="s">
        <v>257</v>
      </c>
      <c r="E201" s="1">
        <v>1</v>
      </c>
      <c r="F201" t="s">
        <v>257</v>
      </c>
      <c r="G201" s="4">
        <v>6</v>
      </c>
      <c r="H201" s="20"/>
      <c r="I201" s="31"/>
      <c r="J201" s="1"/>
    </row>
    <row r="202" spans="1:10" x14ac:dyDescent="0.3">
      <c r="A202" s="1" t="str">
        <f t="shared" si="29"/>
        <v>38</v>
      </c>
      <c r="B202" s="20" t="str">
        <f>+VLOOKUP(BD_Capas[[#This Row],[idcapa]],Capas[],2,0)</f>
        <v>comercioalpormayorymenorreparaciondevehculos_2</v>
      </c>
      <c r="C202" s="3">
        <f t="shared" si="25"/>
        <v>7</v>
      </c>
      <c r="D202" s="20" t="s">
        <v>258</v>
      </c>
      <c r="E202" s="1">
        <v>1</v>
      </c>
      <c r="F202" t="s">
        <v>258</v>
      </c>
      <c r="G202" s="4">
        <v>7</v>
      </c>
      <c r="H202" s="20"/>
      <c r="I202" s="5"/>
      <c r="J202" s="1"/>
    </row>
    <row r="203" spans="1:10" x14ac:dyDescent="0.3">
      <c r="A203" s="1" t="str">
        <f t="shared" si="29"/>
        <v>38</v>
      </c>
      <c r="B203" s="20" t="str">
        <f>+VLOOKUP(BD_Capas[[#This Row],[idcapa]],Capas[],2,0)</f>
        <v>comercioalpormayorymenorreparaciondevehculos_2</v>
      </c>
      <c r="C203" s="3">
        <f t="shared" si="25"/>
        <v>8</v>
      </c>
      <c r="D203" s="20" t="s">
        <v>259</v>
      </c>
      <c r="E203" s="1">
        <v>1</v>
      </c>
      <c r="F203" t="s">
        <v>259</v>
      </c>
      <c r="G203" s="4">
        <v>8</v>
      </c>
      <c r="H203" s="20"/>
      <c r="I203" s="5"/>
      <c r="J203" s="1"/>
    </row>
    <row r="204" spans="1:10" x14ac:dyDescent="0.3">
      <c r="A204" s="1" t="str">
        <f t="shared" si="29"/>
        <v>38</v>
      </c>
      <c r="B204" s="20" t="str">
        <f>+VLOOKUP(BD_Capas[[#This Row],[idcapa]],Capas[],2,0)</f>
        <v>comercioalpormayorymenorreparaciondevehculos_2</v>
      </c>
      <c r="C204" s="3">
        <f t="shared" si="25"/>
        <v>9</v>
      </c>
      <c r="D204" s="20" t="s">
        <v>260</v>
      </c>
      <c r="E204" s="1">
        <v>1</v>
      </c>
      <c r="F204" t="s">
        <v>260</v>
      </c>
      <c r="G204" s="4">
        <v>9</v>
      </c>
      <c r="H204" s="20"/>
      <c r="I204" s="31"/>
      <c r="J204" s="1"/>
    </row>
    <row r="205" spans="1:10" x14ac:dyDescent="0.3">
      <c r="A205" s="1" t="str">
        <f t="shared" si="29"/>
        <v>38</v>
      </c>
      <c r="B205" s="20" t="str">
        <f>+VLOOKUP(BD_Capas[[#This Row],[idcapa]],Capas[],2,0)</f>
        <v>comercioalpormayorymenorreparaciondevehculos_2</v>
      </c>
      <c r="C205" s="3">
        <f t="shared" si="25"/>
        <v>10</v>
      </c>
      <c r="D205" s="20" t="s">
        <v>255</v>
      </c>
      <c r="E205" s="1">
        <v>1</v>
      </c>
      <c r="F205" t="s">
        <v>255</v>
      </c>
      <c r="G205" s="4">
        <v>10</v>
      </c>
      <c r="H205" s="20"/>
      <c r="I205" s="31"/>
      <c r="J205" s="1"/>
    </row>
    <row r="206" spans="1:10" x14ac:dyDescent="0.3">
      <c r="A206" s="18" t="s">
        <v>133</v>
      </c>
      <c r="B206" s="23" t="str">
        <f>+VLOOKUP(BD_Capas[[#This Row],[idcapa]],Capas[],2,0)</f>
        <v>construccin_2</v>
      </c>
      <c r="C206" s="17">
        <v>1</v>
      </c>
      <c r="D206" s="23" t="s">
        <v>2</v>
      </c>
      <c r="E206" s="1">
        <v>1</v>
      </c>
      <c r="F206" t="s">
        <v>11</v>
      </c>
      <c r="G206" s="14">
        <v>1</v>
      </c>
      <c r="H206" s="23"/>
      <c r="I206" s="37"/>
      <c r="J206" s="18"/>
    </row>
    <row r="207" spans="1:10" x14ac:dyDescent="0.3">
      <c r="A207" s="1" t="str">
        <f>+A206</f>
        <v>39</v>
      </c>
      <c r="B207" s="20" t="str">
        <f>+VLOOKUP(BD_Capas[[#This Row],[idcapa]],Capas[],2,0)</f>
        <v>construccin_2</v>
      </c>
      <c r="C207" s="3">
        <f t="shared" si="25"/>
        <v>2</v>
      </c>
      <c r="D207" s="20" t="s">
        <v>3</v>
      </c>
      <c r="E207" s="1">
        <v>1</v>
      </c>
      <c r="F207" t="s">
        <v>175</v>
      </c>
      <c r="G207" s="4">
        <v>2</v>
      </c>
      <c r="H207" s="20"/>
      <c r="I207" s="31"/>
      <c r="J207" s="1"/>
    </row>
    <row r="208" spans="1:10" x14ac:dyDescent="0.3">
      <c r="A208" s="1" t="str">
        <f t="shared" ref="A208:A215" si="30">+A207</f>
        <v>39</v>
      </c>
      <c r="B208" s="20" t="str">
        <f>+VLOOKUP(BD_Capas[[#This Row],[idcapa]],Capas[],2,0)</f>
        <v>construccin_2</v>
      </c>
      <c r="C208" s="3">
        <f t="shared" si="25"/>
        <v>3</v>
      </c>
      <c r="D208" s="20" t="s">
        <v>110</v>
      </c>
      <c r="E208" s="1">
        <v>1</v>
      </c>
      <c r="F208" t="s">
        <v>12</v>
      </c>
      <c r="G208" s="4">
        <v>3</v>
      </c>
      <c r="H208" s="20" t="s">
        <v>521</v>
      </c>
      <c r="I208" s="5" t="str">
        <f>BD_Capas[[#This Row],[idcapa]]&amp;"-"&amp;BD_Capas[[#This Row],[posición_capa]]</f>
        <v>39-1</v>
      </c>
      <c r="J208" s="1">
        <v>1</v>
      </c>
    </row>
    <row r="209" spans="1:10" x14ac:dyDescent="0.3">
      <c r="A209" s="1" t="str">
        <f t="shared" si="30"/>
        <v>39</v>
      </c>
      <c r="B209" s="20" t="str">
        <f>+VLOOKUP(BD_Capas[[#This Row],[idcapa]],Capas[],2,0)</f>
        <v>construccin_2</v>
      </c>
      <c r="C209" s="3">
        <f t="shared" si="25"/>
        <v>4</v>
      </c>
      <c r="D209" s="20" t="s">
        <v>179</v>
      </c>
      <c r="E209" s="1">
        <v>1</v>
      </c>
      <c r="F209" t="s">
        <v>179</v>
      </c>
      <c r="G209" s="4">
        <v>4</v>
      </c>
      <c r="H209" s="20"/>
      <c r="I209" s="5"/>
      <c r="J209" s="1"/>
    </row>
    <row r="210" spans="1:10" x14ac:dyDescent="0.3">
      <c r="A210" s="1" t="str">
        <f t="shared" si="30"/>
        <v>39</v>
      </c>
      <c r="B210" s="20" t="str">
        <f>+VLOOKUP(BD_Capas[[#This Row],[idcapa]],Capas[],2,0)</f>
        <v>construccin_2</v>
      </c>
      <c r="C210" s="3">
        <f t="shared" si="25"/>
        <v>5</v>
      </c>
      <c r="D210" s="20" t="s">
        <v>256</v>
      </c>
      <c r="E210" s="1">
        <v>1</v>
      </c>
      <c r="F210" t="s">
        <v>256</v>
      </c>
      <c r="G210" s="4">
        <v>5</v>
      </c>
      <c r="H210" s="20"/>
      <c r="I210" s="5"/>
      <c r="J210" s="1"/>
    </row>
    <row r="211" spans="1:10" x14ac:dyDescent="0.3">
      <c r="A211" s="1" t="str">
        <f t="shared" si="30"/>
        <v>39</v>
      </c>
      <c r="B211" s="20" t="str">
        <f>+VLOOKUP(BD_Capas[[#This Row],[idcapa]],Capas[],2,0)</f>
        <v>construccin_2</v>
      </c>
      <c r="C211" s="3">
        <f t="shared" si="25"/>
        <v>6</v>
      </c>
      <c r="D211" s="20" t="s">
        <v>257</v>
      </c>
      <c r="E211" s="1">
        <v>1</v>
      </c>
      <c r="F211" t="s">
        <v>257</v>
      </c>
      <c r="G211" s="4">
        <v>6</v>
      </c>
      <c r="H211" s="20"/>
      <c r="I211" s="31"/>
      <c r="J211" s="1"/>
    </row>
    <row r="212" spans="1:10" x14ac:dyDescent="0.3">
      <c r="A212" s="1" t="str">
        <f t="shared" si="30"/>
        <v>39</v>
      </c>
      <c r="B212" s="20" t="str">
        <f>+VLOOKUP(BD_Capas[[#This Row],[idcapa]],Capas[],2,0)</f>
        <v>construccin_2</v>
      </c>
      <c r="C212" s="3">
        <f t="shared" si="25"/>
        <v>7</v>
      </c>
      <c r="D212" s="20" t="s">
        <v>258</v>
      </c>
      <c r="E212" s="1">
        <v>1</v>
      </c>
      <c r="F212" t="s">
        <v>258</v>
      </c>
      <c r="G212" s="4">
        <v>7</v>
      </c>
      <c r="H212" s="20"/>
      <c r="I212" s="5"/>
      <c r="J212" s="1"/>
    </row>
    <row r="213" spans="1:10" x14ac:dyDescent="0.3">
      <c r="A213" s="1" t="str">
        <f t="shared" si="30"/>
        <v>39</v>
      </c>
      <c r="B213" s="20" t="str">
        <f>+VLOOKUP(BD_Capas[[#This Row],[idcapa]],Capas[],2,0)</f>
        <v>construccin_2</v>
      </c>
      <c r="C213" s="3">
        <f t="shared" si="25"/>
        <v>8</v>
      </c>
      <c r="D213" s="20" t="s">
        <v>259</v>
      </c>
      <c r="E213" s="1">
        <v>1</v>
      </c>
      <c r="F213" t="s">
        <v>259</v>
      </c>
      <c r="G213" s="4">
        <v>8</v>
      </c>
      <c r="H213" s="20"/>
      <c r="I213" s="5"/>
      <c r="J213" s="1"/>
    </row>
    <row r="214" spans="1:10" x14ac:dyDescent="0.3">
      <c r="A214" s="1" t="str">
        <f t="shared" si="30"/>
        <v>39</v>
      </c>
      <c r="B214" s="20" t="str">
        <f>+VLOOKUP(BD_Capas[[#This Row],[idcapa]],Capas[],2,0)</f>
        <v>construccin_2</v>
      </c>
      <c r="C214" s="3">
        <f t="shared" si="25"/>
        <v>9</v>
      </c>
      <c r="D214" s="20" t="s">
        <v>260</v>
      </c>
      <c r="E214" s="1">
        <v>1</v>
      </c>
      <c r="F214" t="s">
        <v>260</v>
      </c>
      <c r="G214" s="4">
        <v>9</v>
      </c>
      <c r="H214" s="20"/>
      <c r="I214" s="31"/>
      <c r="J214" s="1"/>
    </row>
    <row r="215" spans="1:10" x14ac:dyDescent="0.3">
      <c r="A215" s="1" t="str">
        <f t="shared" si="30"/>
        <v>39</v>
      </c>
      <c r="B215" s="20" t="str">
        <f>+VLOOKUP(BD_Capas[[#This Row],[idcapa]],Capas[],2,0)</f>
        <v>construccin_2</v>
      </c>
      <c r="C215" s="3">
        <f t="shared" si="25"/>
        <v>10</v>
      </c>
      <c r="D215" s="20" t="s">
        <v>255</v>
      </c>
      <c r="E215" s="1">
        <v>1</v>
      </c>
      <c r="F215" t="s">
        <v>255</v>
      </c>
      <c r="G215" s="4">
        <v>10</v>
      </c>
      <c r="H215" s="20"/>
      <c r="I215" s="31"/>
      <c r="J215" s="1"/>
    </row>
    <row r="216" spans="1:10" x14ac:dyDescent="0.3">
      <c r="A216" s="18" t="s">
        <v>134</v>
      </c>
      <c r="B216" s="23" t="str">
        <f>+VLOOKUP(BD_Capas[[#This Row],[idcapa]],Capas[],2,0)</f>
        <v>enseanza_2</v>
      </c>
      <c r="C216" s="17">
        <v>1</v>
      </c>
      <c r="D216" s="23" t="s">
        <v>2</v>
      </c>
      <c r="E216" s="1">
        <v>1</v>
      </c>
      <c r="F216" t="s">
        <v>11</v>
      </c>
      <c r="G216" s="14">
        <v>1</v>
      </c>
      <c r="H216" s="23"/>
      <c r="I216" s="37"/>
      <c r="J216" s="18"/>
    </row>
    <row r="217" spans="1:10" x14ac:dyDescent="0.3">
      <c r="A217" s="1" t="str">
        <f>+A216</f>
        <v>40</v>
      </c>
      <c r="B217" s="20" t="str">
        <f>+VLOOKUP(BD_Capas[[#This Row],[idcapa]],Capas[],2,0)</f>
        <v>enseanza_2</v>
      </c>
      <c r="C217" s="3">
        <f t="shared" si="25"/>
        <v>2</v>
      </c>
      <c r="D217" s="20" t="s">
        <v>3</v>
      </c>
      <c r="E217" s="1">
        <v>1</v>
      </c>
      <c r="F217" t="s">
        <v>175</v>
      </c>
      <c r="G217" s="4">
        <v>2</v>
      </c>
      <c r="H217" s="20"/>
      <c r="I217" s="31"/>
      <c r="J217" s="1"/>
    </row>
    <row r="218" spans="1:10" x14ac:dyDescent="0.3">
      <c r="A218" s="1" t="str">
        <f t="shared" ref="A218:A225" si="31">+A217</f>
        <v>40</v>
      </c>
      <c r="B218" s="20" t="str">
        <f>+VLOOKUP(BD_Capas[[#This Row],[idcapa]],Capas[],2,0)</f>
        <v>enseanza_2</v>
      </c>
      <c r="C218" s="3">
        <f t="shared" si="25"/>
        <v>3</v>
      </c>
      <c r="D218" s="20" t="s">
        <v>110</v>
      </c>
      <c r="E218" s="1">
        <v>1</v>
      </c>
      <c r="F218" t="s">
        <v>12</v>
      </c>
      <c r="G218" s="4">
        <v>3</v>
      </c>
      <c r="H218" s="20" t="s">
        <v>522</v>
      </c>
      <c r="I218" s="5" t="str">
        <f>BD_Capas[[#This Row],[idcapa]]&amp;"-"&amp;BD_Capas[[#This Row],[posición_capa]]</f>
        <v>40-1</v>
      </c>
      <c r="J218" s="1">
        <v>1</v>
      </c>
    </row>
    <row r="219" spans="1:10" x14ac:dyDescent="0.3">
      <c r="A219" s="1" t="str">
        <f t="shared" si="31"/>
        <v>40</v>
      </c>
      <c r="B219" s="20" t="str">
        <f>+VLOOKUP(BD_Capas[[#This Row],[idcapa]],Capas[],2,0)</f>
        <v>enseanza_2</v>
      </c>
      <c r="C219" s="3">
        <f t="shared" si="25"/>
        <v>4</v>
      </c>
      <c r="D219" s="20" t="s">
        <v>179</v>
      </c>
      <c r="E219" s="1">
        <v>1</v>
      </c>
      <c r="F219" t="s">
        <v>179</v>
      </c>
      <c r="G219" s="4">
        <v>4</v>
      </c>
      <c r="H219" s="20"/>
      <c r="I219" s="5"/>
      <c r="J219" s="1"/>
    </row>
    <row r="220" spans="1:10" x14ac:dyDescent="0.3">
      <c r="A220" s="1" t="str">
        <f t="shared" si="31"/>
        <v>40</v>
      </c>
      <c r="B220" s="20" t="str">
        <f>+VLOOKUP(BD_Capas[[#This Row],[idcapa]],Capas[],2,0)</f>
        <v>enseanza_2</v>
      </c>
      <c r="C220" s="3">
        <f t="shared" si="25"/>
        <v>5</v>
      </c>
      <c r="D220" s="20" t="s">
        <v>256</v>
      </c>
      <c r="E220" s="1">
        <v>1</v>
      </c>
      <c r="F220" t="s">
        <v>256</v>
      </c>
      <c r="G220" s="4">
        <v>5</v>
      </c>
      <c r="H220" s="20"/>
      <c r="I220" s="5"/>
      <c r="J220" s="1"/>
    </row>
    <row r="221" spans="1:10" x14ac:dyDescent="0.3">
      <c r="A221" s="1" t="str">
        <f t="shared" si="31"/>
        <v>40</v>
      </c>
      <c r="B221" s="20" t="str">
        <f>+VLOOKUP(BD_Capas[[#This Row],[idcapa]],Capas[],2,0)</f>
        <v>enseanza_2</v>
      </c>
      <c r="C221" s="3">
        <f t="shared" si="25"/>
        <v>6</v>
      </c>
      <c r="D221" s="20" t="s">
        <v>257</v>
      </c>
      <c r="E221" s="1">
        <v>1</v>
      </c>
      <c r="F221" t="s">
        <v>257</v>
      </c>
      <c r="G221" s="4">
        <v>6</v>
      </c>
      <c r="H221" s="20"/>
      <c r="I221" s="31"/>
      <c r="J221" s="1"/>
    </row>
    <row r="222" spans="1:10" x14ac:dyDescent="0.3">
      <c r="A222" s="1" t="str">
        <f t="shared" si="31"/>
        <v>40</v>
      </c>
      <c r="B222" s="20" t="str">
        <f>+VLOOKUP(BD_Capas[[#This Row],[idcapa]],Capas[],2,0)</f>
        <v>enseanza_2</v>
      </c>
      <c r="C222" s="3">
        <f t="shared" si="25"/>
        <v>7</v>
      </c>
      <c r="D222" s="20" t="s">
        <v>258</v>
      </c>
      <c r="E222" s="1">
        <v>1</v>
      </c>
      <c r="F222" t="s">
        <v>258</v>
      </c>
      <c r="G222" s="4">
        <v>7</v>
      </c>
      <c r="H222" s="20"/>
      <c r="I222" s="5"/>
      <c r="J222" s="1"/>
    </row>
    <row r="223" spans="1:10" x14ac:dyDescent="0.3">
      <c r="A223" s="1" t="str">
        <f t="shared" si="31"/>
        <v>40</v>
      </c>
      <c r="B223" s="20" t="str">
        <f>+VLOOKUP(BD_Capas[[#This Row],[idcapa]],Capas[],2,0)</f>
        <v>enseanza_2</v>
      </c>
      <c r="C223" s="3">
        <f t="shared" si="25"/>
        <v>8</v>
      </c>
      <c r="D223" s="20" t="s">
        <v>259</v>
      </c>
      <c r="E223" s="1">
        <v>1</v>
      </c>
      <c r="F223" t="s">
        <v>259</v>
      </c>
      <c r="G223" s="4">
        <v>8</v>
      </c>
      <c r="H223" s="20"/>
      <c r="I223" s="5"/>
      <c r="J223" s="1"/>
    </row>
    <row r="224" spans="1:10" x14ac:dyDescent="0.3">
      <c r="A224" s="1" t="str">
        <f t="shared" si="31"/>
        <v>40</v>
      </c>
      <c r="B224" s="20" t="str">
        <f>+VLOOKUP(BD_Capas[[#This Row],[idcapa]],Capas[],2,0)</f>
        <v>enseanza_2</v>
      </c>
      <c r="C224" s="3">
        <f t="shared" si="25"/>
        <v>9</v>
      </c>
      <c r="D224" s="20" t="s">
        <v>260</v>
      </c>
      <c r="E224" s="1">
        <v>1</v>
      </c>
      <c r="F224" t="s">
        <v>260</v>
      </c>
      <c r="G224" s="4">
        <v>9</v>
      </c>
      <c r="H224" s="20"/>
      <c r="I224" s="31"/>
      <c r="J224" s="1"/>
    </row>
    <row r="225" spans="1:10" x14ac:dyDescent="0.3">
      <c r="A225" s="1" t="str">
        <f t="shared" si="31"/>
        <v>40</v>
      </c>
      <c r="B225" s="20" t="str">
        <f>+VLOOKUP(BD_Capas[[#This Row],[idcapa]],Capas[],2,0)</f>
        <v>enseanza_2</v>
      </c>
      <c r="C225" s="3">
        <f t="shared" si="25"/>
        <v>10</v>
      </c>
      <c r="D225" s="20" t="s">
        <v>255</v>
      </c>
      <c r="E225" s="1">
        <v>1</v>
      </c>
      <c r="F225" t="s">
        <v>255</v>
      </c>
      <c r="G225" s="4">
        <v>10</v>
      </c>
      <c r="H225" s="20"/>
      <c r="I225" s="31"/>
      <c r="J225" s="1"/>
    </row>
    <row r="226" spans="1:10" x14ac:dyDescent="0.3">
      <c r="A226" s="18" t="s">
        <v>135</v>
      </c>
      <c r="B226" s="23" t="str">
        <f>+VLOOKUP(BD_Capas[[#This Row],[idcapa]],Capas[],2,0)</f>
        <v>explotacindeminasycanteras_2</v>
      </c>
      <c r="C226" s="17">
        <v>1</v>
      </c>
      <c r="D226" s="23" t="s">
        <v>2</v>
      </c>
      <c r="E226" s="1">
        <v>1</v>
      </c>
      <c r="F226" t="s">
        <v>11</v>
      </c>
      <c r="G226" s="14">
        <v>1</v>
      </c>
      <c r="H226" s="23"/>
      <c r="I226" s="37"/>
      <c r="J226" s="18"/>
    </row>
    <row r="227" spans="1:10" x14ac:dyDescent="0.3">
      <c r="A227" s="1" t="str">
        <f>+A226</f>
        <v>41</v>
      </c>
      <c r="B227" s="20" t="str">
        <f>+VLOOKUP(BD_Capas[[#This Row],[idcapa]],Capas[],2,0)</f>
        <v>explotacindeminasycanteras_2</v>
      </c>
      <c r="C227" s="3">
        <f t="shared" si="25"/>
        <v>2</v>
      </c>
      <c r="D227" s="20" t="s">
        <v>3</v>
      </c>
      <c r="E227" s="1">
        <v>1</v>
      </c>
      <c r="F227" t="s">
        <v>175</v>
      </c>
      <c r="G227" s="4">
        <v>2</v>
      </c>
      <c r="H227" s="20"/>
      <c r="I227" s="31"/>
      <c r="J227" s="1"/>
    </row>
    <row r="228" spans="1:10" x14ac:dyDescent="0.3">
      <c r="A228" s="1" t="str">
        <f t="shared" ref="A228:A235" si="32">+A227</f>
        <v>41</v>
      </c>
      <c r="B228" s="20" t="str">
        <f>+VLOOKUP(BD_Capas[[#This Row],[idcapa]],Capas[],2,0)</f>
        <v>explotacindeminasycanteras_2</v>
      </c>
      <c r="C228" s="3">
        <f t="shared" si="25"/>
        <v>3</v>
      </c>
      <c r="D228" s="20" t="s">
        <v>110</v>
      </c>
      <c r="E228" s="1">
        <v>1</v>
      </c>
      <c r="F228" t="s">
        <v>12</v>
      </c>
      <c r="G228" s="4">
        <v>3</v>
      </c>
      <c r="H228" s="20" t="s">
        <v>523</v>
      </c>
      <c r="I228" s="5" t="str">
        <f>BD_Capas[[#This Row],[idcapa]]&amp;"-"&amp;BD_Capas[[#This Row],[posición_capa]]</f>
        <v>41-1</v>
      </c>
      <c r="J228" s="1">
        <v>1</v>
      </c>
    </row>
    <row r="229" spans="1:10" x14ac:dyDescent="0.3">
      <c r="A229" s="1" t="str">
        <f t="shared" si="32"/>
        <v>41</v>
      </c>
      <c r="B229" s="20" t="str">
        <f>+VLOOKUP(BD_Capas[[#This Row],[idcapa]],Capas[],2,0)</f>
        <v>explotacindeminasycanteras_2</v>
      </c>
      <c r="C229" s="3">
        <f t="shared" si="25"/>
        <v>4</v>
      </c>
      <c r="D229" s="20" t="s">
        <v>179</v>
      </c>
      <c r="E229" s="1">
        <v>1</v>
      </c>
      <c r="F229" t="s">
        <v>179</v>
      </c>
      <c r="G229" s="4">
        <v>4</v>
      </c>
      <c r="H229" s="20"/>
      <c r="I229" s="5"/>
      <c r="J229" s="1"/>
    </row>
    <row r="230" spans="1:10" x14ac:dyDescent="0.3">
      <c r="A230" s="1" t="str">
        <f t="shared" si="32"/>
        <v>41</v>
      </c>
      <c r="B230" s="20" t="str">
        <f>+VLOOKUP(BD_Capas[[#This Row],[idcapa]],Capas[],2,0)</f>
        <v>explotacindeminasycanteras_2</v>
      </c>
      <c r="C230" s="3">
        <f t="shared" si="25"/>
        <v>5</v>
      </c>
      <c r="D230" s="20" t="s">
        <v>256</v>
      </c>
      <c r="E230" s="1">
        <v>1</v>
      </c>
      <c r="F230" t="s">
        <v>256</v>
      </c>
      <c r="G230" s="4">
        <v>5</v>
      </c>
      <c r="H230" s="20"/>
      <c r="I230" s="5"/>
      <c r="J230" s="1"/>
    </row>
    <row r="231" spans="1:10" x14ac:dyDescent="0.3">
      <c r="A231" s="1" t="str">
        <f t="shared" si="32"/>
        <v>41</v>
      </c>
      <c r="B231" s="20" t="str">
        <f>+VLOOKUP(BD_Capas[[#This Row],[idcapa]],Capas[],2,0)</f>
        <v>explotacindeminasycanteras_2</v>
      </c>
      <c r="C231" s="3">
        <f t="shared" ref="C231:C235" si="33">+C230+1</f>
        <v>6</v>
      </c>
      <c r="D231" s="20" t="s">
        <v>257</v>
      </c>
      <c r="E231" s="1">
        <v>1</v>
      </c>
      <c r="F231" t="s">
        <v>257</v>
      </c>
      <c r="G231" s="4">
        <v>6</v>
      </c>
      <c r="H231" s="20"/>
      <c r="I231" s="31"/>
      <c r="J231" s="1"/>
    </row>
    <row r="232" spans="1:10" x14ac:dyDescent="0.3">
      <c r="A232" s="1" t="str">
        <f t="shared" si="32"/>
        <v>41</v>
      </c>
      <c r="B232" s="20" t="str">
        <f>+VLOOKUP(BD_Capas[[#This Row],[idcapa]],Capas[],2,0)</f>
        <v>explotacindeminasycanteras_2</v>
      </c>
      <c r="C232" s="3">
        <f t="shared" si="33"/>
        <v>7</v>
      </c>
      <c r="D232" s="20" t="s">
        <v>258</v>
      </c>
      <c r="E232" s="1">
        <v>1</v>
      </c>
      <c r="F232" t="s">
        <v>258</v>
      </c>
      <c r="G232" s="4">
        <v>7</v>
      </c>
      <c r="H232" s="20"/>
      <c r="I232" s="5"/>
      <c r="J232" s="1"/>
    </row>
    <row r="233" spans="1:10" x14ac:dyDescent="0.3">
      <c r="A233" s="1" t="str">
        <f t="shared" si="32"/>
        <v>41</v>
      </c>
      <c r="B233" s="20" t="str">
        <f>+VLOOKUP(BD_Capas[[#This Row],[idcapa]],Capas[],2,0)</f>
        <v>explotacindeminasycanteras_2</v>
      </c>
      <c r="C233" s="3">
        <f t="shared" si="33"/>
        <v>8</v>
      </c>
      <c r="D233" s="20" t="s">
        <v>259</v>
      </c>
      <c r="E233" s="1">
        <v>1</v>
      </c>
      <c r="F233" t="s">
        <v>259</v>
      </c>
      <c r="G233" s="4">
        <v>8</v>
      </c>
      <c r="H233" s="20"/>
      <c r="I233" s="5"/>
      <c r="J233" s="1"/>
    </row>
    <row r="234" spans="1:10" x14ac:dyDescent="0.3">
      <c r="A234" s="1" t="str">
        <f t="shared" si="32"/>
        <v>41</v>
      </c>
      <c r="B234" s="20" t="str">
        <f>+VLOOKUP(BD_Capas[[#This Row],[idcapa]],Capas[],2,0)</f>
        <v>explotacindeminasycanteras_2</v>
      </c>
      <c r="C234" s="3">
        <f t="shared" si="33"/>
        <v>9</v>
      </c>
      <c r="D234" s="20" t="s">
        <v>260</v>
      </c>
      <c r="E234" s="1">
        <v>1</v>
      </c>
      <c r="F234" t="s">
        <v>260</v>
      </c>
      <c r="G234" s="4">
        <v>9</v>
      </c>
      <c r="H234" s="20"/>
      <c r="I234" s="31"/>
      <c r="J234" s="1"/>
    </row>
    <row r="235" spans="1:10" x14ac:dyDescent="0.3">
      <c r="A235" s="1" t="str">
        <f t="shared" si="32"/>
        <v>41</v>
      </c>
      <c r="B235" s="20" t="str">
        <f>+VLOOKUP(BD_Capas[[#This Row],[idcapa]],Capas[],2,0)</f>
        <v>explotacindeminasycanteras_2</v>
      </c>
      <c r="C235" s="3">
        <f t="shared" si="33"/>
        <v>10</v>
      </c>
      <c r="D235" s="20" t="s">
        <v>255</v>
      </c>
      <c r="E235" s="1">
        <v>1</v>
      </c>
      <c r="F235" t="s">
        <v>255</v>
      </c>
      <c r="G235" s="4">
        <v>10</v>
      </c>
      <c r="H235" s="20"/>
      <c r="I235" s="31"/>
      <c r="J235" s="1"/>
    </row>
    <row r="236" spans="1:10" x14ac:dyDescent="0.3">
      <c r="A236" s="18" t="s">
        <v>136</v>
      </c>
      <c r="B236" s="23" t="str">
        <f>+VLOOKUP(BD_Capas[[#This Row],[idcapa]],Capas[],2,0)</f>
        <v>industriamanufacturera_2</v>
      </c>
      <c r="C236" s="17">
        <v>1</v>
      </c>
      <c r="D236" s="23" t="s">
        <v>2</v>
      </c>
      <c r="E236" s="1">
        <v>1</v>
      </c>
      <c r="F236" t="s">
        <v>11</v>
      </c>
      <c r="G236" s="14">
        <v>1</v>
      </c>
      <c r="H236" s="23"/>
      <c r="I236" s="37"/>
      <c r="J236" s="18"/>
    </row>
    <row r="237" spans="1:10" x14ac:dyDescent="0.3">
      <c r="A237" s="1" t="str">
        <f>+A236</f>
        <v>42</v>
      </c>
      <c r="B237" s="20" t="str">
        <f>+VLOOKUP(BD_Capas[[#This Row],[idcapa]],Capas[],2,0)</f>
        <v>industriamanufacturera_2</v>
      </c>
      <c r="C237" s="3">
        <f t="shared" ref="C237:C302" si="34">+C236+1</f>
        <v>2</v>
      </c>
      <c r="D237" s="20" t="s">
        <v>3</v>
      </c>
      <c r="E237" s="1">
        <v>1</v>
      </c>
      <c r="F237" t="s">
        <v>175</v>
      </c>
      <c r="G237" s="4">
        <v>2</v>
      </c>
      <c r="H237" s="20"/>
      <c r="I237" s="31"/>
      <c r="J237" s="1"/>
    </row>
    <row r="238" spans="1:10" x14ac:dyDescent="0.3">
      <c r="A238" s="1" t="str">
        <f t="shared" ref="A238:A245" si="35">+A237</f>
        <v>42</v>
      </c>
      <c r="B238" s="20" t="str">
        <f>+VLOOKUP(BD_Capas[[#This Row],[idcapa]],Capas[],2,0)</f>
        <v>industriamanufacturera_2</v>
      </c>
      <c r="C238" s="3">
        <f t="shared" si="34"/>
        <v>3</v>
      </c>
      <c r="D238" s="20" t="s">
        <v>110</v>
      </c>
      <c r="E238" s="1">
        <v>1</v>
      </c>
      <c r="F238" t="s">
        <v>12</v>
      </c>
      <c r="G238" s="4">
        <v>3</v>
      </c>
      <c r="H238" s="20" t="s">
        <v>524</v>
      </c>
      <c r="I238" s="5" t="str">
        <f>BD_Capas[[#This Row],[idcapa]]&amp;"-"&amp;BD_Capas[[#This Row],[posición_capa]]</f>
        <v>42-1</v>
      </c>
      <c r="J238" s="1">
        <v>1</v>
      </c>
    </row>
    <row r="239" spans="1:10" x14ac:dyDescent="0.3">
      <c r="A239" s="1" t="str">
        <f t="shared" si="35"/>
        <v>42</v>
      </c>
      <c r="B239" s="20" t="str">
        <f>+VLOOKUP(BD_Capas[[#This Row],[idcapa]],Capas[],2,0)</f>
        <v>industriamanufacturera_2</v>
      </c>
      <c r="C239" s="3">
        <f t="shared" si="34"/>
        <v>4</v>
      </c>
      <c r="D239" s="20" t="s">
        <v>179</v>
      </c>
      <c r="E239" s="1">
        <v>1</v>
      </c>
      <c r="F239" t="s">
        <v>179</v>
      </c>
      <c r="G239" s="4">
        <v>4</v>
      </c>
      <c r="H239" s="20"/>
      <c r="I239" s="5"/>
      <c r="J239" s="1"/>
    </row>
    <row r="240" spans="1:10" x14ac:dyDescent="0.3">
      <c r="A240" s="1" t="str">
        <f t="shared" si="35"/>
        <v>42</v>
      </c>
      <c r="B240" s="20" t="str">
        <f>+VLOOKUP(BD_Capas[[#This Row],[idcapa]],Capas[],2,0)</f>
        <v>industriamanufacturera_2</v>
      </c>
      <c r="C240" s="3">
        <f t="shared" si="34"/>
        <v>5</v>
      </c>
      <c r="D240" s="20" t="s">
        <v>256</v>
      </c>
      <c r="E240" s="1">
        <v>1</v>
      </c>
      <c r="F240" t="s">
        <v>256</v>
      </c>
      <c r="G240" s="4">
        <v>5</v>
      </c>
      <c r="H240" s="20"/>
      <c r="I240" s="5"/>
      <c r="J240" s="1"/>
    </row>
    <row r="241" spans="1:10" x14ac:dyDescent="0.3">
      <c r="A241" s="1" t="str">
        <f t="shared" si="35"/>
        <v>42</v>
      </c>
      <c r="B241" s="20" t="str">
        <f>+VLOOKUP(BD_Capas[[#This Row],[idcapa]],Capas[],2,0)</f>
        <v>industriamanufacturera_2</v>
      </c>
      <c r="C241" s="3">
        <f t="shared" si="34"/>
        <v>6</v>
      </c>
      <c r="D241" s="20" t="s">
        <v>257</v>
      </c>
      <c r="E241" s="1">
        <v>1</v>
      </c>
      <c r="F241" t="s">
        <v>257</v>
      </c>
      <c r="G241" s="4">
        <v>6</v>
      </c>
      <c r="H241" s="20"/>
      <c r="I241" s="31"/>
      <c r="J241" s="1"/>
    </row>
    <row r="242" spans="1:10" x14ac:dyDescent="0.3">
      <c r="A242" s="1" t="str">
        <f t="shared" si="35"/>
        <v>42</v>
      </c>
      <c r="B242" s="20" t="str">
        <f>+VLOOKUP(BD_Capas[[#This Row],[idcapa]],Capas[],2,0)</f>
        <v>industriamanufacturera_2</v>
      </c>
      <c r="C242" s="3">
        <f t="shared" si="34"/>
        <v>7</v>
      </c>
      <c r="D242" s="20" t="s">
        <v>258</v>
      </c>
      <c r="E242" s="1">
        <v>1</v>
      </c>
      <c r="F242" t="s">
        <v>258</v>
      </c>
      <c r="G242" s="4">
        <v>7</v>
      </c>
      <c r="H242" s="20"/>
      <c r="I242" s="5"/>
      <c r="J242" s="1"/>
    </row>
    <row r="243" spans="1:10" x14ac:dyDescent="0.3">
      <c r="A243" s="1" t="str">
        <f t="shared" si="35"/>
        <v>42</v>
      </c>
      <c r="B243" s="20" t="str">
        <f>+VLOOKUP(BD_Capas[[#This Row],[idcapa]],Capas[],2,0)</f>
        <v>industriamanufacturera_2</v>
      </c>
      <c r="C243" s="3">
        <f t="shared" si="34"/>
        <v>8</v>
      </c>
      <c r="D243" s="20" t="s">
        <v>259</v>
      </c>
      <c r="E243" s="1">
        <v>1</v>
      </c>
      <c r="F243" t="s">
        <v>259</v>
      </c>
      <c r="G243" s="4">
        <v>8</v>
      </c>
      <c r="H243" s="20"/>
      <c r="I243" s="5"/>
      <c r="J243" s="1"/>
    </row>
    <row r="244" spans="1:10" x14ac:dyDescent="0.3">
      <c r="A244" s="1" t="str">
        <f t="shared" si="35"/>
        <v>42</v>
      </c>
      <c r="B244" s="20" t="str">
        <f>+VLOOKUP(BD_Capas[[#This Row],[idcapa]],Capas[],2,0)</f>
        <v>industriamanufacturera_2</v>
      </c>
      <c r="C244" s="3">
        <f t="shared" si="34"/>
        <v>9</v>
      </c>
      <c r="D244" s="20" t="s">
        <v>260</v>
      </c>
      <c r="E244" s="1">
        <v>1</v>
      </c>
      <c r="F244" t="s">
        <v>260</v>
      </c>
      <c r="G244" s="4">
        <v>9</v>
      </c>
      <c r="H244" s="20"/>
      <c r="I244" s="31"/>
      <c r="J244" s="1"/>
    </row>
    <row r="245" spans="1:10" x14ac:dyDescent="0.3">
      <c r="A245" s="1" t="str">
        <f t="shared" si="35"/>
        <v>42</v>
      </c>
      <c r="B245" s="20" t="str">
        <f>+VLOOKUP(BD_Capas[[#This Row],[idcapa]],Capas[],2,0)</f>
        <v>industriamanufacturera_2</v>
      </c>
      <c r="C245" s="3">
        <f t="shared" si="34"/>
        <v>10</v>
      </c>
      <c r="D245" s="20" t="s">
        <v>255</v>
      </c>
      <c r="E245" s="1">
        <v>1</v>
      </c>
      <c r="F245" t="s">
        <v>255</v>
      </c>
      <c r="G245" s="4">
        <v>10</v>
      </c>
      <c r="H245" s="20"/>
      <c r="I245" s="31"/>
      <c r="J245" s="1"/>
    </row>
    <row r="246" spans="1:10" x14ac:dyDescent="0.3">
      <c r="A246" s="18" t="s">
        <v>137</v>
      </c>
      <c r="B246" s="23" t="str">
        <f>+VLOOKUP(BD_Capas[[#This Row],[idcapa]],Capas[],2,0)</f>
        <v>informacinycomunicaciones_2</v>
      </c>
      <c r="C246" s="17">
        <v>1</v>
      </c>
      <c r="D246" s="23" t="s">
        <v>2</v>
      </c>
      <c r="E246" s="1">
        <v>1</v>
      </c>
      <c r="F246" t="s">
        <v>11</v>
      </c>
      <c r="G246" s="14">
        <v>1</v>
      </c>
      <c r="H246" s="23"/>
      <c r="I246" s="37"/>
      <c r="J246" s="18"/>
    </row>
    <row r="247" spans="1:10" x14ac:dyDescent="0.3">
      <c r="A247" s="1" t="str">
        <f>+A246</f>
        <v>43</v>
      </c>
      <c r="B247" s="20" t="str">
        <f>+VLOOKUP(BD_Capas[[#This Row],[idcapa]],Capas[],2,0)</f>
        <v>informacinycomunicaciones_2</v>
      </c>
      <c r="C247" s="3">
        <f t="shared" si="34"/>
        <v>2</v>
      </c>
      <c r="D247" s="20" t="s">
        <v>3</v>
      </c>
      <c r="E247" s="1">
        <v>1</v>
      </c>
      <c r="F247" t="s">
        <v>175</v>
      </c>
      <c r="G247" s="4">
        <v>2</v>
      </c>
      <c r="H247" s="20"/>
      <c r="I247" s="31"/>
      <c r="J247" s="1"/>
    </row>
    <row r="248" spans="1:10" x14ac:dyDescent="0.3">
      <c r="A248" s="1" t="str">
        <f t="shared" ref="A248:A255" si="36">+A247</f>
        <v>43</v>
      </c>
      <c r="B248" s="20" t="str">
        <f>+VLOOKUP(BD_Capas[[#This Row],[idcapa]],Capas[],2,0)</f>
        <v>informacinycomunicaciones_2</v>
      </c>
      <c r="C248" s="3">
        <f t="shared" si="34"/>
        <v>3</v>
      </c>
      <c r="D248" s="20" t="s">
        <v>110</v>
      </c>
      <c r="E248" s="1">
        <v>1</v>
      </c>
      <c r="F248" t="s">
        <v>12</v>
      </c>
      <c r="G248" s="4">
        <v>3</v>
      </c>
      <c r="H248" s="20" t="s">
        <v>525</v>
      </c>
      <c r="I248" s="5" t="str">
        <f>BD_Capas[[#This Row],[idcapa]]&amp;"-"&amp;BD_Capas[[#This Row],[posición_capa]]</f>
        <v>43-1</v>
      </c>
      <c r="J248" s="1">
        <v>1</v>
      </c>
    </row>
    <row r="249" spans="1:10" x14ac:dyDescent="0.3">
      <c r="A249" s="1" t="str">
        <f t="shared" si="36"/>
        <v>43</v>
      </c>
      <c r="B249" s="20" t="str">
        <f>+VLOOKUP(BD_Capas[[#This Row],[idcapa]],Capas[],2,0)</f>
        <v>informacinycomunicaciones_2</v>
      </c>
      <c r="C249" s="3">
        <f t="shared" si="34"/>
        <v>4</v>
      </c>
      <c r="D249" s="20" t="s">
        <v>179</v>
      </c>
      <c r="E249" s="1">
        <v>1</v>
      </c>
      <c r="F249" t="s">
        <v>179</v>
      </c>
      <c r="G249" s="4">
        <v>4</v>
      </c>
      <c r="H249" s="20"/>
      <c r="I249" s="5"/>
      <c r="J249" s="1"/>
    </row>
    <row r="250" spans="1:10" x14ac:dyDescent="0.3">
      <c r="A250" s="1" t="str">
        <f t="shared" si="36"/>
        <v>43</v>
      </c>
      <c r="B250" s="20" t="str">
        <f>+VLOOKUP(BD_Capas[[#This Row],[idcapa]],Capas[],2,0)</f>
        <v>informacinycomunicaciones_2</v>
      </c>
      <c r="C250" s="3">
        <f t="shared" si="34"/>
        <v>5</v>
      </c>
      <c r="D250" s="20" t="s">
        <v>256</v>
      </c>
      <c r="E250" s="1">
        <v>1</v>
      </c>
      <c r="F250" t="s">
        <v>256</v>
      </c>
      <c r="G250" s="4">
        <v>5</v>
      </c>
      <c r="H250" s="20"/>
      <c r="I250" s="5"/>
      <c r="J250" s="1"/>
    </row>
    <row r="251" spans="1:10" x14ac:dyDescent="0.3">
      <c r="A251" s="1" t="str">
        <f t="shared" si="36"/>
        <v>43</v>
      </c>
      <c r="B251" s="20" t="str">
        <f>+VLOOKUP(BD_Capas[[#This Row],[idcapa]],Capas[],2,0)</f>
        <v>informacinycomunicaciones_2</v>
      </c>
      <c r="C251" s="3">
        <f t="shared" si="34"/>
        <v>6</v>
      </c>
      <c r="D251" s="20" t="s">
        <v>257</v>
      </c>
      <c r="E251" s="1">
        <v>1</v>
      </c>
      <c r="F251" t="s">
        <v>257</v>
      </c>
      <c r="G251" s="4">
        <v>6</v>
      </c>
      <c r="H251" s="20"/>
      <c r="I251" s="31"/>
      <c r="J251" s="1"/>
    </row>
    <row r="252" spans="1:10" x14ac:dyDescent="0.3">
      <c r="A252" s="1" t="str">
        <f t="shared" si="36"/>
        <v>43</v>
      </c>
      <c r="B252" s="20" t="str">
        <f>+VLOOKUP(BD_Capas[[#This Row],[idcapa]],Capas[],2,0)</f>
        <v>informacinycomunicaciones_2</v>
      </c>
      <c r="C252" s="3">
        <f t="shared" si="34"/>
        <v>7</v>
      </c>
      <c r="D252" s="20" t="s">
        <v>258</v>
      </c>
      <c r="E252" s="1">
        <v>1</v>
      </c>
      <c r="F252" t="s">
        <v>258</v>
      </c>
      <c r="G252" s="4">
        <v>7</v>
      </c>
      <c r="H252" s="20"/>
      <c r="I252" s="5"/>
      <c r="J252" s="1"/>
    </row>
    <row r="253" spans="1:10" x14ac:dyDescent="0.3">
      <c r="A253" s="1" t="str">
        <f t="shared" si="36"/>
        <v>43</v>
      </c>
      <c r="B253" s="20" t="str">
        <f>+VLOOKUP(BD_Capas[[#This Row],[idcapa]],Capas[],2,0)</f>
        <v>informacinycomunicaciones_2</v>
      </c>
      <c r="C253" s="3">
        <f t="shared" si="34"/>
        <v>8</v>
      </c>
      <c r="D253" s="20" t="s">
        <v>259</v>
      </c>
      <c r="E253" s="1">
        <v>1</v>
      </c>
      <c r="F253" t="s">
        <v>259</v>
      </c>
      <c r="G253" s="4">
        <v>8</v>
      </c>
      <c r="H253" s="20"/>
      <c r="I253" s="5"/>
      <c r="J253" s="1"/>
    </row>
    <row r="254" spans="1:10" x14ac:dyDescent="0.3">
      <c r="A254" s="1" t="str">
        <f t="shared" si="36"/>
        <v>43</v>
      </c>
      <c r="B254" s="20" t="str">
        <f>+VLOOKUP(BD_Capas[[#This Row],[idcapa]],Capas[],2,0)</f>
        <v>informacinycomunicaciones_2</v>
      </c>
      <c r="C254" s="3">
        <f t="shared" si="34"/>
        <v>9</v>
      </c>
      <c r="D254" s="20" t="s">
        <v>260</v>
      </c>
      <c r="E254" s="1">
        <v>1</v>
      </c>
      <c r="F254" t="s">
        <v>260</v>
      </c>
      <c r="G254" s="4">
        <v>9</v>
      </c>
      <c r="H254" s="20"/>
      <c r="I254" s="31"/>
      <c r="J254" s="1"/>
    </row>
    <row r="255" spans="1:10" x14ac:dyDescent="0.3">
      <c r="A255" s="1" t="str">
        <f t="shared" si="36"/>
        <v>43</v>
      </c>
      <c r="B255" s="20" t="str">
        <f>+VLOOKUP(BD_Capas[[#This Row],[idcapa]],Capas[],2,0)</f>
        <v>informacinycomunicaciones_2</v>
      </c>
      <c r="C255" s="3">
        <f t="shared" si="34"/>
        <v>10</v>
      </c>
      <c r="D255" s="20" t="s">
        <v>255</v>
      </c>
      <c r="E255" s="1">
        <v>1</v>
      </c>
      <c r="F255" t="s">
        <v>255</v>
      </c>
      <c r="G255" s="4">
        <v>10</v>
      </c>
      <c r="H255" s="20"/>
      <c r="I255" s="31"/>
      <c r="J255" s="1"/>
    </row>
    <row r="256" spans="1:10" x14ac:dyDescent="0.3">
      <c r="A256" s="18" t="s">
        <v>138</v>
      </c>
      <c r="B256" s="23" t="str">
        <f>+VLOOKUP(BD_Capas[[#This Row],[idcapa]],Capas[],2,0)</f>
        <v>otrasactividadesdeservicios_2</v>
      </c>
      <c r="C256" s="17">
        <v>1</v>
      </c>
      <c r="D256" s="23" t="s">
        <v>2</v>
      </c>
      <c r="E256" s="1">
        <v>1</v>
      </c>
      <c r="F256" t="s">
        <v>11</v>
      </c>
      <c r="G256" s="14">
        <v>1</v>
      </c>
      <c r="H256" s="23"/>
      <c r="I256" s="37"/>
      <c r="J256" s="18"/>
    </row>
    <row r="257" spans="1:10" x14ac:dyDescent="0.3">
      <c r="A257" s="1" t="str">
        <f>+A256</f>
        <v>44</v>
      </c>
      <c r="B257" s="20" t="str">
        <f>+VLOOKUP(BD_Capas[[#This Row],[idcapa]],Capas[],2,0)</f>
        <v>otrasactividadesdeservicios_2</v>
      </c>
      <c r="C257" s="3">
        <f t="shared" si="34"/>
        <v>2</v>
      </c>
      <c r="D257" s="20" t="s">
        <v>3</v>
      </c>
      <c r="E257" s="1">
        <v>1</v>
      </c>
      <c r="F257" t="s">
        <v>175</v>
      </c>
      <c r="G257" s="4">
        <v>2</v>
      </c>
      <c r="H257" s="20"/>
      <c r="I257" s="31"/>
      <c r="J257" s="1"/>
    </row>
    <row r="258" spans="1:10" x14ac:dyDescent="0.3">
      <c r="A258" s="1" t="str">
        <f t="shared" ref="A258:A265" si="37">+A257</f>
        <v>44</v>
      </c>
      <c r="B258" s="20" t="str">
        <f>+VLOOKUP(BD_Capas[[#This Row],[idcapa]],Capas[],2,0)</f>
        <v>otrasactividadesdeservicios_2</v>
      </c>
      <c r="C258" s="3">
        <f t="shared" si="34"/>
        <v>3</v>
      </c>
      <c r="D258" s="20" t="s">
        <v>110</v>
      </c>
      <c r="E258" s="1">
        <v>1</v>
      </c>
      <c r="F258" t="s">
        <v>12</v>
      </c>
      <c r="G258" s="4">
        <v>3</v>
      </c>
      <c r="H258" s="20" t="s">
        <v>526</v>
      </c>
      <c r="I258" s="5" t="str">
        <f>BD_Capas[[#This Row],[idcapa]]&amp;"-"&amp;BD_Capas[[#This Row],[posición_capa]]</f>
        <v>44-1</v>
      </c>
      <c r="J258" s="1">
        <v>1</v>
      </c>
    </row>
    <row r="259" spans="1:10" x14ac:dyDescent="0.3">
      <c r="A259" s="1" t="str">
        <f t="shared" si="37"/>
        <v>44</v>
      </c>
      <c r="B259" s="20" t="str">
        <f>+VLOOKUP(BD_Capas[[#This Row],[idcapa]],Capas[],2,0)</f>
        <v>otrasactividadesdeservicios_2</v>
      </c>
      <c r="C259" s="3">
        <f t="shared" si="34"/>
        <v>4</v>
      </c>
      <c r="D259" s="20" t="s">
        <v>179</v>
      </c>
      <c r="E259" s="1">
        <v>1</v>
      </c>
      <c r="F259" t="s">
        <v>179</v>
      </c>
      <c r="G259" s="4">
        <v>4</v>
      </c>
      <c r="H259" s="20"/>
      <c r="I259" s="5"/>
      <c r="J259" s="1"/>
    </row>
    <row r="260" spans="1:10" x14ac:dyDescent="0.3">
      <c r="A260" s="1" t="str">
        <f t="shared" si="37"/>
        <v>44</v>
      </c>
      <c r="B260" s="20" t="str">
        <f>+VLOOKUP(BD_Capas[[#This Row],[idcapa]],Capas[],2,0)</f>
        <v>otrasactividadesdeservicios_2</v>
      </c>
      <c r="C260" s="3">
        <f t="shared" si="34"/>
        <v>5</v>
      </c>
      <c r="D260" s="20" t="s">
        <v>256</v>
      </c>
      <c r="E260" s="1">
        <v>1</v>
      </c>
      <c r="F260" t="s">
        <v>256</v>
      </c>
      <c r="G260" s="4">
        <v>5</v>
      </c>
      <c r="H260" s="20"/>
      <c r="I260" s="5"/>
      <c r="J260" s="1"/>
    </row>
    <row r="261" spans="1:10" x14ac:dyDescent="0.3">
      <c r="A261" s="1" t="str">
        <f t="shared" si="37"/>
        <v>44</v>
      </c>
      <c r="B261" s="20" t="str">
        <f>+VLOOKUP(BD_Capas[[#This Row],[idcapa]],Capas[],2,0)</f>
        <v>otrasactividadesdeservicios_2</v>
      </c>
      <c r="C261" s="3">
        <f t="shared" si="34"/>
        <v>6</v>
      </c>
      <c r="D261" s="20" t="s">
        <v>257</v>
      </c>
      <c r="E261" s="1">
        <v>1</v>
      </c>
      <c r="F261" t="s">
        <v>257</v>
      </c>
      <c r="G261" s="4">
        <v>6</v>
      </c>
      <c r="H261" s="20"/>
      <c r="I261" s="31"/>
      <c r="J261" s="1"/>
    </row>
    <row r="262" spans="1:10" x14ac:dyDescent="0.3">
      <c r="A262" s="1" t="str">
        <f t="shared" si="37"/>
        <v>44</v>
      </c>
      <c r="B262" s="20" t="str">
        <f>+VLOOKUP(BD_Capas[[#This Row],[idcapa]],Capas[],2,0)</f>
        <v>otrasactividadesdeservicios_2</v>
      </c>
      <c r="C262" s="3">
        <f t="shared" si="34"/>
        <v>7</v>
      </c>
      <c r="D262" s="20" t="s">
        <v>258</v>
      </c>
      <c r="E262" s="1">
        <v>1</v>
      </c>
      <c r="F262" t="s">
        <v>258</v>
      </c>
      <c r="G262" s="4">
        <v>7</v>
      </c>
      <c r="H262" s="20"/>
      <c r="I262" s="5"/>
      <c r="J262" s="1"/>
    </row>
    <row r="263" spans="1:10" x14ac:dyDescent="0.3">
      <c r="A263" s="1" t="str">
        <f t="shared" si="37"/>
        <v>44</v>
      </c>
      <c r="B263" s="20" t="str">
        <f>+VLOOKUP(BD_Capas[[#This Row],[idcapa]],Capas[],2,0)</f>
        <v>otrasactividadesdeservicios_2</v>
      </c>
      <c r="C263" s="3">
        <f t="shared" si="34"/>
        <v>8</v>
      </c>
      <c r="D263" s="20" t="s">
        <v>259</v>
      </c>
      <c r="E263" s="1">
        <v>1</v>
      </c>
      <c r="F263" t="s">
        <v>259</v>
      </c>
      <c r="G263" s="4">
        <v>8</v>
      </c>
      <c r="H263" s="20"/>
      <c r="I263" s="5"/>
      <c r="J263" s="1"/>
    </row>
    <row r="264" spans="1:10" x14ac:dyDescent="0.3">
      <c r="A264" s="1" t="str">
        <f t="shared" si="37"/>
        <v>44</v>
      </c>
      <c r="B264" s="20" t="str">
        <f>+VLOOKUP(BD_Capas[[#This Row],[idcapa]],Capas[],2,0)</f>
        <v>otrasactividadesdeservicios_2</v>
      </c>
      <c r="C264" s="3">
        <f t="shared" si="34"/>
        <v>9</v>
      </c>
      <c r="D264" s="20" t="s">
        <v>260</v>
      </c>
      <c r="E264" s="1">
        <v>1</v>
      </c>
      <c r="F264" t="s">
        <v>260</v>
      </c>
      <c r="G264" s="4">
        <v>9</v>
      </c>
      <c r="H264" s="20"/>
      <c r="I264" s="31"/>
      <c r="J264" s="1"/>
    </row>
    <row r="265" spans="1:10" x14ac:dyDescent="0.3">
      <c r="A265" s="1" t="str">
        <f t="shared" si="37"/>
        <v>44</v>
      </c>
      <c r="B265" s="20" t="str">
        <f>+VLOOKUP(BD_Capas[[#This Row],[idcapa]],Capas[],2,0)</f>
        <v>otrasactividadesdeservicios_2</v>
      </c>
      <c r="C265" s="3">
        <f t="shared" si="34"/>
        <v>10</v>
      </c>
      <c r="D265" s="20" t="s">
        <v>255</v>
      </c>
      <c r="E265" s="1">
        <v>1</v>
      </c>
      <c r="F265" t="s">
        <v>255</v>
      </c>
      <c r="G265" s="4">
        <v>10</v>
      </c>
      <c r="H265" s="20"/>
      <c r="I265" s="31"/>
      <c r="J265" s="1"/>
    </row>
    <row r="266" spans="1:10" x14ac:dyDescent="0.3">
      <c r="A266" s="18" t="s">
        <v>139</v>
      </c>
      <c r="B266" s="23" t="str">
        <f>+VLOOKUP(BD_Capas[[#This Row],[idcapa]],Capas[],2,0)</f>
        <v>suministrodeaguaaguasresidualesdesechosydescontaminacin_2</v>
      </c>
      <c r="C266" s="17">
        <v>1</v>
      </c>
      <c r="D266" s="23" t="s">
        <v>2</v>
      </c>
      <c r="E266" s="1">
        <v>1</v>
      </c>
      <c r="F266" t="s">
        <v>11</v>
      </c>
      <c r="G266" s="14">
        <v>1</v>
      </c>
      <c r="H266" s="23"/>
      <c r="I266" s="37"/>
      <c r="J266" s="18"/>
    </row>
    <row r="267" spans="1:10" x14ac:dyDescent="0.3">
      <c r="A267" s="1" t="str">
        <f>+A266</f>
        <v>45</v>
      </c>
      <c r="B267" s="20" t="str">
        <f>+VLOOKUP(BD_Capas[[#This Row],[idcapa]],Capas[],2,0)</f>
        <v>suministrodeaguaaguasresidualesdesechosydescontaminacin_2</v>
      </c>
      <c r="C267" s="3">
        <f t="shared" si="34"/>
        <v>2</v>
      </c>
      <c r="D267" s="20" t="s">
        <v>3</v>
      </c>
      <c r="E267" s="1">
        <v>1</v>
      </c>
      <c r="F267" t="s">
        <v>175</v>
      </c>
      <c r="G267" s="4">
        <v>2</v>
      </c>
      <c r="H267" s="20"/>
      <c r="I267" s="31"/>
      <c r="J267" s="1"/>
    </row>
    <row r="268" spans="1:10" x14ac:dyDescent="0.3">
      <c r="A268" s="1" t="str">
        <f t="shared" ref="A268:A275" si="38">+A267</f>
        <v>45</v>
      </c>
      <c r="B268" s="20" t="str">
        <f>+VLOOKUP(BD_Capas[[#This Row],[idcapa]],Capas[],2,0)</f>
        <v>suministrodeaguaaguasresidualesdesechosydescontaminacin_2</v>
      </c>
      <c r="C268" s="3">
        <f t="shared" si="34"/>
        <v>3</v>
      </c>
      <c r="D268" s="20" t="s">
        <v>110</v>
      </c>
      <c r="E268" s="1">
        <v>1</v>
      </c>
      <c r="F268" t="s">
        <v>12</v>
      </c>
      <c r="G268" s="4">
        <v>3</v>
      </c>
      <c r="H268" s="20" t="s">
        <v>527</v>
      </c>
      <c r="I268" s="5" t="str">
        <f>BD_Capas[[#This Row],[idcapa]]&amp;"-"&amp;BD_Capas[[#This Row],[posición_capa]]</f>
        <v>45-1</v>
      </c>
      <c r="J268" s="1">
        <v>1</v>
      </c>
    </row>
    <row r="269" spans="1:10" x14ac:dyDescent="0.3">
      <c r="A269" s="1" t="str">
        <f t="shared" si="38"/>
        <v>45</v>
      </c>
      <c r="B269" s="20" t="str">
        <f>+VLOOKUP(BD_Capas[[#This Row],[idcapa]],Capas[],2,0)</f>
        <v>suministrodeaguaaguasresidualesdesechosydescontaminacin_2</v>
      </c>
      <c r="C269" s="3">
        <f t="shared" si="34"/>
        <v>4</v>
      </c>
      <c r="D269" s="20" t="s">
        <v>179</v>
      </c>
      <c r="E269" s="1">
        <v>1</v>
      </c>
      <c r="F269" t="s">
        <v>179</v>
      </c>
      <c r="G269" s="4">
        <v>4</v>
      </c>
      <c r="H269" s="20"/>
      <c r="I269" s="5"/>
      <c r="J269" s="1"/>
    </row>
    <row r="270" spans="1:10" x14ac:dyDescent="0.3">
      <c r="A270" s="1" t="str">
        <f t="shared" si="38"/>
        <v>45</v>
      </c>
      <c r="B270" s="20" t="str">
        <f>+VLOOKUP(BD_Capas[[#This Row],[idcapa]],Capas[],2,0)</f>
        <v>suministrodeaguaaguasresidualesdesechosydescontaminacin_2</v>
      </c>
      <c r="C270" s="3">
        <f t="shared" si="34"/>
        <v>5</v>
      </c>
      <c r="D270" s="20" t="s">
        <v>256</v>
      </c>
      <c r="E270" s="1">
        <v>1</v>
      </c>
      <c r="F270" t="s">
        <v>256</v>
      </c>
      <c r="G270" s="4">
        <v>5</v>
      </c>
      <c r="H270" s="20"/>
      <c r="I270" s="5"/>
      <c r="J270" s="1"/>
    </row>
    <row r="271" spans="1:10" x14ac:dyDescent="0.3">
      <c r="A271" s="1" t="str">
        <f t="shared" si="38"/>
        <v>45</v>
      </c>
      <c r="B271" s="20" t="str">
        <f>+VLOOKUP(BD_Capas[[#This Row],[idcapa]],Capas[],2,0)</f>
        <v>suministrodeaguaaguasresidualesdesechosydescontaminacin_2</v>
      </c>
      <c r="C271" s="3">
        <f t="shared" si="34"/>
        <v>6</v>
      </c>
      <c r="D271" s="20" t="s">
        <v>257</v>
      </c>
      <c r="E271" s="1">
        <v>1</v>
      </c>
      <c r="F271" t="s">
        <v>257</v>
      </c>
      <c r="G271" s="4">
        <v>6</v>
      </c>
      <c r="H271" s="20"/>
      <c r="I271" s="31"/>
      <c r="J271" s="1"/>
    </row>
    <row r="272" spans="1:10" x14ac:dyDescent="0.3">
      <c r="A272" s="1" t="str">
        <f t="shared" si="38"/>
        <v>45</v>
      </c>
      <c r="B272" s="20" t="str">
        <f>+VLOOKUP(BD_Capas[[#This Row],[idcapa]],Capas[],2,0)</f>
        <v>suministrodeaguaaguasresidualesdesechosydescontaminacin_2</v>
      </c>
      <c r="C272" s="3">
        <f t="shared" si="34"/>
        <v>7</v>
      </c>
      <c r="D272" s="20" t="s">
        <v>258</v>
      </c>
      <c r="E272" s="1">
        <v>1</v>
      </c>
      <c r="F272" t="s">
        <v>258</v>
      </c>
      <c r="G272" s="4">
        <v>7</v>
      </c>
      <c r="H272" s="20"/>
      <c r="I272" s="5"/>
      <c r="J272" s="1"/>
    </row>
    <row r="273" spans="1:10" x14ac:dyDescent="0.3">
      <c r="A273" s="1" t="str">
        <f t="shared" si="38"/>
        <v>45</v>
      </c>
      <c r="B273" s="20" t="str">
        <f>+VLOOKUP(BD_Capas[[#This Row],[idcapa]],Capas[],2,0)</f>
        <v>suministrodeaguaaguasresidualesdesechosydescontaminacin_2</v>
      </c>
      <c r="C273" s="3">
        <f t="shared" si="34"/>
        <v>8</v>
      </c>
      <c r="D273" s="20" t="s">
        <v>259</v>
      </c>
      <c r="E273" s="1">
        <v>1</v>
      </c>
      <c r="F273" t="s">
        <v>259</v>
      </c>
      <c r="G273" s="4">
        <v>8</v>
      </c>
      <c r="H273" s="20"/>
      <c r="I273" s="5"/>
      <c r="J273" s="1"/>
    </row>
    <row r="274" spans="1:10" x14ac:dyDescent="0.3">
      <c r="A274" s="1" t="str">
        <f t="shared" si="38"/>
        <v>45</v>
      </c>
      <c r="B274" s="20" t="str">
        <f>+VLOOKUP(BD_Capas[[#This Row],[idcapa]],Capas[],2,0)</f>
        <v>suministrodeaguaaguasresidualesdesechosydescontaminacin_2</v>
      </c>
      <c r="C274" s="3">
        <f t="shared" si="34"/>
        <v>9</v>
      </c>
      <c r="D274" s="20" t="s">
        <v>260</v>
      </c>
      <c r="E274" s="1">
        <v>1</v>
      </c>
      <c r="F274" t="s">
        <v>260</v>
      </c>
      <c r="G274" s="4">
        <v>9</v>
      </c>
      <c r="H274" s="20"/>
      <c r="I274" s="31"/>
      <c r="J274" s="1"/>
    </row>
    <row r="275" spans="1:10" x14ac:dyDescent="0.3">
      <c r="A275" s="1" t="str">
        <f t="shared" si="38"/>
        <v>45</v>
      </c>
      <c r="B275" s="20" t="str">
        <f>+VLOOKUP(BD_Capas[[#This Row],[idcapa]],Capas[],2,0)</f>
        <v>suministrodeaguaaguasresidualesdesechosydescontaminacin_2</v>
      </c>
      <c r="C275" s="3">
        <f t="shared" si="34"/>
        <v>10</v>
      </c>
      <c r="D275" s="20" t="s">
        <v>255</v>
      </c>
      <c r="E275" s="1">
        <v>1</v>
      </c>
      <c r="F275" t="s">
        <v>255</v>
      </c>
      <c r="G275" s="4">
        <v>10</v>
      </c>
      <c r="H275" s="20"/>
      <c r="I275" s="31"/>
      <c r="J275" s="1"/>
    </row>
    <row r="276" spans="1:10" x14ac:dyDescent="0.3">
      <c r="A276" s="18" t="s">
        <v>140</v>
      </c>
      <c r="B276" s="23" t="str">
        <f>+VLOOKUP(BD_Capas[[#This Row],[idcapa]],Capas[],2,0)</f>
        <v>suministrodeelectricidadgasvaporyaireacondicionado_2</v>
      </c>
      <c r="C276" s="17">
        <v>1</v>
      </c>
      <c r="D276" s="23" t="s">
        <v>2</v>
      </c>
      <c r="E276" s="1">
        <v>1</v>
      </c>
      <c r="F276" t="s">
        <v>11</v>
      </c>
      <c r="G276" s="14">
        <v>1</v>
      </c>
      <c r="H276" s="23"/>
      <c r="I276" s="37"/>
      <c r="J276" s="18"/>
    </row>
    <row r="277" spans="1:10" x14ac:dyDescent="0.3">
      <c r="A277" s="1" t="str">
        <f>+A276</f>
        <v>46</v>
      </c>
      <c r="B277" s="20" t="str">
        <f>+VLOOKUP(BD_Capas[[#This Row],[idcapa]],Capas[],2,0)</f>
        <v>suministrodeelectricidadgasvaporyaireacondicionado_2</v>
      </c>
      <c r="C277" s="3">
        <f t="shared" si="34"/>
        <v>2</v>
      </c>
      <c r="D277" s="20" t="s">
        <v>3</v>
      </c>
      <c r="E277" s="1">
        <v>1</v>
      </c>
      <c r="F277" t="s">
        <v>175</v>
      </c>
      <c r="G277" s="4">
        <v>2</v>
      </c>
      <c r="H277" s="20"/>
      <c r="I277" s="31"/>
      <c r="J277" s="1"/>
    </row>
    <row r="278" spans="1:10" x14ac:dyDescent="0.3">
      <c r="A278" s="1" t="str">
        <f t="shared" ref="A278:A285" si="39">+A277</f>
        <v>46</v>
      </c>
      <c r="B278" s="20" t="str">
        <f>+VLOOKUP(BD_Capas[[#This Row],[idcapa]],Capas[],2,0)</f>
        <v>suministrodeelectricidadgasvaporyaireacondicionado_2</v>
      </c>
      <c r="C278" s="3">
        <f t="shared" si="34"/>
        <v>3</v>
      </c>
      <c r="D278" s="20" t="s">
        <v>110</v>
      </c>
      <c r="E278" s="1">
        <v>1</v>
      </c>
      <c r="F278" t="s">
        <v>12</v>
      </c>
      <c r="G278" s="4">
        <v>3</v>
      </c>
      <c r="H278" s="20" t="s">
        <v>528</v>
      </c>
      <c r="I278" s="5" t="str">
        <f>BD_Capas[[#This Row],[idcapa]]&amp;"-"&amp;BD_Capas[[#This Row],[posición_capa]]</f>
        <v>46-1</v>
      </c>
      <c r="J278" s="1">
        <v>1</v>
      </c>
    </row>
    <row r="279" spans="1:10" x14ac:dyDescent="0.3">
      <c r="A279" s="1" t="str">
        <f t="shared" si="39"/>
        <v>46</v>
      </c>
      <c r="B279" s="20" t="str">
        <f>+VLOOKUP(BD_Capas[[#This Row],[idcapa]],Capas[],2,0)</f>
        <v>suministrodeelectricidadgasvaporyaireacondicionado_2</v>
      </c>
      <c r="C279" s="3">
        <f t="shared" si="34"/>
        <v>4</v>
      </c>
      <c r="D279" s="20" t="s">
        <v>179</v>
      </c>
      <c r="E279" s="1">
        <v>1</v>
      </c>
      <c r="F279" t="s">
        <v>179</v>
      </c>
      <c r="G279" s="4">
        <v>4</v>
      </c>
      <c r="H279" s="20"/>
      <c r="I279" s="5"/>
      <c r="J279" s="1"/>
    </row>
    <row r="280" spans="1:10" x14ac:dyDescent="0.3">
      <c r="A280" s="1" t="str">
        <f t="shared" si="39"/>
        <v>46</v>
      </c>
      <c r="B280" s="20" t="str">
        <f>+VLOOKUP(BD_Capas[[#This Row],[idcapa]],Capas[],2,0)</f>
        <v>suministrodeelectricidadgasvaporyaireacondicionado_2</v>
      </c>
      <c r="C280" s="3">
        <f t="shared" si="34"/>
        <v>5</v>
      </c>
      <c r="D280" s="20" t="s">
        <v>256</v>
      </c>
      <c r="E280" s="1">
        <v>1</v>
      </c>
      <c r="F280" t="s">
        <v>256</v>
      </c>
      <c r="G280" s="4">
        <v>5</v>
      </c>
      <c r="H280" s="20"/>
      <c r="I280" s="5"/>
      <c r="J280" s="1"/>
    </row>
    <row r="281" spans="1:10" x14ac:dyDescent="0.3">
      <c r="A281" s="1" t="str">
        <f t="shared" si="39"/>
        <v>46</v>
      </c>
      <c r="B281" s="20" t="str">
        <f>+VLOOKUP(BD_Capas[[#This Row],[idcapa]],Capas[],2,0)</f>
        <v>suministrodeelectricidadgasvaporyaireacondicionado_2</v>
      </c>
      <c r="C281" s="3">
        <f t="shared" si="34"/>
        <v>6</v>
      </c>
      <c r="D281" s="20" t="s">
        <v>257</v>
      </c>
      <c r="E281" s="1">
        <v>1</v>
      </c>
      <c r="F281" t="s">
        <v>257</v>
      </c>
      <c r="G281" s="4">
        <v>6</v>
      </c>
      <c r="H281" s="20"/>
      <c r="I281" s="31"/>
      <c r="J281" s="1"/>
    </row>
    <row r="282" spans="1:10" x14ac:dyDescent="0.3">
      <c r="A282" s="1" t="str">
        <f t="shared" si="39"/>
        <v>46</v>
      </c>
      <c r="B282" s="20" t="str">
        <f>+VLOOKUP(BD_Capas[[#This Row],[idcapa]],Capas[],2,0)</f>
        <v>suministrodeelectricidadgasvaporyaireacondicionado_2</v>
      </c>
      <c r="C282" s="3">
        <f t="shared" si="34"/>
        <v>7</v>
      </c>
      <c r="D282" s="20" t="s">
        <v>258</v>
      </c>
      <c r="E282" s="1">
        <v>1</v>
      </c>
      <c r="F282" t="s">
        <v>258</v>
      </c>
      <c r="G282" s="4">
        <v>7</v>
      </c>
      <c r="H282" s="20"/>
      <c r="I282" s="5"/>
      <c r="J282" s="1"/>
    </row>
    <row r="283" spans="1:10" x14ac:dyDescent="0.3">
      <c r="A283" s="1" t="str">
        <f t="shared" si="39"/>
        <v>46</v>
      </c>
      <c r="B283" s="20" t="str">
        <f>+VLOOKUP(BD_Capas[[#This Row],[idcapa]],Capas[],2,0)</f>
        <v>suministrodeelectricidadgasvaporyaireacondicionado_2</v>
      </c>
      <c r="C283" s="3">
        <f t="shared" si="34"/>
        <v>8</v>
      </c>
      <c r="D283" s="20" t="s">
        <v>259</v>
      </c>
      <c r="E283" s="1">
        <v>1</v>
      </c>
      <c r="F283" t="s">
        <v>259</v>
      </c>
      <c r="G283" s="4">
        <v>8</v>
      </c>
      <c r="H283" s="20"/>
      <c r="I283" s="5"/>
      <c r="J283" s="1"/>
    </row>
    <row r="284" spans="1:10" x14ac:dyDescent="0.3">
      <c r="A284" s="1" t="str">
        <f t="shared" si="39"/>
        <v>46</v>
      </c>
      <c r="B284" s="20" t="str">
        <f>+VLOOKUP(BD_Capas[[#This Row],[idcapa]],Capas[],2,0)</f>
        <v>suministrodeelectricidadgasvaporyaireacondicionado_2</v>
      </c>
      <c r="C284" s="3">
        <f t="shared" si="34"/>
        <v>9</v>
      </c>
      <c r="D284" s="20" t="s">
        <v>260</v>
      </c>
      <c r="E284" s="1">
        <v>1</v>
      </c>
      <c r="F284" t="s">
        <v>260</v>
      </c>
      <c r="G284" s="4">
        <v>9</v>
      </c>
      <c r="H284" s="20"/>
      <c r="I284" s="31"/>
      <c r="J284" s="1"/>
    </row>
    <row r="285" spans="1:10" x14ac:dyDescent="0.3">
      <c r="A285" s="1" t="str">
        <f t="shared" si="39"/>
        <v>46</v>
      </c>
      <c r="B285" s="20" t="str">
        <f>+VLOOKUP(BD_Capas[[#This Row],[idcapa]],Capas[],2,0)</f>
        <v>suministrodeelectricidadgasvaporyaireacondicionado_2</v>
      </c>
      <c r="C285" s="3">
        <f t="shared" si="34"/>
        <v>10</v>
      </c>
      <c r="D285" s="20" t="s">
        <v>255</v>
      </c>
      <c r="E285" s="1">
        <v>1</v>
      </c>
      <c r="F285" t="s">
        <v>255</v>
      </c>
      <c r="G285" s="4">
        <v>10</v>
      </c>
      <c r="H285" s="20"/>
      <c r="I285" s="31"/>
      <c r="J285" s="1"/>
    </row>
    <row r="286" spans="1:10" x14ac:dyDescent="0.3">
      <c r="A286" s="18" t="s">
        <v>141</v>
      </c>
      <c r="B286" s="23" t="str">
        <f>+VLOOKUP(BD_Capas[[#This Row],[idcapa]],Capas[],2,0)</f>
        <v>transporteyalmacenamiento_2</v>
      </c>
      <c r="C286" s="17">
        <v>1</v>
      </c>
      <c r="D286" s="23" t="s">
        <v>2</v>
      </c>
      <c r="E286" s="1">
        <v>1</v>
      </c>
      <c r="F286" t="s">
        <v>11</v>
      </c>
      <c r="G286" s="14">
        <v>1</v>
      </c>
      <c r="H286" s="23"/>
      <c r="I286" s="37"/>
      <c r="J286" s="18"/>
    </row>
    <row r="287" spans="1:10" x14ac:dyDescent="0.3">
      <c r="A287" s="1" t="str">
        <f>+A286</f>
        <v>47</v>
      </c>
      <c r="B287" s="20" t="str">
        <f>+VLOOKUP(BD_Capas[[#This Row],[idcapa]],Capas[],2,0)</f>
        <v>transporteyalmacenamiento_2</v>
      </c>
      <c r="C287" s="3">
        <f t="shared" si="34"/>
        <v>2</v>
      </c>
      <c r="D287" s="20" t="s">
        <v>3</v>
      </c>
      <c r="E287" s="1">
        <v>1</v>
      </c>
      <c r="F287" t="s">
        <v>175</v>
      </c>
      <c r="G287" s="4">
        <v>2</v>
      </c>
      <c r="H287" s="20"/>
      <c r="I287" s="31"/>
      <c r="J287" s="1"/>
    </row>
    <row r="288" spans="1:10" x14ac:dyDescent="0.3">
      <c r="A288" s="1" t="str">
        <f t="shared" ref="A288:A295" si="40">+A287</f>
        <v>47</v>
      </c>
      <c r="B288" s="20" t="str">
        <f>+VLOOKUP(BD_Capas[[#This Row],[idcapa]],Capas[],2,0)</f>
        <v>transporteyalmacenamiento_2</v>
      </c>
      <c r="C288" s="3">
        <f t="shared" si="34"/>
        <v>3</v>
      </c>
      <c r="D288" s="20" t="s">
        <v>110</v>
      </c>
      <c r="E288" s="1">
        <v>1</v>
      </c>
      <c r="F288" t="s">
        <v>12</v>
      </c>
      <c r="G288" s="4">
        <v>3</v>
      </c>
      <c r="H288" s="20" t="s">
        <v>529</v>
      </c>
      <c r="I288" s="5" t="str">
        <f>BD_Capas[[#This Row],[idcapa]]&amp;"-"&amp;BD_Capas[[#This Row],[posición_capa]]</f>
        <v>47-1</v>
      </c>
      <c r="J288" s="1">
        <v>1</v>
      </c>
    </row>
    <row r="289" spans="1:10" x14ac:dyDescent="0.3">
      <c r="A289" s="1" t="str">
        <f t="shared" si="40"/>
        <v>47</v>
      </c>
      <c r="B289" s="20" t="str">
        <f>+VLOOKUP(BD_Capas[[#This Row],[idcapa]],Capas[],2,0)</f>
        <v>transporteyalmacenamiento_2</v>
      </c>
      <c r="C289" s="3">
        <f t="shared" si="34"/>
        <v>4</v>
      </c>
      <c r="D289" s="20" t="s">
        <v>179</v>
      </c>
      <c r="E289" s="1">
        <v>1</v>
      </c>
      <c r="F289" t="s">
        <v>179</v>
      </c>
      <c r="G289" s="4">
        <v>4</v>
      </c>
      <c r="H289" s="20"/>
      <c r="I289" s="5"/>
      <c r="J289" s="1"/>
    </row>
    <row r="290" spans="1:10" x14ac:dyDescent="0.3">
      <c r="A290" s="1" t="str">
        <f t="shared" si="40"/>
        <v>47</v>
      </c>
      <c r="B290" s="20" t="str">
        <f>+VLOOKUP(BD_Capas[[#This Row],[idcapa]],Capas[],2,0)</f>
        <v>transporteyalmacenamiento_2</v>
      </c>
      <c r="C290" s="3">
        <f t="shared" si="34"/>
        <v>5</v>
      </c>
      <c r="D290" s="20" t="s">
        <v>256</v>
      </c>
      <c r="E290" s="1">
        <v>1</v>
      </c>
      <c r="F290" t="s">
        <v>256</v>
      </c>
      <c r="G290" s="4">
        <v>5</v>
      </c>
      <c r="H290" s="20"/>
      <c r="I290" s="5"/>
      <c r="J290" s="1"/>
    </row>
    <row r="291" spans="1:10" x14ac:dyDescent="0.3">
      <c r="A291" s="1" t="str">
        <f t="shared" si="40"/>
        <v>47</v>
      </c>
      <c r="B291" s="20" t="str">
        <f>+VLOOKUP(BD_Capas[[#This Row],[idcapa]],Capas[],2,0)</f>
        <v>transporteyalmacenamiento_2</v>
      </c>
      <c r="C291" s="3">
        <f t="shared" si="34"/>
        <v>6</v>
      </c>
      <c r="D291" s="20" t="s">
        <v>257</v>
      </c>
      <c r="E291" s="1">
        <v>1</v>
      </c>
      <c r="F291" t="s">
        <v>257</v>
      </c>
      <c r="G291" s="4">
        <v>6</v>
      </c>
      <c r="H291" s="20"/>
      <c r="I291" s="31"/>
      <c r="J291" s="1"/>
    </row>
    <row r="292" spans="1:10" x14ac:dyDescent="0.3">
      <c r="A292" s="1" t="str">
        <f t="shared" si="40"/>
        <v>47</v>
      </c>
      <c r="B292" s="20" t="str">
        <f>+VLOOKUP(BD_Capas[[#This Row],[idcapa]],Capas[],2,0)</f>
        <v>transporteyalmacenamiento_2</v>
      </c>
      <c r="C292" s="3">
        <f t="shared" si="34"/>
        <v>7</v>
      </c>
      <c r="D292" s="20" t="s">
        <v>258</v>
      </c>
      <c r="E292" s="1">
        <v>1</v>
      </c>
      <c r="F292" t="s">
        <v>258</v>
      </c>
      <c r="G292" s="4">
        <v>7</v>
      </c>
      <c r="H292" s="20"/>
      <c r="I292" s="5"/>
      <c r="J292" s="1"/>
    </row>
    <row r="293" spans="1:10" x14ac:dyDescent="0.3">
      <c r="A293" s="1" t="str">
        <f t="shared" si="40"/>
        <v>47</v>
      </c>
      <c r="B293" s="20" t="str">
        <f>+VLOOKUP(BD_Capas[[#This Row],[idcapa]],Capas[],2,0)</f>
        <v>transporteyalmacenamiento_2</v>
      </c>
      <c r="C293" s="3">
        <f t="shared" si="34"/>
        <v>8</v>
      </c>
      <c r="D293" s="20" t="s">
        <v>259</v>
      </c>
      <c r="E293" s="1">
        <v>1</v>
      </c>
      <c r="F293" t="s">
        <v>259</v>
      </c>
      <c r="G293" s="4">
        <v>8</v>
      </c>
      <c r="H293" s="20"/>
      <c r="I293" s="5"/>
      <c r="J293" s="1"/>
    </row>
    <row r="294" spans="1:10" x14ac:dyDescent="0.3">
      <c r="A294" s="1" t="str">
        <f t="shared" si="40"/>
        <v>47</v>
      </c>
      <c r="B294" s="20" t="str">
        <f>+VLOOKUP(BD_Capas[[#This Row],[idcapa]],Capas[],2,0)</f>
        <v>transporteyalmacenamiento_2</v>
      </c>
      <c r="C294" s="3">
        <f t="shared" si="34"/>
        <v>9</v>
      </c>
      <c r="D294" s="20" t="s">
        <v>260</v>
      </c>
      <c r="E294" s="1">
        <v>1</v>
      </c>
      <c r="F294" t="s">
        <v>260</v>
      </c>
      <c r="G294" s="4">
        <v>9</v>
      </c>
      <c r="H294" s="20"/>
      <c r="I294" s="31"/>
      <c r="J294" s="1"/>
    </row>
    <row r="295" spans="1:10" x14ac:dyDescent="0.3">
      <c r="A295" s="1" t="str">
        <f t="shared" si="40"/>
        <v>47</v>
      </c>
      <c r="B295" s="20" t="str">
        <f>+VLOOKUP(BD_Capas[[#This Row],[idcapa]],Capas[],2,0)</f>
        <v>transporteyalmacenamiento_2</v>
      </c>
      <c r="C295" s="3">
        <f t="shared" si="34"/>
        <v>10</v>
      </c>
      <c r="D295" s="20" t="s">
        <v>255</v>
      </c>
      <c r="E295" s="1">
        <v>1</v>
      </c>
      <c r="F295" t="s">
        <v>255</v>
      </c>
      <c r="G295" s="4">
        <v>10</v>
      </c>
      <c r="H295" s="20"/>
      <c r="I295" s="31"/>
      <c r="J295" s="1"/>
    </row>
    <row r="296" spans="1:10" x14ac:dyDescent="0.3">
      <c r="A296" s="18" t="s">
        <v>142</v>
      </c>
      <c r="B296" s="23" t="str">
        <f>+VLOOKUP(BD_Capas[[#This Row],[idcapa]],Capas[],2,0)</f>
        <v>actividadesartsticasentretenimientoyrecreativas_3</v>
      </c>
      <c r="C296" s="17">
        <v>1</v>
      </c>
      <c r="D296" s="23" t="s">
        <v>2</v>
      </c>
      <c r="E296" s="1">
        <v>1</v>
      </c>
      <c r="F296" t="s">
        <v>11</v>
      </c>
      <c r="G296" s="14">
        <v>1</v>
      </c>
      <c r="H296" s="23"/>
      <c r="I296" s="37"/>
      <c r="J296" s="18"/>
    </row>
    <row r="297" spans="1:10" x14ac:dyDescent="0.3">
      <c r="A297" s="1" t="str">
        <f>+A296</f>
        <v>48</v>
      </c>
      <c r="B297" s="20" t="str">
        <f>+VLOOKUP(BD_Capas[[#This Row],[idcapa]],Capas[],2,0)</f>
        <v>actividadesartsticasentretenimientoyrecreativas_3</v>
      </c>
      <c r="C297" s="3">
        <f t="shared" si="34"/>
        <v>2</v>
      </c>
      <c r="D297" s="20" t="s">
        <v>3</v>
      </c>
      <c r="E297" s="1">
        <v>1</v>
      </c>
      <c r="F297" t="s">
        <v>175</v>
      </c>
      <c r="G297" s="4">
        <v>2</v>
      </c>
      <c r="H297" s="20"/>
      <c r="I297" s="31"/>
      <c r="J297" s="1"/>
    </row>
    <row r="298" spans="1:10" x14ac:dyDescent="0.3">
      <c r="A298" s="1" t="str">
        <f t="shared" ref="A298:A300" si="41">+A297</f>
        <v>48</v>
      </c>
      <c r="B298" s="20" t="str">
        <f>+VLOOKUP(BD_Capas[[#This Row],[idcapa]],Capas[],2,0)</f>
        <v>actividadesartsticasentretenimientoyrecreativas_3</v>
      </c>
      <c r="C298" s="3">
        <f t="shared" si="34"/>
        <v>3</v>
      </c>
      <c r="D298" s="20" t="s">
        <v>110</v>
      </c>
      <c r="E298" s="1">
        <v>1</v>
      </c>
      <c r="F298" t="s">
        <v>12</v>
      </c>
      <c r="G298" s="4">
        <v>3</v>
      </c>
      <c r="H298" s="20" t="s">
        <v>546</v>
      </c>
      <c r="I298" s="5" t="str">
        <f>BD_Capas[[#This Row],[idcapa]]&amp;"-"&amp;BD_Capas[[#This Row],[posición_capa]]</f>
        <v>48-1</v>
      </c>
      <c r="J298" s="1">
        <v>1</v>
      </c>
    </row>
    <row r="299" spans="1:10" x14ac:dyDescent="0.3">
      <c r="A299" s="1" t="str">
        <f t="shared" si="41"/>
        <v>48</v>
      </c>
      <c r="B299" s="20" t="str">
        <f>+VLOOKUP(BD_Capas[[#This Row],[idcapa]],Capas[],2,0)</f>
        <v>actividadesartsticasentretenimientoyrecreativas_3</v>
      </c>
      <c r="C299" s="3">
        <f t="shared" si="34"/>
        <v>4</v>
      </c>
      <c r="D299" s="20" t="s">
        <v>179</v>
      </c>
      <c r="E299" s="1">
        <v>1</v>
      </c>
      <c r="F299" t="s">
        <v>179</v>
      </c>
      <c r="G299" s="4">
        <v>4</v>
      </c>
      <c r="H299" s="20"/>
      <c r="I299" s="5"/>
      <c r="J299" s="1"/>
    </row>
    <row r="300" spans="1:10" x14ac:dyDescent="0.3">
      <c r="A300" s="1" t="str">
        <f t="shared" si="41"/>
        <v>48</v>
      </c>
      <c r="B300" s="20" t="str">
        <f>+VLOOKUP(BD_Capas[[#This Row],[idcapa]],Capas[],2,0)</f>
        <v>actividadesartsticasentretenimientoyrecreativas_3</v>
      </c>
      <c r="C300" s="3">
        <f t="shared" si="34"/>
        <v>5</v>
      </c>
      <c r="D300" s="20" t="s">
        <v>261</v>
      </c>
      <c r="E300" s="1">
        <v>1</v>
      </c>
      <c r="F300" t="s">
        <v>261</v>
      </c>
      <c r="G300" s="4">
        <v>5</v>
      </c>
      <c r="H300" s="20"/>
      <c r="I300" s="5"/>
      <c r="J300" s="1"/>
    </row>
    <row r="301" spans="1:10" x14ac:dyDescent="0.3">
      <c r="A301" s="18" t="s">
        <v>143</v>
      </c>
      <c r="B301" s="23" t="str">
        <f>+VLOOKUP(BD_Capas[[#This Row],[idcapa]],Capas[],2,0)</f>
        <v>actividadesdealojamientoyserviciodecomidas_3</v>
      </c>
      <c r="C301" s="17">
        <v>1</v>
      </c>
      <c r="D301" s="23" t="s">
        <v>2</v>
      </c>
      <c r="E301" s="1">
        <v>1</v>
      </c>
      <c r="F301" t="s">
        <v>11</v>
      </c>
      <c r="G301" s="14">
        <v>1</v>
      </c>
      <c r="H301" s="23"/>
      <c r="I301" s="37"/>
      <c r="J301" s="18"/>
    </row>
    <row r="302" spans="1:10" x14ac:dyDescent="0.3">
      <c r="A302" s="1" t="str">
        <f>+A301</f>
        <v>49</v>
      </c>
      <c r="B302" s="20" t="str">
        <f>+VLOOKUP(BD_Capas[[#This Row],[idcapa]],Capas[],2,0)</f>
        <v>actividadesdealojamientoyserviciodecomidas_3</v>
      </c>
      <c r="C302" s="3">
        <f t="shared" si="34"/>
        <v>2</v>
      </c>
      <c r="D302" s="20" t="s">
        <v>3</v>
      </c>
      <c r="E302" s="1">
        <v>1</v>
      </c>
      <c r="F302" t="s">
        <v>175</v>
      </c>
      <c r="G302" s="4">
        <v>2</v>
      </c>
      <c r="H302" s="20"/>
      <c r="I302" s="31"/>
      <c r="J302" s="1"/>
    </row>
    <row r="303" spans="1:10" x14ac:dyDescent="0.3">
      <c r="A303" s="1" t="str">
        <f t="shared" ref="A303:A305" si="42">+A302</f>
        <v>49</v>
      </c>
      <c r="B303" s="20" t="str">
        <f>+VLOOKUP(BD_Capas[[#This Row],[idcapa]],Capas[],2,0)</f>
        <v>actividadesdealojamientoyserviciodecomidas_3</v>
      </c>
      <c r="C303" s="3">
        <f t="shared" ref="C303:C305" si="43">+C302+1</f>
        <v>3</v>
      </c>
      <c r="D303" s="20" t="s">
        <v>110</v>
      </c>
      <c r="E303" s="1">
        <v>1</v>
      </c>
      <c r="F303" t="s">
        <v>12</v>
      </c>
      <c r="G303" s="4">
        <v>3</v>
      </c>
      <c r="H303" s="20" t="s">
        <v>547</v>
      </c>
      <c r="I303" s="5" t="str">
        <f>BD_Capas[[#This Row],[idcapa]]&amp;"-"&amp;BD_Capas[[#This Row],[posición_capa]]</f>
        <v>49-1</v>
      </c>
      <c r="J303" s="1">
        <v>1</v>
      </c>
    </row>
    <row r="304" spans="1:10" x14ac:dyDescent="0.3">
      <c r="A304" s="1" t="str">
        <f t="shared" si="42"/>
        <v>49</v>
      </c>
      <c r="B304" s="20" t="str">
        <f>+VLOOKUP(BD_Capas[[#This Row],[idcapa]],Capas[],2,0)</f>
        <v>actividadesdealojamientoyserviciodecomidas_3</v>
      </c>
      <c r="C304" s="3">
        <f t="shared" si="43"/>
        <v>4</v>
      </c>
      <c r="D304" s="20" t="s">
        <v>179</v>
      </c>
      <c r="E304" s="1">
        <v>1</v>
      </c>
      <c r="F304" t="s">
        <v>179</v>
      </c>
      <c r="G304" s="4">
        <v>4</v>
      </c>
      <c r="H304" s="20"/>
      <c r="I304" s="5"/>
      <c r="J304" s="1"/>
    </row>
    <row r="305" spans="1:10" x14ac:dyDescent="0.3">
      <c r="A305" s="1" t="str">
        <f t="shared" si="42"/>
        <v>49</v>
      </c>
      <c r="B305" s="20" t="str">
        <f>+VLOOKUP(BD_Capas[[#This Row],[idcapa]],Capas[],2,0)</f>
        <v>actividadesdealojamientoyserviciodecomidas_3</v>
      </c>
      <c r="C305" s="3">
        <f t="shared" si="43"/>
        <v>5</v>
      </c>
      <c r="D305" s="20" t="s">
        <v>261</v>
      </c>
      <c r="E305" s="1">
        <v>1</v>
      </c>
      <c r="F305" t="s">
        <v>261</v>
      </c>
      <c r="G305" s="4">
        <v>5</v>
      </c>
      <c r="H305" s="20"/>
      <c r="I305" s="5"/>
      <c r="J305" s="1"/>
    </row>
    <row r="306" spans="1:10" x14ac:dyDescent="0.3">
      <c r="A306" s="18" t="s">
        <v>144</v>
      </c>
      <c r="B306" s="23" t="str">
        <f>+VLOOKUP(BD_Capas[[#This Row],[idcapa]],Capas[],2,0)</f>
        <v>actividadesdeatenciondelasaludyasistenciasocial_3</v>
      </c>
      <c r="C306" s="17">
        <v>1</v>
      </c>
      <c r="D306" s="23" t="s">
        <v>2</v>
      </c>
      <c r="E306" s="1">
        <v>1</v>
      </c>
      <c r="F306" t="s">
        <v>11</v>
      </c>
      <c r="G306" s="14">
        <v>1</v>
      </c>
      <c r="H306" s="23"/>
      <c r="I306" s="37"/>
      <c r="J306" s="18"/>
    </row>
    <row r="307" spans="1:10" x14ac:dyDescent="0.3">
      <c r="A307" s="1" t="str">
        <f>+A306</f>
        <v>50</v>
      </c>
      <c r="B307" s="20" t="str">
        <f>+VLOOKUP(BD_Capas[[#This Row],[idcapa]],Capas[],2,0)</f>
        <v>actividadesdeatenciondelasaludyasistenciasocial_3</v>
      </c>
      <c r="C307" s="3">
        <f t="shared" ref="C307:C372" si="44">+C306+1</f>
        <v>2</v>
      </c>
      <c r="D307" s="20" t="s">
        <v>3</v>
      </c>
      <c r="E307" s="1">
        <v>1</v>
      </c>
      <c r="F307" t="s">
        <v>175</v>
      </c>
      <c r="G307" s="4">
        <v>2</v>
      </c>
      <c r="H307" s="20"/>
      <c r="I307" s="31"/>
      <c r="J307" s="1"/>
    </row>
    <row r="308" spans="1:10" x14ac:dyDescent="0.3">
      <c r="A308" s="1" t="str">
        <f t="shared" ref="A308:A310" si="45">+A307</f>
        <v>50</v>
      </c>
      <c r="B308" s="20" t="str">
        <f>+VLOOKUP(BD_Capas[[#This Row],[idcapa]],Capas[],2,0)</f>
        <v>actividadesdeatenciondelasaludyasistenciasocial_3</v>
      </c>
      <c r="C308" s="3">
        <f t="shared" si="44"/>
        <v>3</v>
      </c>
      <c r="D308" s="20" t="s">
        <v>110</v>
      </c>
      <c r="E308" s="1">
        <v>1</v>
      </c>
      <c r="F308" t="s">
        <v>12</v>
      </c>
      <c r="G308" s="4">
        <v>3</v>
      </c>
      <c r="H308" s="20" t="s">
        <v>548</v>
      </c>
      <c r="I308" s="5" t="str">
        <f>BD_Capas[[#This Row],[idcapa]]&amp;"-"&amp;BD_Capas[[#This Row],[posición_capa]]</f>
        <v>50-1</v>
      </c>
      <c r="J308" s="1">
        <v>1</v>
      </c>
    </row>
    <row r="309" spans="1:10" x14ac:dyDescent="0.3">
      <c r="A309" s="1" t="str">
        <f t="shared" si="45"/>
        <v>50</v>
      </c>
      <c r="B309" s="20" t="str">
        <f>+VLOOKUP(BD_Capas[[#This Row],[idcapa]],Capas[],2,0)</f>
        <v>actividadesdeatenciondelasaludyasistenciasocial_3</v>
      </c>
      <c r="C309" s="3">
        <f t="shared" si="44"/>
        <v>4</v>
      </c>
      <c r="D309" s="20" t="s">
        <v>179</v>
      </c>
      <c r="E309" s="1">
        <v>1</v>
      </c>
      <c r="F309" t="s">
        <v>179</v>
      </c>
      <c r="G309" s="4">
        <v>4</v>
      </c>
      <c r="H309" s="20"/>
      <c r="I309" s="5"/>
      <c r="J309" s="1"/>
    </row>
    <row r="310" spans="1:10" x14ac:dyDescent="0.3">
      <c r="A310" s="1" t="str">
        <f t="shared" si="45"/>
        <v>50</v>
      </c>
      <c r="B310" s="20" t="str">
        <f>+VLOOKUP(BD_Capas[[#This Row],[idcapa]],Capas[],2,0)</f>
        <v>actividadesdeatenciondelasaludyasistenciasocial_3</v>
      </c>
      <c r="C310" s="3">
        <f t="shared" si="44"/>
        <v>5</v>
      </c>
      <c r="D310" s="20" t="s">
        <v>261</v>
      </c>
      <c r="E310" s="1">
        <v>1</v>
      </c>
      <c r="F310" t="s">
        <v>261</v>
      </c>
      <c r="G310" s="4">
        <v>5</v>
      </c>
      <c r="H310" s="20"/>
      <c r="I310" s="5"/>
      <c r="J310" s="1"/>
    </row>
    <row r="311" spans="1:10" x14ac:dyDescent="0.3">
      <c r="A311" s="18" t="s">
        <v>145</v>
      </c>
      <c r="B311" s="23" t="str">
        <f>+VLOOKUP(BD_Capas[[#This Row],[idcapa]],Capas[],2,0)</f>
        <v>actividadesdeloshogarescomoempleadores_3</v>
      </c>
      <c r="C311" s="17">
        <v>1</v>
      </c>
      <c r="D311" s="23" t="s">
        <v>2</v>
      </c>
      <c r="E311" s="1">
        <v>1</v>
      </c>
      <c r="F311" t="s">
        <v>11</v>
      </c>
      <c r="G311" s="14">
        <v>1</v>
      </c>
      <c r="H311" s="23"/>
      <c r="I311" s="37"/>
      <c r="J311" s="18"/>
    </row>
    <row r="312" spans="1:10" x14ac:dyDescent="0.3">
      <c r="A312" s="1" t="str">
        <f>+A311</f>
        <v>51</v>
      </c>
      <c r="B312" s="20" t="str">
        <f>+VLOOKUP(BD_Capas[[#This Row],[idcapa]],Capas[],2,0)</f>
        <v>actividadesdeloshogarescomoempleadores_3</v>
      </c>
      <c r="C312" s="3">
        <f t="shared" si="44"/>
        <v>2</v>
      </c>
      <c r="D312" s="20" t="s">
        <v>3</v>
      </c>
      <c r="E312" s="1">
        <v>1</v>
      </c>
      <c r="F312" t="s">
        <v>175</v>
      </c>
      <c r="G312" s="4">
        <v>2</v>
      </c>
      <c r="H312" s="20"/>
      <c r="I312" s="31"/>
      <c r="J312" s="1"/>
    </row>
    <row r="313" spans="1:10" x14ac:dyDescent="0.3">
      <c r="A313" s="1" t="str">
        <f t="shared" ref="A313:A315" si="46">+A312</f>
        <v>51</v>
      </c>
      <c r="B313" s="20" t="str">
        <f>+VLOOKUP(BD_Capas[[#This Row],[idcapa]],Capas[],2,0)</f>
        <v>actividadesdeloshogarescomoempleadores_3</v>
      </c>
      <c r="C313" s="3">
        <f t="shared" si="44"/>
        <v>3</v>
      </c>
      <c r="D313" s="20" t="s">
        <v>110</v>
      </c>
      <c r="E313" s="1">
        <v>1</v>
      </c>
      <c r="F313" t="s">
        <v>12</v>
      </c>
      <c r="G313" s="4">
        <v>3</v>
      </c>
      <c r="H313" s="20" t="s">
        <v>549</v>
      </c>
      <c r="I313" s="5" t="str">
        <f>BD_Capas[[#This Row],[idcapa]]&amp;"-"&amp;BD_Capas[[#This Row],[posición_capa]]</f>
        <v>51-1</v>
      </c>
      <c r="J313" s="1">
        <v>1</v>
      </c>
    </row>
    <row r="314" spans="1:10" x14ac:dyDescent="0.3">
      <c r="A314" s="1" t="str">
        <f t="shared" si="46"/>
        <v>51</v>
      </c>
      <c r="B314" s="20" t="str">
        <f>+VLOOKUP(BD_Capas[[#This Row],[idcapa]],Capas[],2,0)</f>
        <v>actividadesdeloshogarescomoempleadores_3</v>
      </c>
      <c r="C314" s="3">
        <f t="shared" si="44"/>
        <v>4</v>
      </c>
      <c r="D314" s="20" t="s">
        <v>179</v>
      </c>
      <c r="E314" s="1">
        <v>1</v>
      </c>
      <c r="F314" t="s">
        <v>179</v>
      </c>
      <c r="G314" s="4">
        <v>4</v>
      </c>
      <c r="H314" s="20"/>
      <c r="I314" s="5"/>
      <c r="J314" s="1"/>
    </row>
    <row r="315" spans="1:10" x14ac:dyDescent="0.3">
      <c r="A315" s="1" t="str">
        <f t="shared" si="46"/>
        <v>51</v>
      </c>
      <c r="B315" s="20" t="str">
        <f>+VLOOKUP(BD_Capas[[#This Row],[idcapa]],Capas[],2,0)</f>
        <v>actividadesdeloshogarescomoempleadores_3</v>
      </c>
      <c r="C315" s="3">
        <f t="shared" si="44"/>
        <v>5</v>
      </c>
      <c r="D315" s="20" t="s">
        <v>261</v>
      </c>
      <c r="E315" s="1">
        <v>1</v>
      </c>
      <c r="F315" t="s">
        <v>261</v>
      </c>
      <c r="G315" s="4">
        <v>5</v>
      </c>
      <c r="H315" s="20"/>
      <c r="I315" s="5"/>
      <c r="J315" s="1"/>
    </row>
    <row r="316" spans="1:10" x14ac:dyDescent="0.3">
      <c r="A316" s="18" t="s">
        <v>146</v>
      </c>
      <c r="B316" s="23" t="str">
        <f>+VLOOKUP(BD_Capas[[#This Row],[idcapa]],Capas[],2,0)</f>
        <v>actividadesdeorganizacionesyorganosextraterritoriales_3</v>
      </c>
      <c r="C316" s="17">
        <v>1</v>
      </c>
      <c r="D316" s="23" t="s">
        <v>2</v>
      </c>
      <c r="E316" s="1">
        <v>1</v>
      </c>
      <c r="F316" t="s">
        <v>11</v>
      </c>
      <c r="G316" s="14">
        <v>1</v>
      </c>
      <c r="H316" s="23"/>
      <c r="I316" s="37"/>
      <c r="J316" s="18"/>
    </row>
    <row r="317" spans="1:10" x14ac:dyDescent="0.3">
      <c r="A317" s="1" t="str">
        <f>+A316</f>
        <v>52</v>
      </c>
      <c r="B317" s="20" t="str">
        <f>+VLOOKUP(BD_Capas[[#This Row],[idcapa]],Capas[],2,0)</f>
        <v>actividadesdeorganizacionesyorganosextraterritoriales_3</v>
      </c>
      <c r="C317" s="3">
        <f t="shared" si="44"/>
        <v>2</v>
      </c>
      <c r="D317" s="20" t="s">
        <v>3</v>
      </c>
      <c r="E317" s="1">
        <v>1</v>
      </c>
      <c r="F317" t="s">
        <v>175</v>
      </c>
      <c r="G317" s="4">
        <v>2</v>
      </c>
      <c r="H317" s="20"/>
      <c r="I317" s="31"/>
      <c r="J317" s="1"/>
    </row>
    <row r="318" spans="1:10" x14ac:dyDescent="0.3">
      <c r="A318" s="1" t="str">
        <f t="shared" ref="A318:A320" si="47">+A317</f>
        <v>52</v>
      </c>
      <c r="B318" s="20" t="str">
        <f>+VLOOKUP(BD_Capas[[#This Row],[idcapa]],Capas[],2,0)</f>
        <v>actividadesdeorganizacionesyorganosextraterritoriales_3</v>
      </c>
      <c r="C318" s="3">
        <f t="shared" si="44"/>
        <v>3</v>
      </c>
      <c r="D318" s="20" t="s">
        <v>110</v>
      </c>
      <c r="E318" s="1">
        <v>1</v>
      </c>
      <c r="F318" t="s">
        <v>12</v>
      </c>
      <c r="G318" s="4">
        <v>3</v>
      </c>
      <c r="H318" s="20" t="s">
        <v>550</v>
      </c>
      <c r="I318" s="5" t="str">
        <f>BD_Capas[[#This Row],[idcapa]]&amp;"-"&amp;BD_Capas[[#This Row],[posición_capa]]</f>
        <v>52-1</v>
      </c>
      <c r="J318" s="1">
        <v>1</v>
      </c>
    </row>
    <row r="319" spans="1:10" x14ac:dyDescent="0.3">
      <c r="A319" s="1" t="str">
        <f t="shared" si="47"/>
        <v>52</v>
      </c>
      <c r="B319" s="20" t="str">
        <f>+VLOOKUP(BD_Capas[[#This Row],[idcapa]],Capas[],2,0)</f>
        <v>actividadesdeorganizacionesyorganosextraterritoriales_3</v>
      </c>
      <c r="C319" s="3">
        <f t="shared" si="44"/>
        <v>4</v>
      </c>
      <c r="D319" s="20" t="s">
        <v>179</v>
      </c>
      <c r="E319" s="1">
        <v>1</v>
      </c>
      <c r="F319" t="s">
        <v>179</v>
      </c>
      <c r="G319" s="4">
        <v>4</v>
      </c>
      <c r="H319" s="20"/>
      <c r="I319" s="5"/>
      <c r="J319" s="1"/>
    </row>
    <row r="320" spans="1:10" x14ac:dyDescent="0.3">
      <c r="A320" s="1" t="str">
        <f t="shared" si="47"/>
        <v>52</v>
      </c>
      <c r="B320" s="20" t="str">
        <f>+VLOOKUP(BD_Capas[[#This Row],[idcapa]],Capas[],2,0)</f>
        <v>actividadesdeorganizacionesyorganosextraterritoriales_3</v>
      </c>
      <c r="C320" s="3">
        <f t="shared" si="44"/>
        <v>5</v>
      </c>
      <c r="D320" s="20" t="s">
        <v>261</v>
      </c>
      <c r="E320" s="1">
        <v>1</v>
      </c>
      <c r="F320" t="s">
        <v>261</v>
      </c>
      <c r="G320" s="4">
        <v>5</v>
      </c>
      <c r="H320" s="20"/>
      <c r="I320" s="5"/>
      <c r="J320" s="1"/>
    </row>
    <row r="321" spans="1:10" x14ac:dyDescent="0.3">
      <c r="A321" s="18" t="s">
        <v>147</v>
      </c>
      <c r="B321" s="23" t="str">
        <f>+VLOOKUP(BD_Capas[[#This Row],[idcapa]],Capas[],2,0)</f>
        <v>actividadesdeserviciosadministrativosydeapoyo_3</v>
      </c>
      <c r="C321" s="17">
        <v>1</v>
      </c>
      <c r="D321" s="23" t="s">
        <v>2</v>
      </c>
      <c r="E321" s="1">
        <v>1</v>
      </c>
      <c r="F321" t="s">
        <v>11</v>
      </c>
      <c r="G321" s="14">
        <v>1</v>
      </c>
      <c r="H321" s="23"/>
      <c r="I321" s="37"/>
      <c r="J321" s="18"/>
    </row>
    <row r="322" spans="1:10" x14ac:dyDescent="0.3">
      <c r="A322" s="1" t="str">
        <f>+A321</f>
        <v>53</v>
      </c>
      <c r="B322" s="20" t="str">
        <f>+VLOOKUP(BD_Capas[[#This Row],[idcapa]],Capas[],2,0)</f>
        <v>actividadesdeserviciosadministrativosydeapoyo_3</v>
      </c>
      <c r="C322" s="3">
        <f t="shared" si="44"/>
        <v>2</v>
      </c>
      <c r="D322" s="20" t="s">
        <v>3</v>
      </c>
      <c r="E322" s="1">
        <v>1</v>
      </c>
      <c r="F322" t="s">
        <v>175</v>
      </c>
      <c r="G322" s="4">
        <v>2</v>
      </c>
      <c r="H322" s="20"/>
      <c r="I322" s="31"/>
      <c r="J322" s="1"/>
    </row>
    <row r="323" spans="1:10" x14ac:dyDescent="0.3">
      <c r="A323" s="1" t="str">
        <f t="shared" ref="A323:A325" si="48">+A322</f>
        <v>53</v>
      </c>
      <c r="B323" s="20" t="str">
        <f>+VLOOKUP(BD_Capas[[#This Row],[idcapa]],Capas[],2,0)</f>
        <v>actividadesdeserviciosadministrativosydeapoyo_3</v>
      </c>
      <c r="C323" s="3">
        <f t="shared" si="44"/>
        <v>3</v>
      </c>
      <c r="D323" s="20" t="s">
        <v>110</v>
      </c>
      <c r="E323" s="1">
        <v>1</v>
      </c>
      <c r="F323" t="s">
        <v>12</v>
      </c>
      <c r="G323" s="4">
        <v>3</v>
      </c>
      <c r="H323" s="20" t="s">
        <v>551</v>
      </c>
      <c r="I323" s="5" t="str">
        <f>BD_Capas[[#This Row],[idcapa]]&amp;"-"&amp;BD_Capas[[#This Row],[posición_capa]]</f>
        <v>53-1</v>
      </c>
      <c r="J323" s="1">
        <v>1</v>
      </c>
    </row>
    <row r="324" spans="1:10" x14ac:dyDescent="0.3">
      <c r="A324" s="1" t="str">
        <f t="shared" si="48"/>
        <v>53</v>
      </c>
      <c r="B324" s="20" t="str">
        <f>+VLOOKUP(BD_Capas[[#This Row],[idcapa]],Capas[],2,0)</f>
        <v>actividadesdeserviciosadministrativosydeapoyo_3</v>
      </c>
      <c r="C324" s="3">
        <f t="shared" si="44"/>
        <v>4</v>
      </c>
      <c r="D324" s="20" t="s">
        <v>179</v>
      </c>
      <c r="E324" s="1">
        <v>1</v>
      </c>
      <c r="F324" t="s">
        <v>179</v>
      </c>
      <c r="G324" s="4">
        <v>4</v>
      </c>
      <c r="H324" s="20"/>
      <c r="I324" s="5"/>
      <c r="J324" s="1"/>
    </row>
    <row r="325" spans="1:10" x14ac:dyDescent="0.3">
      <c r="A325" s="1" t="str">
        <f t="shared" si="48"/>
        <v>53</v>
      </c>
      <c r="B325" s="20" t="str">
        <f>+VLOOKUP(BD_Capas[[#This Row],[idcapa]],Capas[],2,0)</f>
        <v>actividadesdeserviciosadministrativosydeapoyo_3</v>
      </c>
      <c r="C325" s="3">
        <f t="shared" si="44"/>
        <v>5</v>
      </c>
      <c r="D325" s="20" t="s">
        <v>261</v>
      </c>
      <c r="E325" s="1">
        <v>1</v>
      </c>
      <c r="F325" t="s">
        <v>261</v>
      </c>
      <c r="G325" s="4">
        <v>5</v>
      </c>
      <c r="H325" s="20"/>
      <c r="I325" s="5"/>
      <c r="J325" s="1"/>
    </row>
    <row r="326" spans="1:10" x14ac:dyDescent="0.3">
      <c r="A326" s="18" t="s">
        <v>148</v>
      </c>
      <c r="B326" s="23" t="str">
        <f>+VLOOKUP(BD_Capas[[#This Row],[idcapa]],Capas[],2,0)</f>
        <v>actividadesfinancierasydeseguros_3</v>
      </c>
      <c r="C326" s="17">
        <v>1</v>
      </c>
      <c r="D326" s="23" t="s">
        <v>2</v>
      </c>
      <c r="E326" s="1">
        <v>1</v>
      </c>
      <c r="F326" t="s">
        <v>11</v>
      </c>
      <c r="G326" s="14">
        <v>1</v>
      </c>
      <c r="H326" s="23"/>
      <c r="I326" s="37"/>
      <c r="J326" s="18"/>
    </row>
    <row r="327" spans="1:10" x14ac:dyDescent="0.3">
      <c r="A327" s="1" t="str">
        <f>+A326</f>
        <v>54</v>
      </c>
      <c r="B327" s="20" t="str">
        <f>+VLOOKUP(BD_Capas[[#This Row],[idcapa]],Capas[],2,0)</f>
        <v>actividadesfinancierasydeseguros_3</v>
      </c>
      <c r="C327" s="3">
        <f t="shared" si="44"/>
        <v>2</v>
      </c>
      <c r="D327" s="20" t="s">
        <v>3</v>
      </c>
      <c r="E327" s="1">
        <v>1</v>
      </c>
      <c r="F327" t="s">
        <v>175</v>
      </c>
      <c r="G327" s="4">
        <v>2</v>
      </c>
      <c r="H327" s="20"/>
      <c r="I327" s="31"/>
      <c r="J327" s="1"/>
    </row>
    <row r="328" spans="1:10" x14ac:dyDescent="0.3">
      <c r="A328" s="1" t="str">
        <f t="shared" ref="A328:A330" si="49">+A327</f>
        <v>54</v>
      </c>
      <c r="B328" s="20" t="str">
        <f>+VLOOKUP(BD_Capas[[#This Row],[idcapa]],Capas[],2,0)</f>
        <v>actividadesfinancierasydeseguros_3</v>
      </c>
      <c r="C328" s="3">
        <f t="shared" si="44"/>
        <v>3</v>
      </c>
      <c r="D328" s="20" t="s">
        <v>110</v>
      </c>
      <c r="E328" s="1">
        <v>1</v>
      </c>
      <c r="F328" t="s">
        <v>12</v>
      </c>
      <c r="G328" s="4">
        <v>3</v>
      </c>
      <c r="H328" s="20" t="s">
        <v>552</v>
      </c>
      <c r="I328" s="5" t="str">
        <f>BD_Capas[[#This Row],[idcapa]]&amp;"-"&amp;BD_Capas[[#This Row],[posición_capa]]</f>
        <v>54-1</v>
      </c>
      <c r="J328" s="1">
        <v>1</v>
      </c>
    </row>
    <row r="329" spans="1:10" x14ac:dyDescent="0.3">
      <c r="A329" s="1" t="str">
        <f t="shared" si="49"/>
        <v>54</v>
      </c>
      <c r="B329" s="20" t="str">
        <f>+VLOOKUP(BD_Capas[[#This Row],[idcapa]],Capas[],2,0)</f>
        <v>actividadesfinancierasydeseguros_3</v>
      </c>
      <c r="C329" s="3">
        <f t="shared" si="44"/>
        <v>4</v>
      </c>
      <c r="D329" s="20" t="s">
        <v>179</v>
      </c>
      <c r="E329" s="1">
        <v>1</v>
      </c>
      <c r="F329" t="s">
        <v>179</v>
      </c>
      <c r="G329" s="4">
        <v>4</v>
      </c>
      <c r="H329" s="20"/>
      <c r="I329" s="5"/>
      <c r="J329" s="1"/>
    </row>
    <row r="330" spans="1:10" x14ac:dyDescent="0.3">
      <c r="A330" s="1" t="str">
        <f t="shared" si="49"/>
        <v>54</v>
      </c>
      <c r="B330" s="20" t="str">
        <f>+VLOOKUP(BD_Capas[[#This Row],[idcapa]],Capas[],2,0)</f>
        <v>actividadesfinancierasydeseguros_3</v>
      </c>
      <c r="C330" s="3">
        <f t="shared" si="44"/>
        <v>5</v>
      </c>
      <c r="D330" s="20" t="s">
        <v>261</v>
      </c>
      <c r="E330" s="1">
        <v>1</v>
      </c>
      <c r="F330" t="s">
        <v>261</v>
      </c>
      <c r="G330" s="4">
        <v>5</v>
      </c>
      <c r="H330" s="20"/>
      <c r="I330" s="5"/>
      <c r="J330" s="1"/>
    </row>
    <row r="331" spans="1:10" x14ac:dyDescent="0.3">
      <c r="A331" s="18" t="s">
        <v>149</v>
      </c>
      <c r="B331" s="23" t="str">
        <f>+VLOOKUP(BD_Capas[[#This Row],[idcapa]],Capas[],2,0)</f>
        <v>actividadesinmobiliarias_3</v>
      </c>
      <c r="C331" s="17">
        <v>1</v>
      </c>
      <c r="D331" s="23" t="s">
        <v>2</v>
      </c>
      <c r="E331" s="1">
        <v>1</v>
      </c>
      <c r="F331" t="s">
        <v>11</v>
      </c>
      <c r="G331" s="14">
        <v>1</v>
      </c>
      <c r="H331" s="23"/>
      <c r="I331" s="37"/>
      <c r="J331" s="18"/>
    </row>
    <row r="332" spans="1:10" x14ac:dyDescent="0.3">
      <c r="A332" s="1" t="str">
        <f>+A331</f>
        <v>55</v>
      </c>
      <c r="B332" s="20" t="str">
        <f>+VLOOKUP(BD_Capas[[#This Row],[idcapa]],Capas[],2,0)</f>
        <v>actividadesinmobiliarias_3</v>
      </c>
      <c r="C332" s="3">
        <f t="shared" si="44"/>
        <v>2</v>
      </c>
      <c r="D332" s="20" t="s">
        <v>3</v>
      </c>
      <c r="E332" s="1">
        <v>1</v>
      </c>
      <c r="F332" t="s">
        <v>175</v>
      </c>
      <c r="G332" s="4">
        <v>2</v>
      </c>
      <c r="H332" s="20"/>
      <c r="I332" s="31"/>
      <c r="J332" s="1"/>
    </row>
    <row r="333" spans="1:10" x14ac:dyDescent="0.3">
      <c r="A333" s="1" t="str">
        <f t="shared" ref="A333:A335" si="50">+A332</f>
        <v>55</v>
      </c>
      <c r="B333" s="20" t="str">
        <f>+VLOOKUP(BD_Capas[[#This Row],[idcapa]],Capas[],2,0)</f>
        <v>actividadesinmobiliarias_3</v>
      </c>
      <c r="C333" s="3">
        <f t="shared" si="44"/>
        <v>3</v>
      </c>
      <c r="D333" s="20" t="s">
        <v>110</v>
      </c>
      <c r="E333" s="1">
        <v>1</v>
      </c>
      <c r="F333" t="s">
        <v>12</v>
      </c>
      <c r="G333" s="4">
        <v>3</v>
      </c>
      <c r="H333" s="20" t="s">
        <v>553</v>
      </c>
      <c r="I333" s="5" t="str">
        <f>BD_Capas[[#This Row],[idcapa]]&amp;"-"&amp;BD_Capas[[#This Row],[posición_capa]]</f>
        <v>55-1</v>
      </c>
      <c r="J333" s="1">
        <v>1</v>
      </c>
    </row>
    <row r="334" spans="1:10" x14ac:dyDescent="0.3">
      <c r="A334" s="1" t="str">
        <f t="shared" si="50"/>
        <v>55</v>
      </c>
      <c r="B334" s="20" t="str">
        <f>+VLOOKUP(BD_Capas[[#This Row],[idcapa]],Capas[],2,0)</f>
        <v>actividadesinmobiliarias_3</v>
      </c>
      <c r="C334" s="3">
        <f t="shared" si="44"/>
        <v>4</v>
      </c>
      <c r="D334" s="20" t="s">
        <v>179</v>
      </c>
      <c r="E334" s="1">
        <v>1</v>
      </c>
      <c r="F334" t="s">
        <v>179</v>
      </c>
      <c r="G334" s="4">
        <v>4</v>
      </c>
      <c r="H334" s="20"/>
      <c r="I334" s="5"/>
      <c r="J334" s="1"/>
    </row>
    <row r="335" spans="1:10" x14ac:dyDescent="0.3">
      <c r="A335" s="1" t="str">
        <f t="shared" si="50"/>
        <v>55</v>
      </c>
      <c r="B335" s="20" t="str">
        <f>+VLOOKUP(BD_Capas[[#This Row],[idcapa]],Capas[],2,0)</f>
        <v>actividadesinmobiliarias_3</v>
      </c>
      <c r="C335" s="3">
        <f t="shared" si="44"/>
        <v>5</v>
      </c>
      <c r="D335" s="20" t="s">
        <v>261</v>
      </c>
      <c r="E335" s="1">
        <v>1</v>
      </c>
      <c r="F335" t="s">
        <v>261</v>
      </c>
      <c r="G335" s="4">
        <v>5</v>
      </c>
      <c r="H335" s="20"/>
      <c r="I335" s="5"/>
      <c r="J335" s="1"/>
    </row>
    <row r="336" spans="1:10" x14ac:dyDescent="0.3">
      <c r="A336" s="18" t="s">
        <v>150</v>
      </c>
      <c r="B336" s="23" t="str">
        <f>+VLOOKUP(BD_Capas[[#This Row],[idcapa]],Capas[],2,0)</f>
        <v>actividadesprofesionalescientficasytcnicas_3</v>
      </c>
      <c r="C336" s="17">
        <v>1</v>
      </c>
      <c r="D336" s="23" t="s">
        <v>2</v>
      </c>
      <c r="E336" s="1">
        <v>1</v>
      </c>
      <c r="F336" t="s">
        <v>11</v>
      </c>
      <c r="G336" s="14">
        <v>1</v>
      </c>
      <c r="H336" s="23"/>
      <c r="I336" s="37"/>
      <c r="J336" s="18"/>
    </row>
    <row r="337" spans="1:10" x14ac:dyDescent="0.3">
      <c r="A337" s="1" t="str">
        <f>+A336</f>
        <v>56</v>
      </c>
      <c r="B337" s="20" t="str">
        <f>+VLOOKUP(BD_Capas[[#This Row],[idcapa]],Capas[],2,0)</f>
        <v>actividadesprofesionalescientficasytcnicas_3</v>
      </c>
      <c r="C337" s="3">
        <f t="shared" si="44"/>
        <v>2</v>
      </c>
      <c r="D337" s="20" t="s">
        <v>3</v>
      </c>
      <c r="E337" s="1">
        <v>1</v>
      </c>
      <c r="F337" t="s">
        <v>175</v>
      </c>
      <c r="G337" s="4">
        <v>2</v>
      </c>
      <c r="H337" s="20"/>
      <c r="I337" s="31"/>
      <c r="J337" s="1"/>
    </row>
    <row r="338" spans="1:10" x14ac:dyDescent="0.3">
      <c r="A338" s="1" t="str">
        <f t="shared" ref="A338:A340" si="51">+A337</f>
        <v>56</v>
      </c>
      <c r="B338" s="20" t="str">
        <f>+VLOOKUP(BD_Capas[[#This Row],[idcapa]],Capas[],2,0)</f>
        <v>actividadesprofesionalescientficasytcnicas_3</v>
      </c>
      <c r="C338" s="3">
        <f t="shared" si="44"/>
        <v>3</v>
      </c>
      <c r="D338" s="20" t="s">
        <v>110</v>
      </c>
      <c r="E338" s="1">
        <v>1</v>
      </c>
      <c r="F338" t="s">
        <v>12</v>
      </c>
      <c r="G338" s="4">
        <v>3</v>
      </c>
      <c r="H338" s="20" t="s">
        <v>554</v>
      </c>
      <c r="I338" s="5" t="str">
        <f>BD_Capas[[#This Row],[idcapa]]&amp;"-"&amp;BD_Capas[[#This Row],[posición_capa]]</f>
        <v>56-1</v>
      </c>
      <c r="J338" s="1">
        <v>1</v>
      </c>
    </row>
    <row r="339" spans="1:10" x14ac:dyDescent="0.3">
      <c r="A339" s="1" t="str">
        <f t="shared" si="51"/>
        <v>56</v>
      </c>
      <c r="B339" s="20" t="str">
        <f>+VLOOKUP(BD_Capas[[#This Row],[idcapa]],Capas[],2,0)</f>
        <v>actividadesprofesionalescientficasytcnicas_3</v>
      </c>
      <c r="C339" s="3">
        <f t="shared" si="44"/>
        <v>4</v>
      </c>
      <c r="D339" s="20" t="s">
        <v>179</v>
      </c>
      <c r="E339" s="1">
        <v>1</v>
      </c>
      <c r="F339" t="s">
        <v>179</v>
      </c>
      <c r="G339" s="4">
        <v>4</v>
      </c>
      <c r="H339" s="20"/>
      <c r="I339" s="5"/>
      <c r="J339" s="1"/>
    </row>
    <row r="340" spans="1:10" x14ac:dyDescent="0.3">
      <c r="A340" s="1" t="str">
        <f t="shared" si="51"/>
        <v>56</v>
      </c>
      <c r="B340" s="20" t="str">
        <f>+VLOOKUP(BD_Capas[[#This Row],[idcapa]],Capas[],2,0)</f>
        <v>actividadesprofesionalescientficasytcnicas_3</v>
      </c>
      <c r="C340" s="3">
        <f t="shared" si="44"/>
        <v>5</v>
      </c>
      <c r="D340" s="20" t="s">
        <v>261</v>
      </c>
      <c r="E340" s="1">
        <v>1</v>
      </c>
      <c r="F340" t="s">
        <v>261</v>
      </c>
      <c r="G340" s="4">
        <v>5</v>
      </c>
      <c r="H340" s="20"/>
      <c r="I340" s="5"/>
      <c r="J340" s="1"/>
    </row>
    <row r="341" spans="1:10" x14ac:dyDescent="0.3">
      <c r="A341" s="18" t="s">
        <v>151</v>
      </c>
      <c r="B341" s="23" t="str">
        <f>+VLOOKUP(BD_Capas[[#This Row],[idcapa]],Capas[],2,0)</f>
        <v>administracionpblicaydefensaseguridadsocial_3</v>
      </c>
      <c r="C341" s="17">
        <v>1</v>
      </c>
      <c r="D341" s="23" t="s">
        <v>2</v>
      </c>
      <c r="E341" s="1">
        <v>1</v>
      </c>
      <c r="F341" t="s">
        <v>11</v>
      </c>
      <c r="G341" s="14">
        <v>1</v>
      </c>
      <c r="H341" s="23"/>
      <c r="I341" s="37"/>
      <c r="J341" s="18"/>
    </row>
    <row r="342" spans="1:10" x14ac:dyDescent="0.3">
      <c r="A342" s="1" t="str">
        <f>+A341</f>
        <v>57</v>
      </c>
      <c r="B342" s="20" t="str">
        <f>+VLOOKUP(BD_Capas[[#This Row],[idcapa]],Capas[],2,0)</f>
        <v>administracionpblicaydefensaseguridadsocial_3</v>
      </c>
      <c r="C342" s="3">
        <f t="shared" si="44"/>
        <v>2</v>
      </c>
      <c r="D342" s="20" t="s">
        <v>3</v>
      </c>
      <c r="E342" s="1">
        <v>1</v>
      </c>
      <c r="F342" t="s">
        <v>175</v>
      </c>
      <c r="G342" s="4">
        <v>2</v>
      </c>
      <c r="H342" s="20"/>
      <c r="I342" s="31"/>
      <c r="J342" s="1"/>
    </row>
    <row r="343" spans="1:10" x14ac:dyDescent="0.3">
      <c r="A343" s="1" t="str">
        <f t="shared" ref="A343:A345" si="52">+A342</f>
        <v>57</v>
      </c>
      <c r="B343" s="20" t="str">
        <f>+VLOOKUP(BD_Capas[[#This Row],[idcapa]],Capas[],2,0)</f>
        <v>administracionpblicaydefensaseguridadsocial_3</v>
      </c>
      <c r="C343" s="3">
        <f t="shared" si="44"/>
        <v>3</v>
      </c>
      <c r="D343" s="20" t="s">
        <v>110</v>
      </c>
      <c r="E343" s="1">
        <v>1</v>
      </c>
      <c r="F343" t="s">
        <v>12</v>
      </c>
      <c r="G343" s="4">
        <v>3</v>
      </c>
      <c r="H343" s="20" t="s">
        <v>555</v>
      </c>
      <c r="I343" s="5" t="str">
        <f>BD_Capas[[#This Row],[idcapa]]&amp;"-"&amp;BD_Capas[[#This Row],[posición_capa]]</f>
        <v>57-1</v>
      </c>
      <c r="J343" s="1">
        <v>1</v>
      </c>
    </row>
    <row r="344" spans="1:10" x14ac:dyDescent="0.3">
      <c r="A344" s="1" t="str">
        <f t="shared" si="52"/>
        <v>57</v>
      </c>
      <c r="B344" s="20" t="str">
        <f>+VLOOKUP(BD_Capas[[#This Row],[idcapa]],Capas[],2,0)</f>
        <v>administracionpblicaydefensaseguridadsocial_3</v>
      </c>
      <c r="C344" s="3">
        <f t="shared" si="44"/>
        <v>4</v>
      </c>
      <c r="D344" s="20" t="s">
        <v>179</v>
      </c>
      <c r="E344" s="1">
        <v>1</v>
      </c>
      <c r="F344" t="s">
        <v>179</v>
      </c>
      <c r="G344" s="4">
        <v>4</v>
      </c>
      <c r="H344" s="20"/>
      <c r="I344" s="5"/>
      <c r="J344" s="1"/>
    </row>
    <row r="345" spans="1:10" x14ac:dyDescent="0.3">
      <c r="A345" s="1" t="str">
        <f t="shared" si="52"/>
        <v>57</v>
      </c>
      <c r="B345" s="20" t="str">
        <f>+VLOOKUP(BD_Capas[[#This Row],[idcapa]],Capas[],2,0)</f>
        <v>administracionpblicaydefensaseguridadsocial_3</v>
      </c>
      <c r="C345" s="3">
        <f t="shared" si="44"/>
        <v>5</v>
      </c>
      <c r="D345" s="20" t="s">
        <v>261</v>
      </c>
      <c r="E345" s="1">
        <v>1</v>
      </c>
      <c r="F345" t="s">
        <v>261</v>
      </c>
      <c r="G345" s="4">
        <v>5</v>
      </c>
      <c r="H345" s="20"/>
      <c r="I345" s="5"/>
      <c r="J345" s="1"/>
    </row>
    <row r="346" spans="1:10" x14ac:dyDescent="0.3">
      <c r="A346" s="18" t="s">
        <v>152</v>
      </c>
      <c r="B346" s="23" t="str">
        <f>+VLOOKUP(BD_Capas[[#This Row],[idcapa]],Capas[],2,0)</f>
        <v>agriculturaganaderasilviculturaypesca_3</v>
      </c>
      <c r="C346" s="17">
        <v>1</v>
      </c>
      <c r="D346" s="23" t="s">
        <v>2</v>
      </c>
      <c r="E346" s="1">
        <v>1</v>
      </c>
      <c r="F346" t="s">
        <v>11</v>
      </c>
      <c r="G346" s="14">
        <v>1</v>
      </c>
      <c r="H346" s="23"/>
      <c r="I346" s="37"/>
      <c r="J346" s="18"/>
    </row>
    <row r="347" spans="1:10" x14ac:dyDescent="0.3">
      <c r="A347" s="1" t="str">
        <f>+A346</f>
        <v>58</v>
      </c>
      <c r="B347" s="20" t="str">
        <f>+VLOOKUP(BD_Capas[[#This Row],[idcapa]],Capas[],2,0)</f>
        <v>agriculturaganaderasilviculturaypesca_3</v>
      </c>
      <c r="C347" s="3">
        <f t="shared" si="44"/>
        <v>2</v>
      </c>
      <c r="D347" s="20" t="s">
        <v>3</v>
      </c>
      <c r="E347" s="1">
        <v>1</v>
      </c>
      <c r="F347" t="s">
        <v>175</v>
      </c>
      <c r="G347" s="4">
        <v>2</v>
      </c>
      <c r="H347" s="20"/>
      <c r="I347" s="31"/>
      <c r="J347" s="1"/>
    </row>
    <row r="348" spans="1:10" x14ac:dyDescent="0.3">
      <c r="A348" s="1" t="str">
        <f t="shared" ref="A348:A350" si="53">+A347</f>
        <v>58</v>
      </c>
      <c r="B348" s="20" t="str">
        <f>+VLOOKUP(BD_Capas[[#This Row],[idcapa]],Capas[],2,0)</f>
        <v>agriculturaganaderasilviculturaypesca_3</v>
      </c>
      <c r="C348" s="3">
        <f t="shared" si="44"/>
        <v>3</v>
      </c>
      <c r="D348" s="20" t="s">
        <v>110</v>
      </c>
      <c r="E348" s="1">
        <v>1</v>
      </c>
      <c r="F348" t="s">
        <v>12</v>
      </c>
      <c r="G348" s="4">
        <v>3</v>
      </c>
      <c r="H348" s="20" t="s">
        <v>556</v>
      </c>
      <c r="I348" s="5" t="str">
        <f>BD_Capas[[#This Row],[idcapa]]&amp;"-"&amp;BD_Capas[[#This Row],[posición_capa]]</f>
        <v>58-1</v>
      </c>
      <c r="J348" s="1">
        <v>1</v>
      </c>
    </row>
    <row r="349" spans="1:10" x14ac:dyDescent="0.3">
      <c r="A349" s="1" t="str">
        <f t="shared" si="53"/>
        <v>58</v>
      </c>
      <c r="B349" s="20" t="str">
        <f>+VLOOKUP(BD_Capas[[#This Row],[idcapa]],Capas[],2,0)</f>
        <v>agriculturaganaderasilviculturaypesca_3</v>
      </c>
      <c r="C349" s="3">
        <f t="shared" si="44"/>
        <v>4</v>
      </c>
      <c r="D349" s="20" t="s">
        <v>179</v>
      </c>
      <c r="E349" s="1">
        <v>1</v>
      </c>
      <c r="F349" t="s">
        <v>179</v>
      </c>
      <c r="G349" s="4">
        <v>4</v>
      </c>
      <c r="H349" s="20"/>
      <c r="I349" s="5"/>
      <c r="J349" s="1"/>
    </row>
    <row r="350" spans="1:10" x14ac:dyDescent="0.3">
      <c r="A350" s="1" t="str">
        <f t="shared" si="53"/>
        <v>58</v>
      </c>
      <c r="B350" s="20" t="str">
        <f>+VLOOKUP(BD_Capas[[#This Row],[idcapa]],Capas[],2,0)</f>
        <v>agriculturaganaderasilviculturaypesca_3</v>
      </c>
      <c r="C350" s="3">
        <f t="shared" si="44"/>
        <v>5</v>
      </c>
      <c r="D350" s="20" t="s">
        <v>261</v>
      </c>
      <c r="E350" s="1">
        <v>1</v>
      </c>
      <c r="F350" t="s">
        <v>261</v>
      </c>
      <c r="G350" s="4">
        <v>5</v>
      </c>
      <c r="H350" s="20"/>
      <c r="I350" s="5"/>
      <c r="J350" s="1"/>
    </row>
    <row r="351" spans="1:10" x14ac:dyDescent="0.3">
      <c r="A351" s="18" t="s">
        <v>153</v>
      </c>
      <c r="B351" s="23" t="str">
        <f>+VLOOKUP(BD_Capas[[#This Row],[idcapa]],Capas[],2,0)</f>
        <v>comercioalpormayorymenorreparaciondevehculos_3</v>
      </c>
      <c r="C351" s="17">
        <v>1</v>
      </c>
      <c r="D351" s="23" t="s">
        <v>2</v>
      </c>
      <c r="E351" s="1">
        <v>1</v>
      </c>
      <c r="F351" t="s">
        <v>11</v>
      </c>
      <c r="G351" s="14">
        <v>1</v>
      </c>
      <c r="H351" s="23"/>
      <c r="I351" s="37"/>
      <c r="J351" s="18"/>
    </row>
    <row r="352" spans="1:10" x14ac:dyDescent="0.3">
      <c r="A352" s="1" t="str">
        <f>+A351</f>
        <v>59</v>
      </c>
      <c r="B352" s="20" t="str">
        <f>+VLOOKUP(BD_Capas[[#This Row],[idcapa]],Capas[],2,0)</f>
        <v>comercioalpormayorymenorreparaciondevehculos_3</v>
      </c>
      <c r="C352" s="3">
        <f t="shared" si="44"/>
        <v>2</v>
      </c>
      <c r="D352" s="20" t="s">
        <v>3</v>
      </c>
      <c r="E352" s="1">
        <v>1</v>
      </c>
      <c r="F352" t="s">
        <v>175</v>
      </c>
      <c r="G352" s="4">
        <v>2</v>
      </c>
      <c r="H352" s="20"/>
      <c r="I352" s="31"/>
      <c r="J352" s="1"/>
    </row>
    <row r="353" spans="1:10" x14ac:dyDescent="0.3">
      <c r="A353" s="1" t="str">
        <f t="shared" ref="A353:A355" si="54">+A352</f>
        <v>59</v>
      </c>
      <c r="B353" s="20" t="str">
        <f>+VLOOKUP(BD_Capas[[#This Row],[idcapa]],Capas[],2,0)</f>
        <v>comercioalpormayorymenorreparaciondevehculos_3</v>
      </c>
      <c r="C353" s="3">
        <f t="shared" si="44"/>
        <v>3</v>
      </c>
      <c r="D353" s="20" t="s">
        <v>110</v>
      </c>
      <c r="E353" s="1">
        <v>1</v>
      </c>
      <c r="F353" t="s">
        <v>12</v>
      </c>
      <c r="G353" s="4">
        <v>3</v>
      </c>
      <c r="H353" s="20" t="s">
        <v>557</v>
      </c>
      <c r="I353" s="5" t="str">
        <f>BD_Capas[[#This Row],[idcapa]]&amp;"-"&amp;BD_Capas[[#This Row],[posición_capa]]</f>
        <v>59-1</v>
      </c>
      <c r="J353" s="1">
        <v>1</v>
      </c>
    </row>
    <row r="354" spans="1:10" x14ac:dyDescent="0.3">
      <c r="A354" s="1" t="str">
        <f t="shared" si="54"/>
        <v>59</v>
      </c>
      <c r="B354" s="20" t="str">
        <f>+VLOOKUP(BD_Capas[[#This Row],[idcapa]],Capas[],2,0)</f>
        <v>comercioalpormayorymenorreparaciondevehculos_3</v>
      </c>
      <c r="C354" s="3">
        <f t="shared" si="44"/>
        <v>4</v>
      </c>
      <c r="D354" s="20" t="s">
        <v>179</v>
      </c>
      <c r="E354" s="1">
        <v>1</v>
      </c>
      <c r="F354" t="s">
        <v>179</v>
      </c>
      <c r="G354" s="4">
        <v>4</v>
      </c>
      <c r="H354" s="20"/>
      <c r="I354" s="5"/>
      <c r="J354" s="1"/>
    </row>
    <row r="355" spans="1:10" x14ac:dyDescent="0.3">
      <c r="A355" s="1" t="str">
        <f t="shared" si="54"/>
        <v>59</v>
      </c>
      <c r="B355" s="20" t="str">
        <f>+VLOOKUP(BD_Capas[[#This Row],[idcapa]],Capas[],2,0)</f>
        <v>comercioalpormayorymenorreparaciondevehculos_3</v>
      </c>
      <c r="C355" s="3">
        <f t="shared" si="44"/>
        <v>5</v>
      </c>
      <c r="D355" s="20" t="s">
        <v>261</v>
      </c>
      <c r="E355" s="1">
        <v>1</v>
      </c>
      <c r="F355" t="s">
        <v>261</v>
      </c>
      <c r="G355" s="4">
        <v>5</v>
      </c>
      <c r="H355" s="20"/>
      <c r="I355" s="5"/>
      <c r="J355" s="1"/>
    </row>
    <row r="356" spans="1:10" x14ac:dyDescent="0.3">
      <c r="A356" s="18" t="s">
        <v>154</v>
      </c>
      <c r="B356" s="23" t="str">
        <f>+VLOOKUP(BD_Capas[[#This Row],[idcapa]],Capas[],2,0)</f>
        <v>construccin_3</v>
      </c>
      <c r="C356" s="17">
        <v>1</v>
      </c>
      <c r="D356" s="23" t="s">
        <v>2</v>
      </c>
      <c r="E356" s="1">
        <v>1</v>
      </c>
      <c r="F356" t="s">
        <v>11</v>
      </c>
      <c r="G356" s="14">
        <v>1</v>
      </c>
      <c r="H356" s="23"/>
      <c r="I356" s="37"/>
      <c r="J356" s="18"/>
    </row>
    <row r="357" spans="1:10" x14ac:dyDescent="0.3">
      <c r="A357" s="1" t="str">
        <f>+A356</f>
        <v>60</v>
      </c>
      <c r="B357" s="20" t="str">
        <f>+VLOOKUP(BD_Capas[[#This Row],[idcapa]],Capas[],2,0)</f>
        <v>construccin_3</v>
      </c>
      <c r="C357" s="3">
        <f t="shared" si="44"/>
        <v>2</v>
      </c>
      <c r="D357" s="20" t="s">
        <v>3</v>
      </c>
      <c r="E357" s="1">
        <v>1</v>
      </c>
      <c r="F357" t="s">
        <v>175</v>
      </c>
      <c r="G357" s="4">
        <v>2</v>
      </c>
      <c r="H357" s="20"/>
      <c r="I357" s="31"/>
      <c r="J357" s="1"/>
    </row>
    <row r="358" spans="1:10" x14ac:dyDescent="0.3">
      <c r="A358" s="1" t="str">
        <f t="shared" ref="A358:A360" si="55">+A357</f>
        <v>60</v>
      </c>
      <c r="B358" s="20" t="str">
        <f>+VLOOKUP(BD_Capas[[#This Row],[idcapa]],Capas[],2,0)</f>
        <v>construccin_3</v>
      </c>
      <c r="C358" s="3">
        <f t="shared" si="44"/>
        <v>3</v>
      </c>
      <c r="D358" s="20" t="s">
        <v>110</v>
      </c>
      <c r="E358" s="1">
        <v>1</v>
      </c>
      <c r="F358" t="s">
        <v>12</v>
      </c>
      <c r="G358" s="4">
        <v>3</v>
      </c>
      <c r="H358" s="20" t="s">
        <v>558</v>
      </c>
      <c r="I358" s="5" t="str">
        <f>BD_Capas[[#This Row],[idcapa]]&amp;"-"&amp;BD_Capas[[#This Row],[posición_capa]]</f>
        <v>60-1</v>
      </c>
      <c r="J358" s="1">
        <v>1</v>
      </c>
    </row>
    <row r="359" spans="1:10" x14ac:dyDescent="0.3">
      <c r="A359" s="1" t="str">
        <f t="shared" si="55"/>
        <v>60</v>
      </c>
      <c r="B359" s="20" t="str">
        <f>+VLOOKUP(BD_Capas[[#This Row],[idcapa]],Capas[],2,0)</f>
        <v>construccin_3</v>
      </c>
      <c r="C359" s="3">
        <f t="shared" si="44"/>
        <v>4</v>
      </c>
      <c r="D359" s="20" t="s">
        <v>179</v>
      </c>
      <c r="E359" s="1">
        <v>1</v>
      </c>
      <c r="F359" t="s">
        <v>179</v>
      </c>
      <c r="G359" s="4">
        <v>4</v>
      </c>
      <c r="H359" s="20"/>
      <c r="I359" s="5"/>
      <c r="J359" s="1"/>
    </row>
    <row r="360" spans="1:10" x14ac:dyDescent="0.3">
      <c r="A360" s="1" t="str">
        <f t="shared" si="55"/>
        <v>60</v>
      </c>
      <c r="B360" s="20" t="str">
        <f>+VLOOKUP(BD_Capas[[#This Row],[idcapa]],Capas[],2,0)</f>
        <v>construccin_3</v>
      </c>
      <c r="C360" s="3">
        <f t="shared" si="44"/>
        <v>5</v>
      </c>
      <c r="D360" s="20" t="s">
        <v>261</v>
      </c>
      <c r="E360" s="1">
        <v>1</v>
      </c>
      <c r="F360" t="s">
        <v>261</v>
      </c>
      <c r="G360" s="4">
        <v>5</v>
      </c>
      <c r="H360" s="20"/>
      <c r="I360" s="5"/>
      <c r="J360" s="1"/>
    </row>
    <row r="361" spans="1:10" x14ac:dyDescent="0.3">
      <c r="A361" s="18" t="s">
        <v>155</v>
      </c>
      <c r="B361" s="23" t="str">
        <f>+VLOOKUP(BD_Capas[[#This Row],[idcapa]],Capas[],2,0)</f>
        <v>enseanza_3</v>
      </c>
      <c r="C361" s="17">
        <v>1</v>
      </c>
      <c r="D361" s="23" t="s">
        <v>2</v>
      </c>
      <c r="E361" s="1">
        <v>1</v>
      </c>
      <c r="F361" t="s">
        <v>11</v>
      </c>
      <c r="G361" s="14">
        <v>1</v>
      </c>
      <c r="H361" s="23"/>
      <c r="I361" s="37"/>
      <c r="J361" s="18"/>
    </row>
    <row r="362" spans="1:10" x14ac:dyDescent="0.3">
      <c r="A362" s="1" t="str">
        <f>+A361</f>
        <v>61</v>
      </c>
      <c r="B362" s="20" t="str">
        <f>+VLOOKUP(BD_Capas[[#This Row],[idcapa]],Capas[],2,0)</f>
        <v>enseanza_3</v>
      </c>
      <c r="C362" s="3">
        <f t="shared" si="44"/>
        <v>2</v>
      </c>
      <c r="D362" s="20" t="s">
        <v>3</v>
      </c>
      <c r="E362" s="1">
        <v>1</v>
      </c>
      <c r="F362" t="s">
        <v>175</v>
      </c>
      <c r="G362" s="4">
        <v>2</v>
      </c>
      <c r="H362" s="20"/>
      <c r="I362" s="31"/>
      <c r="J362" s="1"/>
    </row>
    <row r="363" spans="1:10" x14ac:dyDescent="0.3">
      <c r="A363" s="1" t="str">
        <f t="shared" ref="A363:A365" si="56">+A362</f>
        <v>61</v>
      </c>
      <c r="B363" s="20" t="str">
        <f>+VLOOKUP(BD_Capas[[#This Row],[idcapa]],Capas[],2,0)</f>
        <v>enseanza_3</v>
      </c>
      <c r="C363" s="3">
        <f t="shared" si="44"/>
        <v>3</v>
      </c>
      <c r="D363" s="20" t="s">
        <v>110</v>
      </c>
      <c r="E363" s="1">
        <v>1</v>
      </c>
      <c r="F363" t="s">
        <v>12</v>
      </c>
      <c r="G363" s="4">
        <v>3</v>
      </c>
      <c r="H363" s="20" t="s">
        <v>559</v>
      </c>
      <c r="I363" s="5" t="str">
        <f>BD_Capas[[#This Row],[idcapa]]&amp;"-"&amp;BD_Capas[[#This Row],[posición_capa]]</f>
        <v>61-1</v>
      </c>
      <c r="J363" s="1">
        <v>1</v>
      </c>
    </row>
    <row r="364" spans="1:10" x14ac:dyDescent="0.3">
      <c r="A364" s="1" t="str">
        <f t="shared" si="56"/>
        <v>61</v>
      </c>
      <c r="B364" s="20" t="str">
        <f>+VLOOKUP(BD_Capas[[#This Row],[idcapa]],Capas[],2,0)</f>
        <v>enseanza_3</v>
      </c>
      <c r="C364" s="3">
        <f t="shared" si="44"/>
        <v>4</v>
      </c>
      <c r="D364" s="20" t="s">
        <v>179</v>
      </c>
      <c r="E364" s="1">
        <v>1</v>
      </c>
      <c r="F364" t="s">
        <v>179</v>
      </c>
      <c r="G364" s="4">
        <v>4</v>
      </c>
      <c r="H364" s="20"/>
      <c r="I364" s="5"/>
      <c r="J364" s="1"/>
    </row>
    <row r="365" spans="1:10" x14ac:dyDescent="0.3">
      <c r="A365" s="1" t="str">
        <f t="shared" si="56"/>
        <v>61</v>
      </c>
      <c r="B365" s="20" t="str">
        <f>+VLOOKUP(BD_Capas[[#This Row],[idcapa]],Capas[],2,0)</f>
        <v>enseanza_3</v>
      </c>
      <c r="C365" s="3">
        <f t="shared" si="44"/>
        <v>5</v>
      </c>
      <c r="D365" s="20" t="s">
        <v>261</v>
      </c>
      <c r="E365" s="1">
        <v>1</v>
      </c>
      <c r="F365" t="s">
        <v>261</v>
      </c>
      <c r="G365" s="4">
        <v>5</v>
      </c>
      <c r="H365" s="20"/>
      <c r="I365" s="5"/>
      <c r="J365" s="1"/>
    </row>
    <row r="366" spans="1:10" x14ac:dyDescent="0.3">
      <c r="A366" s="18" t="s">
        <v>156</v>
      </c>
      <c r="B366" s="23" t="str">
        <f>+VLOOKUP(BD_Capas[[#This Row],[idcapa]],Capas[],2,0)</f>
        <v>explotacindeminasycanteras_3</v>
      </c>
      <c r="C366" s="17">
        <v>1</v>
      </c>
      <c r="D366" s="23" t="s">
        <v>2</v>
      </c>
      <c r="E366" s="1">
        <v>1</v>
      </c>
      <c r="F366" t="s">
        <v>11</v>
      </c>
      <c r="G366" s="14">
        <v>1</v>
      </c>
      <c r="H366" s="23"/>
      <c r="I366" s="37"/>
      <c r="J366" s="18"/>
    </row>
    <row r="367" spans="1:10" x14ac:dyDescent="0.3">
      <c r="A367" s="1" t="str">
        <f>+A366</f>
        <v>62</v>
      </c>
      <c r="B367" s="20" t="str">
        <f>+VLOOKUP(BD_Capas[[#This Row],[idcapa]],Capas[],2,0)</f>
        <v>explotacindeminasycanteras_3</v>
      </c>
      <c r="C367" s="3">
        <f t="shared" si="44"/>
        <v>2</v>
      </c>
      <c r="D367" s="20" t="s">
        <v>3</v>
      </c>
      <c r="E367" s="1">
        <v>1</v>
      </c>
      <c r="F367" t="s">
        <v>175</v>
      </c>
      <c r="G367" s="4">
        <v>2</v>
      </c>
      <c r="H367" s="20"/>
      <c r="I367" s="31"/>
      <c r="J367" s="1"/>
    </row>
    <row r="368" spans="1:10" x14ac:dyDescent="0.3">
      <c r="A368" s="1" t="str">
        <f t="shared" ref="A368:A370" si="57">+A367</f>
        <v>62</v>
      </c>
      <c r="B368" s="20" t="str">
        <f>+VLOOKUP(BD_Capas[[#This Row],[idcapa]],Capas[],2,0)</f>
        <v>explotacindeminasycanteras_3</v>
      </c>
      <c r="C368" s="3">
        <f t="shared" si="44"/>
        <v>3</v>
      </c>
      <c r="D368" s="20" t="s">
        <v>110</v>
      </c>
      <c r="E368" s="1">
        <v>1</v>
      </c>
      <c r="F368" t="s">
        <v>12</v>
      </c>
      <c r="G368" s="4">
        <v>3</v>
      </c>
      <c r="H368" s="20" t="s">
        <v>560</v>
      </c>
      <c r="I368" s="5" t="str">
        <f>BD_Capas[[#This Row],[idcapa]]&amp;"-"&amp;BD_Capas[[#This Row],[posición_capa]]</f>
        <v>62-1</v>
      </c>
      <c r="J368" s="1">
        <v>1</v>
      </c>
    </row>
    <row r="369" spans="1:10" x14ac:dyDescent="0.3">
      <c r="A369" s="1" t="str">
        <f t="shared" si="57"/>
        <v>62</v>
      </c>
      <c r="B369" s="20" t="str">
        <f>+VLOOKUP(BD_Capas[[#This Row],[idcapa]],Capas[],2,0)</f>
        <v>explotacindeminasycanteras_3</v>
      </c>
      <c r="C369" s="3">
        <f t="shared" si="44"/>
        <v>4</v>
      </c>
      <c r="D369" s="20" t="s">
        <v>179</v>
      </c>
      <c r="E369" s="1">
        <v>1</v>
      </c>
      <c r="F369" t="s">
        <v>179</v>
      </c>
      <c r="G369" s="4">
        <v>4</v>
      </c>
      <c r="H369" s="20"/>
      <c r="I369" s="5"/>
      <c r="J369" s="1"/>
    </row>
    <row r="370" spans="1:10" x14ac:dyDescent="0.3">
      <c r="A370" s="1" t="str">
        <f t="shared" si="57"/>
        <v>62</v>
      </c>
      <c r="B370" s="20" t="str">
        <f>+VLOOKUP(BD_Capas[[#This Row],[idcapa]],Capas[],2,0)</f>
        <v>explotacindeminasycanteras_3</v>
      </c>
      <c r="C370" s="3">
        <f t="shared" si="44"/>
        <v>5</v>
      </c>
      <c r="D370" s="20" t="s">
        <v>261</v>
      </c>
      <c r="E370" s="1">
        <v>1</v>
      </c>
      <c r="F370" t="s">
        <v>261</v>
      </c>
      <c r="G370" s="4">
        <v>5</v>
      </c>
      <c r="H370" s="20"/>
      <c r="I370" s="5"/>
      <c r="J370" s="1"/>
    </row>
    <row r="371" spans="1:10" x14ac:dyDescent="0.3">
      <c r="A371" s="18" t="s">
        <v>157</v>
      </c>
      <c r="B371" s="23" t="str">
        <f>+VLOOKUP(BD_Capas[[#This Row],[idcapa]],Capas[],2,0)</f>
        <v>industriamanufacturera_3</v>
      </c>
      <c r="C371" s="17">
        <v>1</v>
      </c>
      <c r="D371" s="23" t="s">
        <v>2</v>
      </c>
      <c r="E371" s="1">
        <v>1</v>
      </c>
      <c r="F371" t="s">
        <v>11</v>
      </c>
      <c r="G371" s="14">
        <v>1</v>
      </c>
      <c r="H371" s="23"/>
      <c r="I371" s="37"/>
      <c r="J371" s="18"/>
    </row>
    <row r="372" spans="1:10" x14ac:dyDescent="0.3">
      <c r="A372" s="1" t="str">
        <f>+A371</f>
        <v>63</v>
      </c>
      <c r="B372" s="20" t="str">
        <f>+VLOOKUP(BD_Capas[[#This Row],[idcapa]],Capas[],2,0)</f>
        <v>industriamanufacturera_3</v>
      </c>
      <c r="C372" s="3">
        <f t="shared" si="44"/>
        <v>2</v>
      </c>
      <c r="D372" s="20" t="s">
        <v>3</v>
      </c>
      <c r="E372" s="1">
        <v>1</v>
      </c>
      <c r="F372" t="s">
        <v>175</v>
      </c>
      <c r="G372" s="4">
        <v>2</v>
      </c>
      <c r="H372" s="20"/>
      <c r="I372" s="31"/>
      <c r="J372" s="1"/>
    </row>
    <row r="373" spans="1:10" x14ac:dyDescent="0.3">
      <c r="A373" s="1" t="str">
        <f t="shared" ref="A373:A375" si="58">+A372</f>
        <v>63</v>
      </c>
      <c r="B373" s="20" t="str">
        <f>+VLOOKUP(BD_Capas[[#This Row],[idcapa]],Capas[],2,0)</f>
        <v>industriamanufacturera_3</v>
      </c>
      <c r="C373" s="3">
        <f t="shared" ref="C373:C375" si="59">+C372+1</f>
        <v>3</v>
      </c>
      <c r="D373" s="20" t="s">
        <v>110</v>
      </c>
      <c r="E373" s="1">
        <v>1</v>
      </c>
      <c r="F373" t="s">
        <v>12</v>
      </c>
      <c r="G373" s="4">
        <v>3</v>
      </c>
      <c r="H373" s="20" t="s">
        <v>561</v>
      </c>
      <c r="I373" s="5" t="str">
        <f>BD_Capas[[#This Row],[idcapa]]&amp;"-"&amp;BD_Capas[[#This Row],[posición_capa]]</f>
        <v>63-1</v>
      </c>
      <c r="J373" s="1">
        <v>1</v>
      </c>
    </row>
    <row r="374" spans="1:10" x14ac:dyDescent="0.3">
      <c r="A374" s="1" t="str">
        <f t="shared" si="58"/>
        <v>63</v>
      </c>
      <c r="B374" s="20" t="str">
        <f>+VLOOKUP(BD_Capas[[#This Row],[idcapa]],Capas[],2,0)</f>
        <v>industriamanufacturera_3</v>
      </c>
      <c r="C374" s="3">
        <f t="shared" si="59"/>
        <v>4</v>
      </c>
      <c r="D374" s="20" t="s">
        <v>179</v>
      </c>
      <c r="E374" s="1">
        <v>1</v>
      </c>
      <c r="F374" t="s">
        <v>179</v>
      </c>
      <c r="G374" s="4">
        <v>4</v>
      </c>
      <c r="H374" s="20"/>
      <c r="I374" s="5"/>
      <c r="J374" s="1"/>
    </row>
    <row r="375" spans="1:10" x14ac:dyDescent="0.3">
      <c r="A375" s="1" t="str">
        <f t="shared" si="58"/>
        <v>63</v>
      </c>
      <c r="B375" s="20" t="str">
        <f>+VLOOKUP(BD_Capas[[#This Row],[idcapa]],Capas[],2,0)</f>
        <v>industriamanufacturera_3</v>
      </c>
      <c r="C375" s="3">
        <f t="shared" si="59"/>
        <v>5</v>
      </c>
      <c r="D375" s="20" t="s">
        <v>261</v>
      </c>
      <c r="E375" s="1">
        <v>1</v>
      </c>
      <c r="F375" t="s">
        <v>261</v>
      </c>
      <c r="G375" s="4">
        <v>5</v>
      </c>
      <c r="H375" s="20"/>
      <c r="I375" s="5"/>
      <c r="J375" s="1"/>
    </row>
    <row r="376" spans="1:10" x14ac:dyDescent="0.3">
      <c r="A376" s="18" t="s">
        <v>158</v>
      </c>
      <c r="B376" s="23" t="str">
        <f>+VLOOKUP(BD_Capas[[#This Row],[idcapa]],Capas[],2,0)</f>
        <v>informacinycomunicaciones_3</v>
      </c>
      <c r="C376" s="17">
        <v>1</v>
      </c>
      <c r="D376" s="23" t="s">
        <v>2</v>
      </c>
      <c r="E376" s="1">
        <v>1</v>
      </c>
      <c r="F376" t="s">
        <v>11</v>
      </c>
      <c r="G376" s="14">
        <v>1</v>
      </c>
      <c r="H376" s="23"/>
      <c r="I376" s="37"/>
      <c r="J376" s="18"/>
    </row>
    <row r="377" spans="1:10" x14ac:dyDescent="0.3">
      <c r="A377" s="1" t="str">
        <f>+A376</f>
        <v>64</v>
      </c>
      <c r="B377" s="20" t="str">
        <f>+VLOOKUP(BD_Capas[[#This Row],[idcapa]],Capas[],2,0)</f>
        <v>informacinycomunicaciones_3</v>
      </c>
      <c r="C377" s="3">
        <f t="shared" ref="C377:C436" si="60">+C376+1</f>
        <v>2</v>
      </c>
      <c r="D377" s="20" t="s">
        <v>3</v>
      </c>
      <c r="E377" s="1">
        <v>1</v>
      </c>
      <c r="F377" t="s">
        <v>175</v>
      </c>
      <c r="G377" s="4">
        <v>2</v>
      </c>
      <c r="H377" s="20"/>
      <c r="I377" s="31"/>
      <c r="J377" s="1"/>
    </row>
    <row r="378" spans="1:10" x14ac:dyDescent="0.3">
      <c r="A378" s="1" t="str">
        <f t="shared" ref="A378:A380" si="61">+A377</f>
        <v>64</v>
      </c>
      <c r="B378" s="20" t="str">
        <f>+VLOOKUP(BD_Capas[[#This Row],[idcapa]],Capas[],2,0)</f>
        <v>informacinycomunicaciones_3</v>
      </c>
      <c r="C378" s="3">
        <f t="shared" si="60"/>
        <v>3</v>
      </c>
      <c r="D378" s="20" t="s">
        <v>110</v>
      </c>
      <c r="E378" s="1">
        <v>1</v>
      </c>
      <c r="F378" t="s">
        <v>12</v>
      </c>
      <c r="G378" s="4">
        <v>3</v>
      </c>
      <c r="H378" s="20" t="s">
        <v>562</v>
      </c>
      <c r="I378" s="5" t="str">
        <f>BD_Capas[[#This Row],[idcapa]]&amp;"-"&amp;BD_Capas[[#This Row],[posición_capa]]</f>
        <v>64-1</v>
      </c>
      <c r="J378" s="1">
        <v>1</v>
      </c>
    </row>
    <row r="379" spans="1:10" x14ac:dyDescent="0.3">
      <c r="A379" s="1" t="str">
        <f t="shared" si="61"/>
        <v>64</v>
      </c>
      <c r="B379" s="20" t="str">
        <f>+VLOOKUP(BD_Capas[[#This Row],[idcapa]],Capas[],2,0)</f>
        <v>informacinycomunicaciones_3</v>
      </c>
      <c r="C379" s="3">
        <f t="shared" si="60"/>
        <v>4</v>
      </c>
      <c r="D379" s="20" t="s">
        <v>179</v>
      </c>
      <c r="E379" s="1">
        <v>1</v>
      </c>
      <c r="F379" t="s">
        <v>179</v>
      </c>
      <c r="G379" s="4">
        <v>4</v>
      </c>
      <c r="H379" s="20"/>
      <c r="I379" s="5"/>
      <c r="J379" s="1"/>
    </row>
    <row r="380" spans="1:10" x14ac:dyDescent="0.3">
      <c r="A380" s="1" t="str">
        <f t="shared" si="61"/>
        <v>64</v>
      </c>
      <c r="B380" s="20" t="str">
        <f>+VLOOKUP(BD_Capas[[#This Row],[idcapa]],Capas[],2,0)</f>
        <v>informacinycomunicaciones_3</v>
      </c>
      <c r="C380" s="3">
        <f t="shared" si="60"/>
        <v>5</v>
      </c>
      <c r="D380" s="20" t="s">
        <v>261</v>
      </c>
      <c r="E380" s="1">
        <v>1</v>
      </c>
      <c r="F380" t="s">
        <v>261</v>
      </c>
      <c r="G380" s="4">
        <v>5</v>
      </c>
      <c r="H380" s="20"/>
      <c r="I380" s="5"/>
      <c r="J380" s="1"/>
    </row>
    <row r="381" spans="1:10" x14ac:dyDescent="0.3">
      <c r="A381" s="18" t="s">
        <v>159</v>
      </c>
      <c r="B381" s="23" t="str">
        <f>+VLOOKUP(BD_Capas[[#This Row],[idcapa]],Capas[],2,0)</f>
        <v>otrasactividadesdeservicios_3</v>
      </c>
      <c r="C381" s="17">
        <v>1</v>
      </c>
      <c r="D381" s="23" t="s">
        <v>2</v>
      </c>
      <c r="E381" s="1">
        <v>1</v>
      </c>
      <c r="F381" t="s">
        <v>11</v>
      </c>
      <c r="G381" s="14">
        <v>1</v>
      </c>
      <c r="H381" s="23"/>
      <c r="I381" s="37"/>
      <c r="J381" s="18"/>
    </row>
    <row r="382" spans="1:10" x14ac:dyDescent="0.3">
      <c r="A382" s="1" t="str">
        <f>+A381</f>
        <v>65</v>
      </c>
      <c r="B382" s="20" t="str">
        <f>+VLOOKUP(BD_Capas[[#This Row],[idcapa]],Capas[],2,0)</f>
        <v>otrasactividadesdeservicios_3</v>
      </c>
      <c r="C382" s="3">
        <f t="shared" si="60"/>
        <v>2</v>
      </c>
      <c r="D382" s="20" t="s">
        <v>3</v>
      </c>
      <c r="E382" s="1">
        <v>1</v>
      </c>
      <c r="F382" t="s">
        <v>175</v>
      </c>
      <c r="G382" s="4">
        <v>2</v>
      </c>
      <c r="H382" s="20"/>
      <c r="I382" s="31"/>
      <c r="J382" s="1"/>
    </row>
    <row r="383" spans="1:10" x14ac:dyDescent="0.3">
      <c r="A383" s="1" t="str">
        <f t="shared" ref="A383:A385" si="62">+A382</f>
        <v>65</v>
      </c>
      <c r="B383" s="20" t="str">
        <f>+VLOOKUP(BD_Capas[[#This Row],[idcapa]],Capas[],2,0)</f>
        <v>otrasactividadesdeservicios_3</v>
      </c>
      <c r="C383" s="3">
        <f t="shared" si="60"/>
        <v>3</v>
      </c>
      <c r="D383" s="20" t="s">
        <v>110</v>
      </c>
      <c r="E383" s="1">
        <v>1</v>
      </c>
      <c r="F383" t="s">
        <v>12</v>
      </c>
      <c r="G383" s="4">
        <v>3</v>
      </c>
      <c r="H383" s="20" t="s">
        <v>563</v>
      </c>
      <c r="I383" s="5" t="str">
        <f>BD_Capas[[#This Row],[idcapa]]&amp;"-"&amp;BD_Capas[[#This Row],[posición_capa]]</f>
        <v>65-1</v>
      </c>
      <c r="J383" s="1">
        <v>1</v>
      </c>
    </row>
    <row r="384" spans="1:10" x14ac:dyDescent="0.3">
      <c r="A384" s="1" t="str">
        <f t="shared" si="62"/>
        <v>65</v>
      </c>
      <c r="B384" s="20" t="str">
        <f>+VLOOKUP(BD_Capas[[#This Row],[idcapa]],Capas[],2,0)</f>
        <v>otrasactividadesdeservicios_3</v>
      </c>
      <c r="C384" s="3">
        <f t="shared" si="60"/>
        <v>4</v>
      </c>
      <c r="D384" s="20" t="s">
        <v>179</v>
      </c>
      <c r="E384" s="1">
        <v>1</v>
      </c>
      <c r="F384" t="s">
        <v>179</v>
      </c>
      <c r="G384" s="4">
        <v>4</v>
      </c>
      <c r="H384" s="20"/>
      <c r="I384" s="5"/>
      <c r="J384" s="1"/>
    </row>
    <row r="385" spans="1:10" x14ac:dyDescent="0.3">
      <c r="A385" s="1" t="str">
        <f t="shared" si="62"/>
        <v>65</v>
      </c>
      <c r="B385" s="20" t="str">
        <f>+VLOOKUP(BD_Capas[[#This Row],[idcapa]],Capas[],2,0)</f>
        <v>otrasactividadesdeservicios_3</v>
      </c>
      <c r="C385" s="3">
        <f t="shared" si="60"/>
        <v>5</v>
      </c>
      <c r="D385" s="20" t="s">
        <v>261</v>
      </c>
      <c r="E385" s="1">
        <v>1</v>
      </c>
      <c r="F385" t="s">
        <v>261</v>
      </c>
      <c r="G385" s="4">
        <v>5</v>
      </c>
      <c r="H385" s="20"/>
      <c r="I385" s="5"/>
      <c r="J385" s="1"/>
    </row>
    <row r="386" spans="1:10" x14ac:dyDescent="0.3">
      <c r="A386" s="18" t="s">
        <v>160</v>
      </c>
      <c r="B386" s="23" t="str">
        <f>+VLOOKUP(BD_Capas[[#This Row],[idcapa]],Capas[],2,0)</f>
        <v>suministrodeaguaaguasresidualesdesechosydescontaminacin_3</v>
      </c>
      <c r="C386" s="17">
        <v>1</v>
      </c>
      <c r="D386" s="23" t="s">
        <v>2</v>
      </c>
      <c r="E386" s="1">
        <v>1</v>
      </c>
      <c r="F386" t="s">
        <v>11</v>
      </c>
      <c r="G386" s="14">
        <v>1</v>
      </c>
      <c r="H386" s="23"/>
      <c r="I386" s="37"/>
      <c r="J386" s="18"/>
    </row>
    <row r="387" spans="1:10" x14ac:dyDescent="0.3">
      <c r="A387" s="1" t="str">
        <f>+A386</f>
        <v>66</v>
      </c>
      <c r="B387" s="20" t="str">
        <f>+VLOOKUP(BD_Capas[[#This Row],[idcapa]],Capas[],2,0)</f>
        <v>suministrodeaguaaguasresidualesdesechosydescontaminacin_3</v>
      </c>
      <c r="C387" s="3">
        <f t="shared" si="60"/>
        <v>2</v>
      </c>
      <c r="D387" s="20" t="s">
        <v>3</v>
      </c>
      <c r="E387" s="1">
        <v>1</v>
      </c>
      <c r="F387" t="s">
        <v>175</v>
      </c>
      <c r="G387" s="4">
        <v>2</v>
      </c>
      <c r="H387" s="20"/>
      <c r="I387" s="31"/>
      <c r="J387" s="1"/>
    </row>
    <row r="388" spans="1:10" x14ac:dyDescent="0.3">
      <c r="A388" s="1" t="str">
        <f t="shared" ref="A388:A390" si="63">+A387</f>
        <v>66</v>
      </c>
      <c r="B388" s="20" t="str">
        <f>+VLOOKUP(BD_Capas[[#This Row],[idcapa]],Capas[],2,0)</f>
        <v>suministrodeaguaaguasresidualesdesechosydescontaminacin_3</v>
      </c>
      <c r="C388" s="3">
        <f t="shared" si="60"/>
        <v>3</v>
      </c>
      <c r="D388" s="20" t="s">
        <v>110</v>
      </c>
      <c r="E388" s="1">
        <v>1</v>
      </c>
      <c r="F388" t="s">
        <v>12</v>
      </c>
      <c r="G388" s="4">
        <v>3</v>
      </c>
      <c r="H388" s="20" t="s">
        <v>564</v>
      </c>
      <c r="I388" s="5" t="str">
        <f>BD_Capas[[#This Row],[idcapa]]&amp;"-"&amp;BD_Capas[[#This Row],[posición_capa]]</f>
        <v>66-1</v>
      </c>
      <c r="J388" s="1">
        <v>1</v>
      </c>
    </row>
    <row r="389" spans="1:10" x14ac:dyDescent="0.3">
      <c r="A389" s="1" t="str">
        <f t="shared" si="63"/>
        <v>66</v>
      </c>
      <c r="B389" s="20" t="str">
        <f>+VLOOKUP(BD_Capas[[#This Row],[idcapa]],Capas[],2,0)</f>
        <v>suministrodeaguaaguasresidualesdesechosydescontaminacin_3</v>
      </c>
      <c r="C389" s="3">
        <f t="shared" si="60"/>
        <v>4</v>
      </c>
      <c r="D389" s="20" t="s">
        <v>179</v>
      </c>
      <c r="E389" s="1">
        <v>1</v>
      </c>
      <c r="F389" t="s">
        <v>179</v>
      </c>
      <c r="G389" s="4">
        <v>4</v>
      </c>
      <c r="H389" s="20"/>
      <c r="I389" s="5"/>
      <c r="J389" s="1"/>
    </row>
    <row r="390" spans="1:10" x14ac:dyDescent="0.3">
      <c r="A390" s="1" t="str">
        <f t="shared" si="63"/>
        <v>66</v>
      </c>
      <c r="B390" s="20" t="str">
        <f>+VLOOKUP(BD_Capas[[#This Row],[idcapa]],Capas[],2,0)</f>
        <v>suministrodeaguaaguasresidualesdesechosydescontaminacin_3</v>
      </c>
      <c r="C390" s="3">
        <f t="shared" si="60"/>
        <v>5</v>
      </c>
      <c r="D390" s="20" t="s">
        <v>261</v>
      </c>
      <c r="E390" s="1">
        <v>1</v>
      </c>
      <c r="F390" t="s">
        <v>261</v>
      </c>
      <c r="G390" s="4">
        <v>5</v>
      </c>
      <c r="H390" s="20"/>
      <c r="I390" s="5"/>
      <c r="J390" s="1"/>
    </row>
    <row r="391" spans="1:10" x14ac:dyDescent="0.3">
      <c r="A391" s="18" t="s">
        <v>161</v>
      </c>
      <c r="B391" s="23" t="str">
        <f>+VLOOKUP(BD_Capas[[#This Row],[idcapa]],Capas[],2,0)</f>
        <v>suministrodeelectricidadgasvaporyaireacondicionado_3</v>
      </c>
      <c r="C391" s="17">
        <v>1</v>
      </c>
      <c r="D391" s="23" t="s">
        <v>2</v>
      </c>
      <c r="E391" s="1">
        <v>1</v>
      </c>
      <c r="F391" t="s">
        <v>11</v>
      </c>
      <c r="G391" s="14">
        <v>1</v>
      </c>
      <c r="H391" s="23"/>
      <c r="I391" s="37"/>
      <c r="J391" s="18"/>
    </row>
    <row r="392" spans="1:10" x14ac:dyDescent="0.3">
      <c r="A392" s="1" t="str">
        <f>+A391</f>
        <v>67</v>
      </c>
      <c r="B392" s="20" t="str">
        <f>+VLOOKUP(BD_Capas[[#This Row],[idcapa]],Capas[],2,0)</f>
        <v>suministrodeelectricidadgasvaporyaireacondicionado_3</v>
      </c>
      <c r="C392" s="3">
        <f t="shared" si="60"/>
        <v>2</v>
      </c>
      <c r="D392" s="20" t="s">
        <v>3</v>
      </c>
      <c r="E392" s="1">
        <v>1</v>
      </c>
      <c r="F392" t="s">
        <v>175</v>
      </c>
      <c r="G392" s="4">
        <v>2</v>
      </c>
      <c r="H392" s="20"/>
      <c r="I392" s="31"/>
      <c r="J392" s="1"/>
    </row>
    <row r="393" spans="1:10" x14ac:dyDescent="0.3">
      <c r="A393" s="1" t="str">
        <f t="shared" ref="A393:A395" si="64">+A392</f>
        <v>67</v>
      </c>
      <c r="B393" s="20" t="str">
        <f>+VLOOKUP(BD_Capas[[#This Row],[idcapa]],Capas[],2,0)</f>
        <v>suministrodeelectricidadgasvaporyaireacondicionado_3</v>
      </c>
      <c r="C393" s="3">
        <f t="shared" si="60"/>
        <v>3</v>
      </c>
      <c r="D393" s="20" t="s">
        <v>110</v>
      </c>
      <c r="E393" s="1">
        <v>1</v>
      </c>
      <c r="F393" t="s">
        <v>12</v>
      </c>
      <c r="G393" s="4">
        <v>3</v>
      </c>
      <c r="H393" s="20" t="s">
        <v>565</v>
      </c>
      <c r="I393" s="5" t="str">
        <f>BD_Capas[[#This Row],[idcapa]]&amp;"-"&amp;BD_Capas[[#This Row],[posición_capa]]</f>
        <v>67-1</v>
      </c>
      <c r="J393" s="1">
        <v>1</v>
      </c>
    </row>
    <row r="394" spans="1:10" x14ac:dyDescent="0.3">
      <c r="A394" s="1" t="str">
        <f t="shared" si="64"/>
        <v>67</v>
      </c>
      <c r="B394" s="20" t="str">
        <f>+VLOOKUP(BD_Capas[[#This Row],[idcapa]],Capas[],2,0)</f>
        <v>suministrodeelectricidadgasvaporyaireacondicionado_3</v>
      </c>
      <c r="C394" s="3">
        <f t="shared" si="60"/>
        <v>4</v>
      </c>
      <c r="D394" s="20" t="s">
        <v>179</v>
      </c>
      <c r="E394" s="1">
        <v>1</v>
      </c>
      <c r="F394" t="s">
        <v>179</v>
      </c>
      <c r="G394" s="4">
        <v>4</v>
      </c>
      <c r="H394" s="20"/>
      <c r="I394" s="5"/>
      <c r="J394" s="1"/>
    </row>
    <row r="395" spans="1:10" x14ac:dyDescent="0.3">
      <c r="A395" s="1" t="str">
        <f t="shared" si="64"/>
        <v>67</v>
      </c>
      <c r="B395" s="20" t="str">
        <f>+VLOOKUP(BD_Capas[[#This Row],[idcapa]],Capas[],2,0)</f>
        <v>suministrodeelectricidadgasvaporyaireacondicionado_3</v>
      </c>
      <c r="C395" s="3">
        <f t="shared" si="60"/>
        <v>5</v>
      </c>
      <c r="D395" s="20" t="s">
        <v>261</v>
      </c>
      <c r="E395" s="1">
        <v>1</v>
      </c>
      <c r="F395" t="s">
        <v>261</v>
      </c>
      <c r="G395" s="4">
        <v>5</v>
      </c>
      <c r="H395" s="20"/>
      <c r="I395" s="5"/>
      <c r="J395" s="1"/>
    </row>
    <row r="396" spans="1:10" x14ac:dyDescent="0.3">
      <c r="A396" s="18" t="s">
        <v>162</v>
      </c>
      <c r="B396" s="23" t="str">
        <f>+VLOOKUP(BD_Capas[[#This Row],[idcapa]],Capas[],2,0)</f>
        <v>transporteyalmacenamiento_3</v>
      </c>
      <c r="C396" s="17">
        <v>1</v>
      </c>
      <c r="D396" s="23" t="s">
        <v>2</v>
      </c>
      <c r="E396" s="1">
        <v>1</v>
      </c>
      <c r="F396" t="s">
        <v>11</v>
      </c>
      <c r="G396" s="14">
        <v>1</v>
      </c>
      <c r="H396" s="23"/>
      <c r="I396" s="37"/>
      <c r="J396" s="18"/>
    </row>
    <row r="397" spans="1:10" x14ac:dyDescent="0.3">
      <c r="A397" s="1" t="str">
        <f>+A396</f>
        <v>68</v>
      </c>
      <c r="B397" s="20" t="str">
        <f>+VLOOKUP(BD_Capas[[#This Row],[idcapa]],Capas[],2,0)</f>
        <v>transporteyalmacenamiento_3</v>
      </c>
      <c r="C397" s="3">
        <f t="shared" si="60"/>
        <v>2</v>
      </c>
      <c r="D397" s="20" t="s">
        <v>3</v>
      </c>
      <c r="E397" s="1">
        <v>1</v>
      </c>
      <c r="F397" t="s">
        <v>175</v>
      </c>
      <c r="G397" s="4">
        <v>2</v>
      </c>
      <c r="H397" s="20"/>
      <c r="I397" s="31"/>
      <c r="J397" s="1"/>
    </row>
    <row r="398" spans="1:10" x14ac:dyDescent="0.3">
      <c r="A398" s="1" t="str">
        <f t="shared" ref="A398:A400" si="65">+A397</f>
        <v>68</v>
      </c>
      <c r="B398" s="20" t="str">
        <f>+VLOOKUP(BD_Capas[[#This Row],[idcapa]],Capas[],2,0)</f>
        <v>transporteyalmacenamiento_3</v>
      </c>
      <c r="C398" s="3">
        <f t="shared" si="60"/>
        <v>3</v>
      </c>
      <c r="D398" s="20" t="s">
        <v>110</v>
      </c>
      <c r="E398" s="1">
        <v>1</v>
      </c>
      <c r="F398" t="s">
        <v>12</v>
      </c>
      <c r="G398" s="4">
        <v>3</v>
      </c>
      <c r="H398" s="20" t="s">
        <v>566</v>
      </c>
      <c r="I398" s="5" t="str">
        <f>BD_Capas[[#This Row],[idcapa]]&amp;"-"&amp;BD_Capas[[#This Row],[posición_capa]]</f>
        <v>68-1</v>
      </c>
      <c r="J398" s="1">
        <v>1</v>
      </c>
    </row>
    <row r="399" spans="1:10" x14ac:dyDescent="0.3">
      <c r="A399" s="1" t="str">
        <f t="shared" si="65"/>
        <v>68</v>
      </c>
      <c r="B399" s="20" t="str">
        <f>+VLOOKUP(BD_Capas[[#This Row],[idcapa]],Capas[],2,0)</f>
        <v>transporteyalmacenamiento_3</v>
      </c>
      <c r="C399" s="3">
        <f t="shared" si="60"/>
        <v>4</v>
      </c>
      <c r="D399" s="20" t="s">
        <v>179</v>
      </c>
      <c r="E399" s="1">
        <v>1</v>
      </c>
      <c r="F399" t="s">
        <v>179</v>
      </c>
      <c r="G399" s="4">
        <v>4</v>
      </c>
      <c r="H399" s="20"/>
      <c r="I399" s="5"/>
      <c r="J399" s="1"/>
    </row>
    <row r="400" spans="1:10" x14ac:dyDescent="0.3">
      <c r="A400" s="1" t="str">
        <f t="shared" si="65"/>
        <v>68</v>
      </c>
      <c r="B400" s="20" t="str">
        <f>+VLOOKUP(BD_Capas[[#This Row],[idcapa]],Capas[],2,0)</f>
        <v>transporteyalmacenamiento_3</v>
      </c>
      <c r="C400" s="3">
        <f t="shared" si="60"/>
        <v>5</v>
      </c>
      <c r="D400" s="20" t="s">
        <v>261</v>
      </c>
      <c r="E400" s="1">
        <v>1</v>
      </c>
      <c r="F400" t="s">
        <v>261</v>
      </c>
      <c r="G400" s="4">
        <v>5</v>
      </c>
      <c r="H400" s="20"/>
      <c r="I400" s="5"/>
      <c r="J400" s="1"/>
    </row>
    <row r="401" spans="1:10" x14ac:dyDescent="0.3">
      <c r="A401" s="18" t="s">
        <v>163</v>
      </c>
      <c r="B401" s="23" t="str">
        <f>+VLOOKUP(BD_Capas[[#This Row],[idcapa]],Capas[],2,0)</f>
        <v>secundaria</v>
      </c>
      <c r="C401" s="17">
        <v>1</v>
      </c>
      <c r="D401" s="23" t="s">
        <v>264</v>
      </c>
      <c r="E401" s="1">
        <v>1</v>
      </c>
      <c r="F401" t="s">
        <v>289</v>
      </c>
      <c r="G401" s="14">
        <v>8</v>
      </c>
      <c r="H401" s="23"/>
      <c r="I401" s="37"/>
      <c r="J401" s="18"/>
    </row>
    <row r="402" spans="1:10" x14ac:dyDescent="0.3">
      <c r="A402" s="1" t="str">
        <f>+A401</f>
        <v>153</v>
      </c>
      <c r="B402" s="20" t="str">
        <f>+VLOOKUP(BD_Capas[[#This Row],[idcapa]],Capas[],2,0)</f>
        <v>secundaria</v>
      </c>
      <c r="C402" s="3">
        <f t="shared" si="60"/>
        <v>2</v>
      </c>
      <c r="D402" s="20" t="s">
        <v>265</v>
      </c>
      <c r="E402" s="1">
        <v>1</v>
      </c>
      <c r="F402" t="s">
        <v>265</v>
      </c>
      <c r="G402" s="4">
        <v>2</v>
      </c>
      <c r="H402" s="20" t="s">
        <v>502</v>
      </c>
      <c r="I402" s="5" t="str">
        <f>BD_Capas[[#This Row],[idcapa]]&amp;"-"&amp;BD_Capas[[#This Row],[posición_capa]]</f>
        <v>153-0</v>
      </c>
      <c r="J402" s="1">
        <v>0</v>
      </c>
    </row>
    <row r="403" spans="1:10" x14ac:dyDescent="0.3">
      <c r="A403" s="1" t="str">
        <f t="shared" ref="A403:A425" si="66">+A402</f>
        <v>153</v>
      </c>
      <c r="B403" s="20" t="str">
        <f>+VLOOKUP(BD_Capas[[#This Row],[idcapa]],Capas[],2,0)</f>
        <v>secundaria</v>
      </c>
      <c r="C403" s="3">
        <f t="shared" si="60"/>
        <v>3</v>
      </c>
      <c r="D403" s="20" t="s">
        <v>266</v>
      </c>
      <c r="E403" s="1">
        <v>1</v>
      </c>
      <c r="F403" t="s">
        <v>182</v>
      </c>
      <c r="G403" s="4">
        <v>1</v>
      </c>
      <c r="H403" s="20" t="s">
        <v>503</v>
      </c>
      <c r="I403" s="5" t="str">
        <f>BD_Capas[[#This Row],[idcapa]]&amp;"-"&amp;BD_Capas[[#This Row],[posición_capa]]</f>
        <v>153-1</v>
      </c>
      <c r="J403" s="1">
        <v>1</v>
      </c>
    </row>
    <row r="404" spans="1:10" x14ac:dyDescent="0.3">
      <c r="A404" s="1" t="str">
        <f t="shared" si="66"/>
        <v>153</v>
      </c>
      <c r="B404" s="20" t="str">
        <f>+VLOOKUP(BD_Capas[[#This Row],[idcapa]],Capas[],2,0)</f>
        <v>secundaria</v>
      </c>
      <c r="C404" s="3">
        <f t="shared" si="60"/>
        <v>4</v>
      </c>
      <c r="D404" s="20" t="s">
        <v>267</v>
      </c>
      <c r="E404" s="1">
        <v>1</v>
      </c>
      <c r="F404" t="s">
        <v>290</v>
      </c>
      <c r="G404" s="4">
        <v>3</v>
      </c>
      <c r="H404" s="20" t="s">
        <v>504</v>
      </c>
      <c r="I404" s="5" t="str">
        <f>BD_Capas[[#This Row],[idcapa]]&amp;"-"&amp;BD_Capas[[#This Row],[posición_capa]]</f>
        <v>153-2</v>
      </c>
      <c r="J404" s="1">
        <v>2</v>
      </c>
    </row>
    <row r="405" spans="1:10" x14ac:dyDescent="0.3">
      <c r="A405" s="1" t="str">
        <f t="shared" si="66"/>
        <v>153</v>
      </c>
      <c r="B405" s="20" t="str">
        <f>+VLOOKUP(BD_Capas[[#This Row],[idcapa]],Capas[],2,0)</f>
        <v>secundaria</v>
      </c>
      <c r="C405" s="3">
        <f t="shared" si="60"/>
        <v>5</v>
      </c>
      <c r="D405" s="20" t="s">
        <v>268</v>
      </c>
      <c r="E405" s="1">
        <v>1</v>
      </c>
      <c r="F405" t="s">
        <v>11</v>
      </c>
      <c r="G405" s="4">
        <v>5</v>
      </c>
      <c r="H405" s="20"/>
      <c r="I405" s="5"/>
      <c r="J405" s="1"/>
    </row>
    <row r="406" spans="1:10" x14ac:dyDescent="0.3">
      <c r="A406" s="1" t="str">
        <f t="shared" si="66"/>
        <v>153</v>
      </c>
      <c r="B406" s="20" t="str">
        <f>+VLOOKUP(BD_Capas[[#This Row],[idcapa]],Capas[],2,0)</f>
        <v>secundaria</v>
      </c>
      <c r="C406" s="3">
        <f t="shared" si="60"/>
        <v>6</v>
      </c>
      <c r="D406" s="20" t="s">
        <v>269</v>
      </c>
      <c r="E406" s="1">
        <v>1</v>
      </c>
      <c r="F406" t="s">
        <v>12</v>
      </c>
      <c r="G406" s="4">
        <v>7</v>
      </c>
      <c r="H406" s="20"/>
      <c r="I406" s="5"/>
      <c r="J406" s="1"/>
    </row>
    <row r="407" spans="1:10" x14ac:dyDescent="0.3">
      <c r="A407" s="1" t="str">
        <f t="shared" si="66"/>
        <v>153</v>
      </c>
      <c r="B407" s="20" t="str">
        <f>+VLOOKUP(BD_Capas[[#This Row],[idcapa]],Capas[],2,0)</f>
        <v>secundaria</v>
      </c>
      <c r="C407" s="3">
        <f t="shared" si="60"/>
        <v>7</v>
      </c>
      <c r="D407" s="20" t="s">
        <v>270</v>
      </c>
      <c r="E407" s="1">
        <v>1</v>
      </c>
      <c r="F407" t="s">
        <v>175</v>
      </c>
      <c r="G407" s="4">
        <v>6</v>
      </c>
      <c r="H407" s="20"/>
      <c r="I407" s="5"/>
      <c r="J407" s="1"/>
    </row>
    <row r="408" spans="1:10" x14ac:dyDescent="0.3">
      <c r="A408" s="1" t="str">
        <f t="shared" si="66"/>
        <v>153</v>
      </c>
      <c r="B408" s="20" t="str">
        <f>+VLOOKUP(BD_Capas[[#This Row],[idcapa]],Capas[],2,0)</f>
        <v>secundaria</v>
      </c>
      <c r="C408" s="3">
        <f t="shared" si="60"/>
        <v>8</v>
      </c>
      <c r="D408" s="20" t="s">
        <v>271</v>
      </c>
      <c r="E408" s="1">
        <v>1</v>
      </c>
      <c r="F408" t="s">
        <v>291</v>
      </c>
      <c r="G408" s="4">
        <v>4</v>
      </c>
      <c r="H408" s="20" t="s">
        <v>505</v>
      </c>
      <c r="I408" s="5" t="str">
        <f>BD_Capas[[#This Row],[idcapa]]&amp;"-"&amp;BD_Capas[[#This Row],[posición_capa]]</f>
        <v>153-3</v>
      </c>
      <c r="J408" s="1">
        <v>3</v>
      </c>
    </row>
    <row r="409" spans="1:10" x14ac:dyDescent="0.3">
      <c r="A409" s="1" t="str">
        <f t="shared" si="66"/>
        <v>153</v>
      </c>
      <c r="B409" s="20" t="str">
        <f>+VLOOKUP(BD_Capas[[#This Row],[idcapa]],Capas[],2,0)</f>
        <v>secundaria</v>
      </c>
      <c r="C409" s="3">
        <f t="shared" si="60"/>
        <v>9</v>
      </c>
      <c r="D409" s="20" t="s">
        <v>272</v>
      </c>
      <c r="E409" s="1">
        <v>1</v>
      </c>
      <c r="F409" t="s">
        <v>292</v>
      </c>
      <c r="G409" s="4">
        <v>9</v>
      </c>
      <c r="H409" s="20"/>
      <c r="I409" s="5"/>
      <c r="J409" s="1"/>
    </row>
    <row r="410" spans="1:10" x14ac:dyDescent="0.3">
      <c r="A410" s="1" t="str">
        <f t="shared" si="66"/>
        <v>153</v>
      </c>
      <c r="B410" s="20" t="str">
        <f>+VLOOKUP(BD_Capas[[#This Row],[idcapa]],Capas[],2,0)</f>
        <v>secundaria</v>
      </c>
      <c r="C410" s="3">
        <f t="shared" si="60"/>
        <v>10</v>
      </c>
      <c r="D410" s="20" t="s">
        <v>273</v>
      </c>
      <c r="E410" s="1">
        <v>1</v>
      </c>
      <c r="F410" t="s">
        <v>293</v>
      </c>
      <c r="G410" s="4">
        <v>10</v>
      </c>
      <c r="H410" s="20"/>
      <c r="I410" s="5"/>
      <c r="J410" s="1"/>
    </row>
    <row r="411" spans="1:10" x14ac:dyDescent="0.3">
      <c r="A411" s="1" t="str">
        <f t="shared" si="66"/>
        <v>153</v>
      </c>
      <c r="B411" s="20" t="str">
        <f>+VLOOKUP(BD_Capas[[#This Row],[idcapa]],Capas[],2,0)</f>
        <v>secundaria</v>
      </c>
      <c r="C411" s="3">
        <f t="shared" si="60"/>
        <v>11</v>
      </c>
      <c r="D411" s="20" t="s">
        <v>274</v>
      </c>
      <c r="E411" s="1">
        <v>1</v>
      </c>
      <c r="F411" t="s">
        <v>294</v>
      </c>
      <c r="G411" s="4">
        <v>11</v>
      </c>
      <c r="H411" s="20"/>
      <c r="I411" s="5"/>
      <c r="J411" s="1"/>
    </row>
    <row r="412" spans="1:10" x14ac:dyDescent="0.3">
      <c r="A412" s="1" t="str">
        <f t="shared" si="66"/>
        <v>153</v>
      </c>
      <c r="B412" s="20" t="str">
        <f>+VLOOKUP(BD_Capas[[#This Row],[idcapa]],Capas[],2,0)</f>
        <v>secundaria</v>
      </c>
      <c r="C412" s="3">
        <f t="shared" si="60"/>
        <v>12</v>
      </c>
      <c r="D412" s="20" t="s">
        <v>275</v>
      </c>
      <c r="E412" s="1">
        <v>1</v>
      </c>
      <c r="F412" t="s">
        <v>295</v>
      </c>
      <c r="G412" s="4">
        <v>12</v>
      </c>
      <c r="H412" s="20"/>
      <c r="I412" s="5"/>
      <c r="J412" s="1"/>
    </row>
    <row r="413" spans="1:10" x14ac:dyDescent="0.3">
      <c r="A413" s="1" t="str">
        <f t="shared" si="66"/>
        <v>153</v>
      </c>
      <c r="B413" s="20" t="str">
        <f>+VLOOKUP(BD_Capas[[#This Row],[idcapa]],Capas[],2,0)</f>
        <v>secundaria</v>
      </c>
      <c r="C413" s="3">
        <f t="shared" si="60"/>
        <v>13</v>
      </c>
      <c r="D413" s="20" t="s">
        <v>276</v>
      </c>
      <c r="E413" s="1">
        <v>1</v>
      </c>
      <c r="F413" t="s">
        <v>296</v>
      </c>
      <c r="G413" s="4">
        <v>13</v>
      </c>
      <c r="H413" s="20"/>
      <c r="I413" s="5"/>
      <c r="J413" s="1"/>
    </row>
    <row r="414" spans="1:10" x14ac:dyDescent="0.3">
      <c r="A414" s="1" t="str">
        <f t="shared" si="66"/>
        <v>153</v>
      </c>
      <c r="B414" s="20" t="str">
        <f>+VLOOKUP(BD_Capas[[#This Row],[idcapa]],Capas[],2,0)</f>
        <v>secundaria</v>
      </c>
      <c r="C414" s="3">
        <f t="shared" si="60"/>
        <v>14</v>
      </c>
      <c r="D414" s="20" t="s">
        <v>277</v>
      </c>
      <c r="E414" s="1">
        <v>1</v>
      </c>
      <c r="F414" t="s">
        <v>297</v>
      </c>
      <c r="G414" s="4">
        <v>14</v>
      </c>
      <c r="H414" s="20"/>
      <c r="I414" s="5"/>
      <c r="J414" s="1"/>
    </row>
    <row r="415" spans="1:10" x14ac:dyDescent="0.3">
      <c r="A415" s="1" t="str">
        <f t="shared" si="66"/>
        <v>153</v>
      </c>
      <c r="B415" s="20" t="str">
        <f>+VLOOKUP(BD_Capas[[#This Row],[idcapa]],Capas[],2,0)</f>
        <v>secundaria</v>
      </c>
      <c r="C415" s="3">
        <f t="shared" si="60"/>
        <v>15</v>
      </c>
      <c r="D415" s="20" t="s">
        <v>278</v>
      </c>
      <c r="E415" s="1">
        <v>1</v>
      </c>
      <c r="F415" t="s">
        <v>298</v>
      </c>
      <c r="G415" s="4">
        <v>15</v>
      </c>
      <c r="H415" s="20"/>
      <c r="I415" s="5"/>
      <c r="J415" s="1"/>
    </row>
    <row r="416" spans="1:10" x14ac:dyDescent="0.3">
      <c r="A416" s="1" t="str">
        <f t="shared" si="66"/>
        <v>153</v>
      </c>
      <c r="B416" s="20" t="str">
        <f>+VLOOKUP(BD_Capas[[#This Row],[idcapa]],Capas[],2,0)</f>
        <v>secundaria</v>
      </c>
      <c r="C416" s="3">
        <f t="shared" si="60"/>
        <v>16</v>
      </c>
      <c r="D416" s="20" t="s">
        <v>279</v>
      </c>
      <c r="E416" s="1">
        <v>1</v>
      </c>
      <c r="F416" t="s">
        <v>300</v>
      </c>
      <c r="G416" s="4">
        <v>16</v>
      </c>
      <c r="H416" s="20"/>
      <c r="I416" s="5"/>
      <c r="J416" s="1"/>
    </row>
    <row r="417" spans="1:10" x14ac:dyDescent="0.3">
      <c r="A417" s="1" t="str">
        <f t="shared" si="66"/>
        <v>153</v>
      </c>
      <c r="B417" s="20" t="str">
        <f>+VLOOKUP(BD_Capas[[#This Row],[idcapa]],Capas[],2,0)</f>
        <v>secundaria</v>
      </c>
      <c r="C417" s="3">
        <f t="shared" si="60"/>
        <v>17</v>
      </c>
      <c r="D417" s="20" t="s">
        <v>280</v>
      </c>
      <c r="E417" s="1">
        <v>1</v>
      </c>
      <c r="F417" t="s">
        <v>301</v>
      </c>
      <c r="G417" s="4">
        <v>17</v>
      </c>
      <c r="H417" s="20"/>
      <c r="I417" s="5"/>
      <c r="J417" s="1"/>
    </row>
    <row r="418" spans="1:10" x14ac:dyDescent="0.3">
      <c r="A418" s="1" t="str">
        <f t="shared" si="66"/>
        <v>153</v>
      </c>
      <c r="B418" s="20" t="str">
        <f>+VLOOKUP(BD_Capas[[#This Row],[idcapa]],Capas[],2,0)</f>
        <v>secundaria</v>
      </c>
      <c r="C418" s="3">
        <f t="shared" si="60"/>
        <v>18</v>
      </c>
      <c r="D418" s="20" t="s">
        <v>281</v>
      </c>
      <c r="E418" s="1">
        <v>1</v>
      </c>
      <c r="F418" t="s">
        <v>302</v>
      </c>
      <c r="G418" s="4">
        <v>18</v>
      </c>
      <c r="H418" s="20"/>
      <c r="I418" s="5"/>
      <c r="J418" s="1"/>
    </row>
    <row r="419" spans="1:10" x14ac:dyDescent="0.3">
      <c r="A419" s="1" t="str">
        <f t="shared" si="66"/>
        <v>153</v>
      </c>
      <c r="B419" s="20" t="str">
        <f>+VLOOKUP(BD_Capas[[#This Row],[idcapa]],Capas[],2,0)</f>
        <v>secundaria</v>
      </c>
      <c r="C419" s="3">
        <f t="shared" si="60"/>
        <v>19</v>
      </c>
      <c r="D419" s="20" t="s">
        <v>282</v>
      </c>
      <c r="E419" s="1">
        <v>1</v>
      </c>
      <c r="F419" t="s">
        <v>303</v>
      </c>
      <c r="G419" s="4">
        <v>19</v>
      </c>
      <c r="H419" s="20"/>
      <c r="I419" s="5"/>
      <c r="J419" s="1"/>
    </row>
    <row r="420" spans="1:10" x14ac:dyDescent="0.3">
      <c r="A420" s="1" t="str">
        <f t="shared" si="66"/>
        <v>153</v>
      </c>
      <c r="B420" s="20" t="str">
        <f>+VLOOKUP(BD_Capas[[#This Row],[idcapa]],Capas[],2,0)</f>
        <v>secundaria</v>
      </c>
      <c r="C420" s="3">
        <f t="shared" si="60"/>
        <v>20</v>
      </c>
      <c r="D420" s="20" t="s">
        <v>283</v>
      </c>
      <c r="E420" s="1">
        <v>1</v>
      </c>
      <c r="F420" t="s">
        <v>299</v>
      </c>
      <c r="G420" s="4">
        <v>20</v>
      </c>
      <c r="H420" s="20"/>
      <c r="I420" s="5"/>
      <c r="J420" s="1"/>
    </row>
    <row r="421" spans="1:10" x14ac:dyDescent="0.3">
      <c r="A421" s="1" t="str">
        <f t="shared" si="66"/>
        <v>153</v>
      </c>
      <c r="B421" s="20" t="str">
        <f>+VLOOKUP(BD_Capas[[#This Row],[idcapa]],Capas[],2,0)</f>
        <v>secundaria</v>
      </c>
      <c r="C421" s="3">
        <f t="shared" si="60"/>
        <v>21</v>
      </c>
      <c r="D421" s="20" t="s">
        <v>284</v>
      </c>
      <c r="E421" s="1">
        <v>1</v>
      </c>
      <c r="F421" t="s">
        <v>304</v>
      </c>
      <c r="G421" s="4">
        <v>21</v>
      </c>
      <c r="H421" s="20"/>
      <c r="I421" s="5"/>
      <c r="J421" s="1"/>
    </row>
    <row r="422" spans="1:10" x14ac:dyDescent="0.3">
      <c r="A422" s="1" t="str">
        <f t="shared" si="66"/>
        <v>153</v>
      </c>
      <c r="B422" s="20" t="str">
        <f>+VLOOKUP(BD_Capas[[#This Row],[idcapa]],Capas[],2,0)</f>
        <v>secundaria</v>
      </c>
      <c r="C422" s="3">
        <f t="shared" si="60"/>
        <v>22</v>
      </c>
      <c r="D422" s="20" t="s">
        <v>285</v>
      </c>
      <c r="E422" s="1">
        <v>1</v>
      </c>
      <c r="F422" t="s">
        <v>305</v>
      </c>
      <c r="G422" s="4">
        <v>22</v>
      </c>
      <c r="H422" s="20"/>
      <c r="I422" s="5"/>
      <c r="J422" s="1"/>
    </row>
    <row r="423" spans="1:10" x14ac:dyDescent="0.3">
      <c r="A423" s="1" t="str">
        <f t="shared" si="66"/>
        <v>153</v>
      </c>
      <c r="B423" s="20" t="str">
        <f>+VLOOKUP(BD_Capas[[#This Row],[idcapa]],Capas[],2,0)</f>
        <v>secundaria</v>
      </c>
      <c r="C423" s="3">
        <f t="shared" si="60"/>
        <v>23</v>
      </c>
      <c r="D423" s="20" t="s">
        <v>286</v>
      </c>
      <c r="E423" s="1">
        <v>1</v>
      </c>
      <c r="F423" t="s">
        <v>306</v>
      </c>
      <c r="G423" s="4">
        <v>23</v>
      </c>
      <c r="H423" s="20"/>
      <c r="I423" s="5"/>
      <c r="J423" s="1"/>
    </row>
    <row r="424" spans="1:10" x14ac:dyDescent="0.3">
      <c r="A424" s="1" t="str">
        <f t="shared" si="66"/>
        <v>153</v>
      </c>
      <c r="B424" s="20" t="str">
        <f>+VLOOKUP(BD_Capas[[#This Row],[idcapa]],Capas[],2,0)</f>
        <v>secundaria</v>
      </c>
      <c r="C424" s="3">
        <f t="shared" si="60"/>
        <v>24</v>
      </c>
      <c r="D424" s="20" t="s">
        <v>287</v>
      </c>
      <c r="E424" s="1">
        <v>1</v>
      </c>
      <c r="F424" t="s">
        <v>308</v>
      </c>
      <c r="G424" s="4">
        <v>24</v>
      </c>
      <c r="H424" s="20"/>
      <c r="I424" s="5"/>
      <c r="J424" s="1"/>
    </row>
    <row r="425" spans="1:10" x14ac:dyDescent="0.3">
      <c r="A425" s="1" t="str">
        <f t="shared" si="66"/>
        <v>153</v>
      </c>
      <c r="B425" s="20" t="str">
        <f>+VLOOKUP(BD_Capas[[#This Row],[idcapa]],Capas[],2,0)</f>
        <v>secundaria</v>
      </c>
      <c r="C425" s="3">
        <f t="shared" si="60"/>
        <v>25</v>
      </c>
      <c r="D425" s="20" t="s">
        <v>288</v>
      </c>
      <c r="E425" s="1">
        <v>1</v>
      </c>
      <c r="F425" t="s">
        <v>307</v>
      </c>
      <c r="G425" s="4">
        <v>25</v>
      </c>
      <c r="H425" s="20"/>
      <c r="I425" s="5"/>
      <c r="J425" s="1"/>
    </row>
    <row r="426" spans="1:10" x14ac:dyDescent="0.3">
      <c r="A426" s="18" t="s">
        <v>164</v>
      </c>
      <c r="B426" s="23" t="str">
        <f>+VLOOKUP(BD_Capas[[#This Row],[idcapa]],Capas[],2,0)</f>
        <v>superior</v>
      </c>
      <c r="C426" s="17">
        <v>1</v>
      </c>
      <c r="D426" s="23" t="s">
        <v>309</v>
      </c>
      <c r="E426" s="1">
        <v>1</v>
      </c>
      <c r="F426" t="s">
        <v>289</v>
      </c>
      <c r="G426" s="14">
        <v>8</v>
      </c>
      <c r="H426" s="23"/>
      <c r="I426" s="37"/>
      <c r="J426" s="18"/>
    </row>
    <row r="427" spans="1:10" x14ac:dyDescent="0.3">
      <c r="A427" s="1" t="str">
        <f>+A426</f>
        <v>154</v>
      </c>
      <c r="B427" s="20" t="str">
        <f>+VLOOKUP(BD_Capas[[#This Row],[idcapa]],Capas[],2,0)</f>
        <v>superior</v>
      </c>
      <c r="C427" s="3">
        <f t="shared" si="60"/>
        <v>2</v>
      </c>
      <c r="D427" s="20" t="s">
        <v>310</v>
      </c>
      <c r="E427" s="1">
        <v>1</v>
      </c>
      <c r="F427" t="s">
        <v>316</v>
      </c>
      <c r="G427" s="4">
        <v>3</v>
      </c>
      <c r="H427" s="20" t="s">
        <v>506</v>
      </c>
      <c r="I427" s="5" t="str">
        <f>BD_Capas[[#This Row],[idcapa]]&amp;"-"&amp;BD_Capas[[#This Row],[posición_capa]]</f>
        <v>154-0</v>
      </c>
      <c r="J427" s="1">
        <v>0</v>
      </c>
    </row>
    <row r="428" spans="1:10" x14ac:dyDescent="0.3">
      <c r="A428" s="1" t="str">
        <f t="shared" ref="A428:A436" si="67">+A427</f>
        <v>154</v>
      </c>
      <c r="B428" s="20" t="str">
        <f>+VLOOKUP(BD_Capas[[#This Row],[idcapa]],Capas[],2,0)</f>
        <v>superior</v>
      </c>
      <c r="C428" s="3">
        <f t="shared" si="60"/>
        <v>3</v>
      </c>
      <c r="D428" s="20" t="s">
        <v>311</v>
      </c>
      <c r="E428" s="1">
        <v>1</v>
      </c>
      <c r="F428" t="s">
        <v>317</v>
      </c>
      <c r="G428" s="4">
        <v>2</v>
      </c>
      <c r="H428" s="20" t="s">
        <v>507</v>
      </c>
      <c r="I428" s="5" t="str">
        <f>BD_Capas[[#This Row],[idcapa]]&amp;"-"&amp;BD_Capas[[#This Row],[posición_capa]]</f>
        <v>154-1</v>
      </c>
      <c r="J428" s="1">
        <v>1</v>
      </c>
    </row>
    <row r="429" spans="1:10" x14ac:dyDescent="0.3">
      <c r="A429" s="1" t="str">
        <f t="shared" si="67"/>
        <v>154</v>
      </c>
      <c r="B429" s="20" t="str">
        <f>+VLOOKUP(BD_Capas[[#This Row],[idcapa]],Capas[],2,0)</f>
        <v>superior</v>
      </c>
      <c r="C429" s="3">
        <f t="shared" si="60"/>
        <v>4</v>
      </c>
      <c r="D429" s="20" t="s">
        <v>312</v>
      </c>
      <c r="E429" s="1">
        <v>1</v>
      </c>
      <c r="F429" t="s">
        <v>318</v>
      </c>
      <c r="G429" s="4">
        <v>1</v>
      </c>
      <c r="H429" s="20" t="s">
        <v>508</v>
      </c>
      <c r="I429" s="5" t="str">
        <f>BD_Capas[[#This Row],[idcapa]]&amp;"-"&amp;BD_Capas[[#This Row],[posición_capa]]</f>
        <v>154-2</v>
      </c>
      <c r="J429" s="1">
        <v>2</v>
      </c>
    </row>
    <row r="430" spans="1:10" x14ac:dyDescent="0.3">
      <c r="A430" s="1" t="str">
        <f t="shared" si="67"/>
        <v>154</v>
      </c>
      <c r="B430" s="20" t="str">
        <f>+VLOOKUP(BD_Capas[[#This Row],[idcapa]],Capas[],2,0)</f>
        <v>superior</v>
      </c>
      <c r="C430" s="3">
        <f t="shared" si="60"/>
        <v>5</v>
      </c>
      <c r="D430" s="20" t="s">
        <v>313</v>
      </c>
      <c r="E430" s="1">
        <v>1</v>
      </c>
      <c r="F430" t="s">
        <v>319</v>
      </c>
      <c r="G430" s="4">
        <v>4</v>
      </c>
      <c r="H430" s="20"/>
      <c r="I430" s="5"/>
      <c r="J430" s="1"/>
    </row>
    <row r="431" spans="1:10" x14ac:dyDescent="0.3">
      <c r="A431" s="1" t="str">
        <f t="shared" si="67"/>
        <v>154</v>
      </c>
      <c r="B431" s="20" t="str">
        <f>+VLOOKUP(BD_Capas[[#This Row],[idcapa]],Capas[],2,0)</f>
        <v>superior</v>
      </c>
      <c r="C431" s="3">
        <f t="shared" si="60"/>
        <v>6</v>
      </c>
      <c r="D431" s="20" t="s">
        <v>111</v>
      </c>
      <c r="E431" s="1">
        <v>1</v>
      </c>
      <c r="F431" t="s">
        <v>11</v>
      </c>
      <c r="G431" s="4">
        <v>5</v>
      </c>
      <c r="H431" s="20"/>
      <c r="I431" s="5"/>
      <c r="J431" s="1"/>
    </row>
    <row r="432" spans="1:10" x14ac:dyDescent="0.3">
      <c r="A432" s="1" t="str">
        <f t="shared" si="67"/>
        <v>154</v>
      </c>
      <c r="B432" s="20" t="str">
        <f>+VLOOKUP(BD_Capas[[#This Row],[idcapa]],Capas[],2,0)</f>
        <v>superior</v>
      </c>
      <c r="C432" s="3">
        <f t="shared" si="60"/>
        <v>7</v>
      </c>
      <c r="D432" s="20" t="s">
        <v>3</v>
      </c>
      <c r="E432" s="1">
        <v>1</v>
      </c>
      <c r="F432" t="s">
        <v>175</v>
      </c>
      <c r="G432" s="4">
        <v>6</v>
      </c>
      <c r="H432" s="20"/>
      <c r="I432" s="5"/>
      <c r="J432" s="1"/>
    </row>
    <row r="433" spans="1:10" x14ac:dyDescent="0.3">
      <c r="A433" s="1" t="str">
        <f t="shared" si="67"/>
        <v>154</v>
      </c>
      <c r="B433" s="20" t="str">
        <f>+VLOOKUP(BD_Capas[[#This Row],[idcapa]],Capas[],2,0)</f>
        <v>superior</v>
      </c>
      <c r="C433" s="3">
        <f t="shared" si="60"/>
        <v>8</v>
      </c>
      <c r="D433" s="20" t="s">
        <v>110</v>
      </c>
      <c r="E433" s="1">
        <v>1</v>
      </c>
      <c r="F433" t="s">
        <v>12</v>
      </c>
      <c r="G433" s="4">
        <v>7</v>
      </c>
      <c r="H433" s="20"/>
      <c r="I433" s="5"/>
      <c r="J433" s="1"/>
    </row>
    <row r="434" spans="1:10" x14ac:dyDescent="0.3">
      <c r="A434" s="1" t="str">
        <f t="shared" si="67"/>
        <v>154</v>
      </c>
      <c r="B434" s="20" t="str">
        <f>+VLOOKUP(BD_Capas[[#This Row],[idcapa]],Capas[],2,0)</f>
        <v>superior</v>
      </c>
      <c r="C434" s="3">
        <f t="shared" si="60"/>
        <v>9</v>
      </c>
      <c r="D434" s="20" t="s">
        <v>272</v>
      </c>
      <c r="E434" s="1">
        <v>1</v>
      </c>
      <c r="F434" t="s">
        <v>292</v>
      </c>
      <c r="G434" s="4">
        <v>9</v>
      </c>
      <c r="H434" s="20"/>
      <c r="I434" s="5"/>
      <c r="J434" s="1"/>
    </row>
    <row r="435" spans="1:10" x14ac:dyDescent="0.3">
      <c r="A435" s="1" t="str">
        <f t="shared" si="67"/>
        <v>154</v>
      </c>
      <c r="B435" s="20" t="str">
        <f>+VLOOKUP(BD_Capas[[#This Row],[idcapa]],Capas[],2,0)</f>
        <v>superior</v>
      </c>
      <c r="C435" s="3">
        <f t="shared" si="60"/>
        <v>10</v>
      </c>
      <c r="D435" s="20" t="s">
        <v>314</v>
      </c>
      <c r="E435" s="1">
        <v>1</v>
      </c>
      <c r="F435" t="s">
        <v>293</v>
      </c>
      <c r="G435" s="4">
        <v>10</v>
      </c>
      <c r="H435" s="20"/>
      <c r="I435" s="5"/>
      <c r="J435" s="1"/>
    </row>
    <row r="436" spans="1:10" x14ac:dyDescent="0.3">
      <c r="A436" s="1" t="str">
        <f t="shared" si="67"/>
        <v>154</v>
      </c>
      <c r="B436" s="20" t="str">
        <f>+VLOOKUP(BD_Capas[[#This Row],[idcapa]],Capas[],2,0)</f>
        <v>superior</v>
      </c>
      <c r="C436" s="3">
        <f t="shared" si="60"/>
        <v>11</v>
      </c>
      <c r="D436" s="20" t="s">
        <v>315</v>
      </c>
      <c r="E436" s="1">
        <v>1</v>
      </c>
      <c r="F436" t="s">
        <v>294</v>
      </c>
      <c r="G436" s="4">
        <v>11</v>
      </c>
      <c r="H436" s="20"/>
      <c r="I436" s="5"/>
      <c r="J436" s="1"/>
    </row>
  </sheetData>
  <phoneticPr fontId="4" type="noConversion"/>
  <conditionalFormatting sqref="E10:E28 E406:E425 E431:E436">
    <cfRule type="cellIs" dxfId="3610" priority="302" operator="equal">
      <formula>1</formula>
    </cfRule>
  </conditionalFormatting>
  <conditionalFormatting sqref="E29">
    <cfRule type="cellIs" dxfId="3609" priority="294" operator="equal">
      <formula>1</formula>
    </cfRule>
  </conditionalFormatting>
  <conditionalFormatting sqref="E30:E45">
    <cfRule type="cellIs" dxfId="3608" priority="293" operator="equal">
      <formula>1</formula>
    </cfRule>
  </conditionalFormatting>
  <conditionalFormatting sqref="E46">
    <cfRule type="cellIs" dxfId="3607" priority="292" operator="equal">
      <formula>1</formula>
    </cfRule>
  </conditionalFormatting>
  <conditionalFormatting sqref="E47:E62">
    <cfRule type="cellIs" dxfId="3606" priority="291" operator="equal">
      <formula>1</formula>
    </cfRule>
  </conditionalFormatting>
  <conditionalFormatting sqref="E63">
    <cfRule type="cellIs" dxfId="3605" priority="260" operator="equal">
      <formula>1</formula>
    </cfRule>
  </conditionalFormatting>
  <conditionalFormatting sqref="E64:E85">
    <cfRule type="cellIs" dxfId="3604" priority="259" operator="equal">
      <formula>1</formula>
    </cfRule>
  </conditionalFormatting>
  <conditionalFormatting sqref="E86">
    <cfRule type="cellIs" dxfId="3603" priority="258" operator="equal">
      <formula>1</formula>
    </cfRule>
  </conditionalFormatting>
  <conditionalFormatting sqref="E87:E95">
    <cfRule type="cellIs" dxfId="3602" priority="257" operator="equal">
      <formula>1</formula>
    </cfRule>
  </conditionalFormatting>
  <conditionalFormatting sqref="E96">
    <cfRule type="cellIs" dxfId="3601" priority="256" operator="equal">
      <formula>1</formula>
    </cfRule>
  </conditionalFormatting>
  <conditionalFormatting sqref="E97:E105">
    <cfRule type="cellIs" dxfId="3600" priority="255" operator="equal">
      <formula>1</formula>
    </cfRule>
  </conditionalFormatting>
  <conditionalFormatting sqref="E106">
    <cfRule type="cellIs" dxfId="3599" priority="254" operator="equal">
      <formula>1</formula>
    </cfRule>
  </conditionalFormatting>
  <conditionalFormatting sqref="E107:E115">
    <cfRule type="cellIs" dxfId="3598" priority="253" operator="equal">
      <formula>1</formula>
    </cfRule>
  </conditionalFormatting>
  <conditionalFormatting sqref="E116">
    <cfRule type="cellIs" dxfId="3597" priority="252" operator="equal">
      <formula>1</formula>
    </cfRule>
  </conditionalFormatting>
  <conditionalFormatting sqref="E117:E125">
    <cfRule type="cellIs" dxfId="3596" priority="251" operator="equal">
      <formula>1</formula>
    </cfRule>
  </conditionalFormatting>
  <conditionalFormatting sqref="E126">
    <cfRule type="cellIs" dxfId="3595" priority="250" operator="equal">
      <formula>1</formula>
    </cfRule>
  </conditionalFormatting>
  <conditionalFormatting sqref="E127:E135">
    <cfRule type="cellIs" dxfId="3594" priority="249" operator="equal">
      <formula>1</formula>
    </cfRule>
  </conditionalFormatting>
  <conditionalFormatting sqref="E136">
    <cfRule type="cellIs" dxfId="3593" priority="248" operator="equal">
      <formula>1</formula>
    </cfRule>
  </conditionalFormatting>
  <conditionalFormatting sqref="E137:E145">
    <cfRule type="cellIs" dxfId="3592" priority="247" operator="equal">
      <formula>1</formula>
    </cfRule>
  </conditionalFormatting>
  <conditionalFormatting sqref="E146">
    <cfRule type="cellIs" dxfId="3591" priority="246" operator="equal">
      <formula>1</formula>
    </cfRule>
  </conditionalFormatting>
  <conditionalFormatting sqref="E147:E155">
    <cfRule type="cellIs" dxfId="3590" priority="245" operator="equal">
      <formula>1</formula>
    </cfRule>
  </conditionalFormatting>
  <conditionalFormatting sqref="E156">
    <cfRule type="cellIs" dxfId="3589" priority="244" operator="equal">
      <formula>1</formula>
    </cfRule>
  </conditionalFormatting>
  <conditionalFormatting sqref="E157:E165">
    <cfRule type="cellIs" dxfId="3588" priority="243" operator="equal">
      <formula>1</formula>
    </cfRule>
  </conditionalFormatting>
  <conditionalFormatting sqref="E166">
    <cfRule type="cellIs" dxfId="3587" priority="242" operator="equal">
      <formula>1</formula>
    </cfRule>
  </conditionalFormatting>
  <conditionalFormatting sqref="E167:E175">
    <cfRule type="cellIs" dxfId="3586" priority="241" operator="equal">
      <formula>1</formula>
    </cfRule>
  </conditionalFormatting>
  <conditionalFormatting sqref="E176">
    <cfRule type="cellIs" dxfId="3585" priority="240" operator="equal">
      <formula>1</formula>
    </cfRule>
  </conditionalFormatting>
  <conditionalFormatting sqref="E177:E185">
    <cfRule type="cellIs" dxfId="3584" priority="239" operator="equal">
      <formula>1</formula>
    </cfRule>
  </conditionalFormatting>
  <conditionalFormatting sqref="E186">
    <cfRule type="cellIs" dxfId="3583" priority="238" operator="equal">
      <formula>1</formula>
    </cfRule>
  </conditionalFormatting>
  <conditionalFormatting sqref="E187:E195">
    <cfRule type="cellIs" dxfId="3582" priority="237" operator="equal">
      <formula>1</formula>
    </cfRule>
  </conditionalFormatting>
  <conditionalFormatting sqref="E196">
    <cfRule type="cellIs" dxfId="3581" priority="236" operator="equal">
      <formula>1</formula>
    </cfRule>
  </conditionalFormatting>
  <conditionalFormatting sqref="E197:E205">
    <cfRule type="cellIs" dxfId="3580" priority="235" operator="equal">
      <formula>1</formula>
    </cfRule>
  </conditionalFormatting>
  <conditionalFormatting sqref="E206">
    <cfRule type="cellIs" dxfId="3579" priority="234" operator="equal">
      <formula>1</formula>
    </cfRule>
  </conditionalFormatting>
  <conditionalFormatting sqref="E207:E215">
    <cfRule type="cellIs" dxfId="3578" priority="233" operator="equal">
      <formula>1</formula>
    </cfRule>
  </conditionalFormatting>
  <conditionalFormatting sqref="E216">
    <cfRule type="cellIs" dxfId="3577" priority="232" operator="equal">
      <formula>1</formula>
    </cfRule>
  </conditionalFormatting>
  <conditionalFormatting sqref="E217:E225">
    <cfRule type="cellIs" dxfId="3576" priority="231" operator="equal">
      <formula>1</formula>
    </cfRule>
  </conditionalFormatting>
  <conditionalFormatting sqref="E226">
    <cfRule type="cellIs" dxfId="3575" priority="230" operator="equal">
      <formula>1</formula>
    </cfRule>
  </conditionalFormatting>
  <conditionalFormatting sqref="E227:E235">
    <cfRule type="cellIs" dxfId="3574" priority="229" operator="equal">
      <formula>1</formula>
    </cfRule>
  </conditionalFormatting>
  <conditionalFormatting sqref="E236">
    <cfRule type="cellIs" dxfId="3573" priority="228" operator="equal">
      <formula>1</formula>
    </cfRule>
  </conditionalFormatting>
  <conditionalFormatting sqref="E237:E245">
    <cfRule type="cellIs" dxfId="3572" priority="227" operator="equal">
      <formula>1</formula>
    </cfRule>
  </conditionalFormatting>
  <conditionalFormatting sqref="E246">
    <cfRule type="cellIs" dxfId="3571" priority="226" operator="equal">
      <formula>1</formula>
    </cfRule>
  </conditionalFormatting>
  <conditionalFormatting sqref="E247:E255">
    <cfRule type="cellIs" dxfId="3570" priority="225" operator="equal">
      <formula>1</formula>
    </cfRule>
  </conditionalFormatting>
  <conditionalFormatting sqref="E256">
    <cfRule type="cellIs" dxfId="3569" priority="224" operator="equal">
      <formula>1</formula>
    </cfRule>
  </conditionalFormatting>
  <conditionalFormatting sqref="E257:E265">
    <cfRule type="cellIs" dxfId="3568" priority="223" operator="equal">
      <formula>1</formula>
    </cfRule>
  </conditionalFormatting>
  <conditionalFormatting sqref="E266">
    <cfRule type="cellIs" dxfId="3567" priority="222" operator="equal">
      <formula>1</formula>
    </cfRule>
  </conditionalFormatting>
  <conditionalFormatting sqref="E267:E275">
    <cfRule type="cellIs" dxfId="3566" priority="221" operator="equal">
      <formula>1</formula>
    </cfRule>
  </conditionalFormatting>
  <conditionalFormatting sqref="E276">
    <cfRule type="cellIs" dxfId="3565" priority="220" operator="equal">
      <formula>1</formula>
    </cfRule>
  </conditionalFormatting>
  <conditionalFormatting sqref="E277:E285">
    <cfRule type="cellIs" dxfId="3564" priority="219" operator="equal">
      <formula>1</formula>
    </cfRule>
  </conditionalFormatting>
  <conditionalFormatting sqref="E286">
    <cfRule type="cellIs" dxfId="3563" priority="218" operator="equal">
      <formula>1</formula>
    </cfRule>
  </conditionalFormatting>
  <conditionalFormatting sqref="E287:E295">
    <cfRule type="cellIs" dxfId="3562" priority="217" operator="equal">
      <formula>1</formula>
    </cfRule>
  </conditionalFormatting>
  <conditionalFormatting sqref="E296">
    <cfRule type="cellIs" dxfId="3561" priority="216" operator="equal">
      <formula>1</formula>
    </cfRule>
  </conditionalFormatting>
  <conditionalFormatting sqref="E297:E300">
    <cfRule type="cellIs" dxfId="3560" priority="215" operator="equal">
      <formula>1</formula>
    </cfRule>
  </conditionalFormatting>
  <conditionalFormatting sqref="E301">
    <cfRule type="cellIs" dxfId="3559" priority="214" operator="equal">
      <formula>1</formula>
    </cfRule>
  </conditionalFormatting>
  <conditionalFormatting sqref="E302:E305">
    <cfRule type="cellIs" dxfId="3558" priority="213" operator="equal">
      <formula>1</formula>
    </cfRule>
  </conditionalFormatting>
  <conditionalFormatting sqref="E306">
    <cfRule type="cellIs" dxfId="3557" priority="212" operator="equal">
      <formula>1</formula>
    </cfRule>
  </conditionalFormatting>
  <conditionalFormatting sqref="E307:E310">
    <cfRule type="cellIs" dxfId="3556" priority="211" operator="equal">
      <formula>1</formula>
    </cfRule>
  </conditionalFormatting>
  <conditionalFormatting sqref="E311">
    <cfRule type="cellIs" dxfId="3555" priority="210" operator="equal">
      <formula>1</formula>
    </cfRule>
  </conditionalFormatting>
  <conditionalFormatting sqref="E312:E315">
    <cfRule type="cellIs" dxfId="3554" priority="209" operator="equal">
      <formula>1</formula>
    </cfRule>
  </conditionalFormatting>
  <conditionalFormatting sqref="E316">
    <cfRule type="cellIs" dxfId="3553" priority="208" operator="equal">
      <formula>1</formula>
    </cfRule>
  </conditionalFormatting>
  <conditionalFormatting sqref="E317:E320">
    <cfRule type="cellIs" dxfId="3552" priority="207" operator="equal">
      <formula>1</formula>
    </cfRule>
  </conditionalFormatting>
  <conditionalFormatting sqref="E321">
    <cfRule type="cellIs" dxfId="3551" priority="206" operator="equal">
      <formula>1</formula>
    </cfRule>
  </conditionalFormatting>
  <conditionalFormatting sqref="E322:E325">
    <cfRule type="cellIs" dxfId="3550" priority="205" operator="equal">
      <formula>1</formula>
    </cfRule>
  </conditionalFormatting>
  <conditionalFormatting sqref="E326">
    <cfRule type="cellIs" dxfId="3549" priority="204" operator="equal">
      <formula>1</formula>
    </cfRule>
  </conditionalFormatting>
  <conditionalFormatting sqref="E327:E330">
    <cfRule type="cellIs" dxfId="3548" priority="203" operator="equal">
      <formula>1</formula>
    </cfRule>
  </conditionalFormatting>
  <conditionalFormatting sqref="E331">
    <cfRule type="cellIs" dxfId="3547" priority="202" operator="equal">
      <formula>1</formula>
    </cfRule>
  </conditionalFormatting>
  <conditionalFormatting sqref="E332:E335">
    <cfRule type="cellIs" dxfId="3546" priority="201" operator="equal">
      <formula>1</formula>
    </cfRule>
  </conditionalFormatting>
  <conditionalFormatting sqref="E336">
    <cfRule type="cellIs" dxfId="3545" priority="200" operator="equal">
      <formula>1</formula>
    </cfRule>
  </conditionalFormatting>
  <conditionalFormatting sqref="E337:E340">
    <cfRule type="cellIs" dxfId="3544" priority="199" operator="equal">
      <formula>1</formula>
    </cfRule>
  </conditionalFormatting>
  <conditionalFormatting sqref="E341">
    <cfRule type="cellIs" dxfId="3543" priority="198" operator="equal">
      <formula>1</formula>
    </cfRule>
  </conditionalFormatting>
  <conditionalFormatting sqref="E342:E345">
    <cfRule type="cellIs" dxfId="3542" priority="197" operator="equal">
      <formula>1</formula>
    </cfRule>
  </conditionalFormatting>
  <conditionalFormatting sqref="E346">
    <cfRule type="cellIs" dxfId="3541" priority="196" operator="equal">
      <formula>1</formula>
    </cfRule>
  </conditionalFormatting>
  <conditionalFormatting sqref="E347:E350">
    <cfRule type="cellIs" dxfId="3540" priority="195" operator="equal">
      <formula>1</formula>
    </cfRule>
  </conditionalFormatting>
  <conditionalFormatting sqref="E351">
    <cfRule type="cellIs" dxfId="3539" priority="194" operator="equal">
      <formula>1</formula>
    </cfRule>
  </conditionalFormatting>
  <conditionalFormatting sqref="E352:E355">
    <cfRule type="cellIs" dxfId="3538" priority="193" operator="equal">
      <formula>1</formula>
    </cfRule>
  </conditionalFormatting>
  <conditionalFormatting sqref="E356">
    <cfRule type="cellIs" dxfId="3537" priority="192" operator="equal">
      <formula>1</formula>
    </cfRule>
  </conditionalFormatting>
  <conditionalFormatting sqref="E357:E360">
    <cfRule type="cellIs" dxfId="3536" priority="191" operator="equal">
      <formula>1</formula>
    </cfRule>
  </conditionalFormatting>
  <conditionalFormatting sqref="E361">
    <cfRule type="cellIs" dxfId="3535" priority="190" operator="equal">
      <formula>1</formula>
    </cfRule>
  </conditionalFormatting>
  <conditionalFormatting sqref="E362:E365">
    <cfRule type="cellIs" dxfId="3534" priority="189" operator="equal">
      <formula>1</formula>
    </cfRule>
  </conditionalFormatting>
  <conditionalFormatting sqref="E366">
    <cfRule type="cellIs" dxfId="3533" priority="188" operator="equal">
      <formula>1</formula>
    </cfRule>
  </conditionalFormatting>
  <conditionalFormatting sqref="E367:E370">
    <cfRule type="cellIs" dxfId="3532" priority="187" operator="equal">
      <formula>1</formula>
    </cfRule>
  </conditionalFormatting>
  <conditionalFormatting sqref="E371">
    <cfRule type="cellIs" dxfId="3531" priority="186" operator="equal">
      <formula>1</formula>
    </cfRule>
  </conditionalFormatting>
  <conditionalFormatting sqref="E372:E375">
    <cfRule type="cellIs" dxfId="3530" priority="185" operator="equal">
      <formula>1</formula>
    </cfRule>
  </conditionalFormatting>
  <conditionalFormatting sqref="E376">
    <cfRule type="cellIs" dxfId="3529" priority="184" operator="equal">
      <formula>1</formula>
    </cfRule>
  </conditionalFormatting>
  <conditionalFormatting sqref="E377:E380">
    <cfRule type="cellIs" dxfId="3528" priority="183" operator="equal">
      <formula>1</formula>
    </cfRule>
  </conditionalFormatting>
  <conditionalFormatting sqref="E381">
    <cfRule type="cellIs" dxfId="3527" priority="182" operator="equal">
      <formula>1</formula>
    </cfRule>
  </conditionalFormatting>
  <conditionalFormatting sqref="E382:E385">
    <cfRule type="cellIs" dxfId="3526" priority="181" operator="equal">
      <formula>1</formula>
    </cfRule>
  </conditionalFormatting>
  <conditionalFormatting sqref="E386">
    <cfRule type="cellIs" dxfId="3525" priority="180" operator="equal">
      <formula>1</formula>
    </cfRule>
  </conditionalFormatting>
  <conditionalFormatting sqref="E387:E390">
    <cfRule type="cellIs" dxfId="3524" priority="179" operator="equal">
      <formula>1</formula>
    </cfRule>
  </conditionalFormatting>
  <conditionalFormatting sqref="E391">
    <cfRule type="cellIs" dxfId="3523" priority="178" operator="equal">
      <formula>1</formula>
    </cfRule>
  </conditionalFormatting>
  <conditionalFormatting sqref="E392:E395">
    <cfRule type="cellIs" dxfId="3522" priority="177" operator="equal">
      <formula>1</formula>
    </cfRule>
  </conditionalFormatting>
  <conditionalFormatting sqref="E396">
    <cfRule type="cellIs" dxfId="3521" priority="176" operator="equal">
      <formula>1</formula>
    </cfRule>
  </conditionalFormatting>
  <conditionalFormatting sqref="E397:E400">
    <cfRule type="cellIs" dxfId="3520" priority="175" operator="equal">
      <formula>1</formula>
    </cfRule>
  </conditionalFormatting>
  <conditionalFormatting sqref="E401">
    <cfRule type="cellIs" dxfId="3519" priority="174" operator="equal">
      <formula>1</formula>
    </cfRule>
  </conditionalFormatting>
  <conditionalFormatting sqref="E402:E405">
    <cfRule type="cellIs" dxfId="3518" priority="173" operator="equal">
      <formula>1</formula>
    </cfRule>
  </conditionalFormatting>
  <conditionalFormatting sqref="E426">
    <cfRule type="cellIs" dxfId="3517" priority="172" operator="equal">
      <formula>1</formula>
    </cfRule>
  </conditionalFormatting>
  <conditionalFormatting sqref="E427:E430">
    <cfRule type="cellIs" dxfId="3516" priority="171" operator="equal">
      <formula>1</formula>
    </cfRule>
  </conditionalFormatting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898D6-8D10-43F5-8988-DFACA826006E}">
  <sheetPr>
    <tabColor rgb="FF002060"/>
  </sheetPr>
  <dimension ref="A9:I101"/>
  <sheetViews>
    <sheetView showGridLines="0" workbookViewId="0">
      <pane ySplit="9" topLeftCell="A10" activePane="bottomLeft" state="frozen"/>
      <selection pane="bottomLeft" activeCell="F61" sqref="F61"/>
    </sheetView>
  </sheetViews>
  <sheetFormatPr baseColWidth="10" defaultRowHeight="14.4" x14ac:dyDescent="0.3"/>
  <cols>
    <col min="1" max="1" width="7.5546875" bestFit="1" customWidth="1"/>
    <col min="2" max="2" width="43.6640625" customWidth="1"/>
    <col min="3" max="3" width="18" bestFit="1" customWidth="1"/>
    <col min="4" max="4" width="19.109375" bestFit="1" customWidth="1"/>
    <col min="5" max="5" width="22.6640625" bestFit="1" customWidth="1"/>
    <col min="6" max="6" width="34" bestFit="1" customWidth="1"/>
    <col min="7" max="7" width="32.21875" customWidth="1"/>
    <col min="8" max="8" width="8.77734375" bestFit="1" customWidth="1"/>
    <col min="9" max="9" width="9.109375" bestFit="1" customWidth="1"/>
  </cols>
  <sheetData>
    <row r="9" spans="1:9" x14ac:dyDescent="0.3">
      <c r="A9" t="s">
        <v>17</v>
      </c>
      <c r="B9" t="s">
        <v>27</v>
      </c>
      <c r="C9" s="7" t="s">
        <v>1</v>
      </c>
      <c r="D9" s="7" t="s">
        <v>15</v>
      </c>
      <c r="E9" s="8" t="s">
        <v>16</v>
      </c>
      <c r="F9" t="s">
        <v>18</v>
      </c>
      <c r="G9" s="11" t="s">
        <v>24</v>
      </c>
      <c r="H9" t="s">
        <v>8</v>
      </c>
      <c r="I9" s="9" t="s">
        <v>19</v>
      </c>
    </row>
    <row r="10" spans="1:9" ht="30.6" x14ac:dyDescent="0.3">
      <c r="A10" s="25" t="s">
        <v>113</v>
      </c>
      <c r="B10" s="26" t="str">
        <f>+IFERROR(VLOOKUP(BD_Detalles[[#This Row],[Clase]],'Resumen Capas'!$A$4:$C$1048576,2,0),"COMPLETAR")</f>
        <v>Emisores</v>
      </c>
      <c r="C10" s="26" t="str">
        <f>+IFERROR(IF(RIGHT(BD_Detalles[[#This Row],[Clase]],1)="0","",VLOOKUP(BD_Detalles[[#This Row],[Clase]],'Resumen Capas'!$A$4:$C$1048576,3,0)),"COMPLETAR")</f>
        <v/>
      </c>
      <c r="D10" s="34" t="s">
        <v>114</v>
      </c>
      <c r="E10" s="40"/>
      <c r="F10" s="56" t="str">
        <f>+IFERROR(VLOOKUP(BD_Detalles[[#This Row],[Clase]],'Resumen Capas'!$A$4:$C$1048576,2,0),"COMPLETAR")</f>
        <v>Emisores</v>
      </c>
      <c r="G10" s="30" t="s">
        <v>377</v>
      </c>
      <c r="H10" s="33" t="str">
        <f>+LEFT(BD_Detalles[[#This Row],[Clase]],2)</f>
        <v>01</v>
      </c>
      <c r="I10" s="28" t="str">
        <f>+IFERROR(VLOOKUP(BD_Detalles[[#This Row],[idcapa]],Capas[[idcapa]:[Tipo]],3,0),"")</f>
        <v>Puntos</v>
      </c>
    </row>
    <row r="11" spans="1:9" x14ac:dyDescent="0.3">
      <c r="A11" s="25" t="s">
        <v>26</v>
      </c>
      <c r="B11" s="26" t="str">
        <f>+IFERROR(VLOOKUP(BD_Detalles[[#This Row],[Clase]],'Resumen Capas'!$A$4:$C$1048576,2,0),"COMPLETAR")</f>
        <v>Emisores| Razón Social</v>
      </c>
      <c r="C11" s="26" t="str">
        <f>+IFERROR(IF(RIGHT(BD_Detalles[[#This Row],[Clase]],1)="0","",VLOOKUP(BD_Detalles[[#This Row],[Clase]],'Resumen Capas'!$A$4:$C$1048576,3,0)),"COMPLETAR")</f>
        <v>Razón social</v>
      </c>
      <c r="D11" s="36" t="s">
        <v>115</v>
      </c>
      <c r="E11" s="42" t="s">
        <v>378</v>
      </c>
      <c r="F11" s="29" t="str">
        <f>+IFERROR(VLOOKUP(BD_Detalles[[#This Row],[Clase]],'Resumen Capas'!$A$4:$C$1048576,2,0),"COMPLETAR")</f>
        <v>Emisores| Razón Social</v>
      </c>
      <c r="G11" s="30"/>
      <c r="H11" s="33" t="str">
        <f>+LEFT(BD_Detalles[[#This Row],[Clase]],2)</f>
        <v>01</v>
      </c>
      <c r="I11" s="28" t="str">
        <f>+IFERROR(VLOOKUP(BD_Detalles[[#This Row],[idcapa]],Capas[[idcapa]:[Tipo]],3,0),"")</f>
        <v>Puntos</v>
      </c>
    </row>
    <row r="12" spans="1:9" x14ac:dyDescent="0.3">
      <c r="A12" s="25" t="s">
        <v>25</v>
      </c>
      <c r="B12" s="26" t="str">
        <f>+IFERROR(VLOOKUP(BD_Detalles[[#This Row],[Clase]],'Resumen Capas'!$A$4:$C$1048576,2,0),"COMPLETAR")</f>
        <v>Emisores| Establecimiento</v>
      </c>
      <c r="C12" s="26" t="str">
        <f>+IFERROR(IF(RIGHT(BD_Detalles[[#This Row],[Clase]],1)="0","",VLOOKUP(BD_Detalles[[#This Row],[Clase]],'Resumen Capas'!$A$4:$C$1048576,3,0)),"COMPLETAR")</f>
        <v>Nombre Establecimiento</v>
      </c>
      <c r="D12" s="36" t="s">
        <v>115</v>
      </c>
      <c r="E12" s="42" t="s">
        <v>378</v>
      </c>
      <c r="F12" s="29" t="str">
        <f>+IFERROR(VLOOKUP(BD_Detalles[[#This Row],[Clase]],'Resumen Capas'!$A$4:$C$1048576,2,0),"COMPLETAR")</f>
        <v>Emisores| Establecimiento</v>
      </c>
      <c r="G12" s="30"/>
      <c r="H12" s="27" t="str">
        <f>+LEFT(BD_Detalles[[#This Row],[Clase]],2)</f>
        <v>01</v>
      </c>
      <c r="I12" s="28" t="str">
        <f>+IFERROR(VLOOKUP(BD_Detalles[[#This Row],[idcapa]],Capas[[idcapa]:[Tipo]],3,0),"")</f>
        <v>Puntos</v>
      </c>
    </row>
    <row r="13" spans="1:9" ht="30.6" x14ac:dyDescent="0.3">
      <c r="A13" s="25" t="s">
        <v>107</v>
      </c>
      <c r="B13" s="26" t="str">
        <f>+IFERROR(VLOOKUP(BD_Detalles[[#This Row],[Clase]],'Resumen Capas'!$A$4:$C$1048576,2,0),"COMPLETAR")</f>
        <v>Emisores| Categoría Emisiones</v>
      </c>
      <c r="C13" s="26" t="str">
        <f>+IFERROR(IF(RIGHT(BD_Detalles[[#This Row],[Clase]],1)="0","",VLOOKUP(BD_Detalles[[#This Row],[Clase]],'Resumen Capas'!$A$4:$C$1048576,3,0)),"COMPLETAR")</f>
        <v>Categoria2</v>
      </c>
      <c r="D13" s="43" t="s">
        <v>372</v>
      </c>
      <c r="E13" s="41"/>
      <c r="F13" s="29" t="str">
        <f>+IFERROR(VLOOKUP(BD_Detalles[[#This Row],[Clase]],'Resumen Capas'!$A$4:$C$1048576,2,0),"COMPLETAR")</f>
        <v>Emisores| Categoría Emisiones</v>
      </c>
      <c r="G13" s="30" t="s">
        <v>379</v>
      </c>
      <c r="H13" s="27" t="str">
        <f>+LEFT(BD_Detalles[[#This Row],[Clase]],2)</f>
        <v>01</v>
      </c>
      <c r="I13" s="28" t="str">
        <f>+IFERROR(VLOOKUP(BD_Detalles[[#This Row],[idcapa]],Capas[[idcapa]:[Tipo]],3,0),"")</f>
        <v>Puntos</v>
      </c>
    </row>
    <row r="14" spans="1:9" ht="30.6" x14ac:dyDescent="0.3">
      <c r="A14" s="25" t="s">
        <v>107</v>
      </c>
      <c r="B14" s="26" t="str">
        <f>+IFERROR(VLOOKUP(BD_Detalles[[#This Row],[Clase]],'Resumen Capas'!$A$4:$C$1048576,2,0),"COMPLETAR")</f>
        <v>Emisores| Categoría Emisiones</v>
      </c>
      <c r="C14" s="26" t="str">
        <f>+IFERROR(IF(RIGHT(BD_Detalles[[#This Row],[Clase]],1)="0","",VLOOKUP(BD_Detalles[[#This Row],[Clase]],'Resumen Capas'!$A$4:$C$1048576,3,0)),"COMPLETAR")</f>
        <v>Categoria2</v>
      </c>
      <c r="D14" s="43" t="s">
        <v>373</v>
      </c>
      <c r="E14" s="41"/>
      <c r="F14" s="29" t="str">
        <f>+IFERROR(VLOOKUP(BD_Detalles[[#This Row],[Clase]],'Resumen Capas'!$A$4:$C$1048576,2,0),"COMPLETAR")</f>
        <v>Emisores| Categoría Emisiones</v>
      </c>
      <c r="G14" s="30" t="s">
        <v>380</v>
      </c>
      <c r="H14" s="27" t="str">
        <f>+LEFT(BD_Detalles[[#This Row],[Clase]],2)</f>
        <v>01</v>
      </c>
      <c r="I14" s="28" t="str">
        <f>+IFERROR(VLOOKUP(BD_Detalles[[#This Row],[idcapa]],Capas[[idcapa]:[Tipo]],3,0),"")</f>
        <v>Puntos</v>
      </c>
    </row>
    <row r="15" spans="1:9" ht="30.6" x14ac:dyDescent="0.3">
      <c r="A15" s="25" t="s">
        <v>107</v>
      </c>
      <c r="B15" s="26" t="str">
        <f>+IFERROR(VLOOKUP(BD_Detalles[[#This Row],[Clase]],'Resumen Capas'!$A$4:$C$1048576,2,0),"COMPLETAR")</f>
        <v>Emisores| Categoría Emisiones</v>
      </c>
      <c r="C15" s="26" t="str">
        <f>+IFERROR(IF(RIGHT(BD_Detalles[[#This Row],[Clase]],1)="0","",VLOOKUP(BD_Detalles[[#This Row],[Clase]],'Resumen Capas'!$A$4:$C$1048576,3,0)),"COMPLETAR")</f>
        <v>Categoria2</v>
      </c>
      <c r="D15" s="43" t="s">
        <v>374</v>
      </c>
      <c r="E15" s="41"/>
      <c r="F15" s="29" t="str">
        <f>+IFERROR(VLOOKUP(BD_Detalles[[#This Row],[Clase]],'Resumen Capas'!$A$4:$C$1048576,2,0),"COMPLETAR")</f>
        <v>Emisores| Categoría Emisiones</v>
      </c>
      <c r="G15" s="30" t="s">
        <v>381</v>
      </c>
      <c r="H15" s="27" t="str">
        <f>+LEFT(BD_Detalles[[#This Row],[Clase]],2)</f>
        <v>01</v>
      </c>
      <c r="I15" s="28" t="str">
        <f>+IFERROR(VLOOKUP(BD_Detalles[[#This Row],[idcapa]],Capas[[idcapa]:[Tipo]],3,0),"")</f>
        <v>Puntos</v>
      </c>
    </row>
    <row r="16" spans="1:9" ht="30.6" x14ac:dyDescent="0.3">
      <c r="A16" s="25" t="s">
        <v>107</v>
      </c>
      <c r="B16" s="26" t="str">
        <f>+IFERROR(VLOOKUP(BD_Detalles[[#This Row],[Clase]],'Resumen Capas'!$A$4:$C$1048576,2,0),"COMPLETAR")</f>
        <v>Emisores| Categoría Emisiones</v>
      </c>
      <c r="C16" s="26" t="str">
        <f>+IFERROR(IF(RIGHT(BD_Detalles[[#This Row],[Clase]],1)="0","",VLOOKUP(BD_Detalles[[#This Row],[Clase]],'Resumen Capas'!$A$4:$C$1048576,3,0)),"COMPLETAR")</f>
        <v>Categoria2</v>
      </c>
      <c r="D16" s="43" t="s">
        <v>375</v>
      </c>
      <c r="E16" s="41"/>
      <c r="F16" s="29" t="str">
        <f>+IFERROR(VLOOKUP(BD_Detalles[[#This Row],[Clase]],'Resumen Capas'!$A$4:$C$1048576,2,0),"COMPLETAR")</f>
        <v>Emisores| Categoría Emisiones</v>
      </c>
      <c r="G16" s="30" t="s">
        <v>382</v>
      </c>
      <c r="H16" s="27" t="str">
        <f>+LEFT(BD_Detalles[[#This Row],[Clase]],2)</f>
        <v>01</v>
      </c>
      <c r="I16" s="28" t="str">
        <f>+IFERROR(VLOOKUP(BD_Detalles[[#This Row],[idcapa]],Capas[[idcapa]:[Tipo]],3,0),"")</f>
        <v>Puntos</v>
      </c>
    </row>
    <row r="17" spans="1:9" ht="30.6" x14ac:dyDescent="0.3">
      <c r="A17" s="25" t="s">
        <v>107</v>
      </c>
      <c r="B17" s="26" t="str">
        <f>+IFERROR(VLOOKUP(BD_Detalles[[#This Row],[Clase]],'Resumen Capas'!$A$4:$C$1048576,2,0),"COMPLETAR")</f>
        <v>Emisores| Categoría Emisiones</v>
      </c>
      <c r="C17" s="26" t="str">
        <f>+IFERROR(IF(RIGHT(BD_Detalles[[#This Row],[Clase]],1)="0","",VLOOKUP(BD_Detalles[[#This Row],[Clase]],'Resumen Capas'!$A$4:$C$1048576,3,0)),"COMPLETAR")</f>
        <v>Categoria2</v>
      </c>
      <c r="D17" s="43" t="s">
        <v>376</v>
      </c>
      <c r="E17" s="41"/>
      <c r="F17" s="29" t="str">
        <f>+IFERROR(VLOOKUP(BD_Detalles[[#This Row],[Clase]],'Resumen Capas'!$A$4:$C$1048576,2,0),"COMPLETAR")</f>
        <v>Emisores| Categoría Emisiones</v>
      </c>
      <c r="G17" s="30" t="s">
        <v>383</v>
      </c>
      <c r="H17" s="27" t="str">
        <f>+LEFT(BD_Detalles[[#This Row],[Clase]],2)</f>
        <v>01</v>
      </c>
      <c r="I17" s="28" t="str">
        <f>+IFERROR(VLOOKUP(BD_Detalles[[#This Row],[idcapa]],Capas[[idcapa]:[Tipo]],3,0),"")</f>
        <v>Puntos</v>
      </c>
    </row>
    <row r="18" spans="1:9" x14ac:dyDescent="0.3">
      <c r="A18" s="25" t="s">
        <v>108</v>
      </c>
      <c r="B18" s="26" t="str">
        <f>+IFERROR(VLOOKUP(BD_Detalles[[#This Row],[Clase]],'Resumen Capas'!$A$4:$C$1048576,2,0),"COMPLETAR")</f>
        <v>Emisores| Rubro</v>
      </c>
      <c r="C18" s="26" t="str">
        <f>+IFERROR(IF(RIGHT(BD_Detalles[[#This Row],[Clase]],1)="0","",VLOOKUP(BD_Detalles[[#This Row],[Clase]],'Resumen Capas'!$A$4:$C$1048576,3,0)),"COMPLETAR")</f>
        <v>Rubro</v>
      </c>
      <c r="D18" s="36" t="s">
        <v>115</v>
      </c>
      <c r="E18" s="42" t="s">
        <v>378</v>
      </c>
      <c r="F18" s="29" t="str">
        <f>+IFERROR(VLOOKUP(BD_Detalles[[#This Row],[Clase]],'Resumen Capas'!$A$4:$C$1048576,2,0),"COMPLETAR")</f>
        <v>Emisores| Rubro</v>
      </c>
      <c r="G18" s="30"/>
      <c r="H18" s="27" t="str">
        <f>+LEFT(BD_Detalles[[#This Row],[Clase]],2)</f>
        <v>01</v>
      </c>
      <c r="I18" s="28" t="str">
        <f>+IFERROR(VLOOKUP(BD_Detalles[[#This Row],[idcapa]],Capas[[idcapa]:[Tipo]],3,0),"")</f>
        <v>Puntos</v>
      </c>
    </row>
    <row r="19" spans="1:9" ht="30.6" x14ac:dyDescent="0.3">
      <c r="A19" s="25" t="s">
        <v>530</v>
      </c>
      <c r="B19" s="26" t="str">
        <f>+IFERROR(VLOOKUP(BD_Detalles[[#This Row],[Clase]],'Resumen Capas'!$A$4:$C$1048576,2,0),"COMPLETAR")</f>
        <v>Emisores| Tipo Emisión</v>
      </c>
      <c r="C19" s="26" t="str">
        <f>+IFERROR(IF(RIGHT(BD_Detalles[[#This Row],[Clase]],1)="0","",VLOOKUP(BD_Detalles[[#This Row],[Clase]],'Resumen Capas'!$A$4:$C$1048576,3,0)),"COMPLETAR")</f>
        <v>Tipo Emisión RECT</v>
      </c>
      <c r="D19" s="55" t="s">
        <v>531</v>
      </c>
      <c r="E19" s="41"/>
      <c r="F19" s="29" t="str">
        <f>+IFERROR(VLOOKUP(BD_Detalles[[#This Row],[Clase]],'Resumen Capas'!$A$4:$C$1048576,2,0),"COMPLETAR")</f>
        <v>Emisores| Tipo Emisión</v>
      </c>
      <c r="G19" s="30" t="s">
        <v>539</v>
      </c>
      <c r="H19" s="27" t="str">
        <f>+LEFT(BD_Detalles[[#This Row],[Clase]],2)</f>
        <v>01</v>
      </c>
      <c r="I19" s="28" t="str">
        <f>+IFERROR(VLOOKUP(BD_Detalles[[#This Row],[idcapa]],Capas[[idcapa]:[Tipo]],3,0),"")</f>
        <v>Puntos</v>
      </c>
    </row>
    <row r="20" spans="1:9" ht="30.6" x14ac:dyDescent="0.3">
      <c r="A20" s="25" t="str">
        <f>+A19</f>
        <v>01-5</v>
      </c>
      <c r="B20" s="26" t="str">
        <f>+IFERROR(VLOOKUP(BD_Detalles[[#This Row],[Clase]],'Resumen Capas'!$A$4:$C$1048576,2,0),"COMPLETAR")</f>
        <v>Emisores| Tipo Emisión</v>
      </c>
      <c r="C20" s="26" t="str">
        <f>+IFERROR(IF(RIGHT(BD_Detalles[[#This Row],[Clase]],1)="0","",VLOOKUP(BD_Detalles[[#This Row],[Clase]],'Resumen Capas'!$A$4:$C$1048576,3,0)),"COMPLETAR")</f>
        <v>Tipo Emisión RECT</v>
      </c>
      <c r="D20" s="55" t="s">
        <v>532</v>
      </c>
      <c r="E20" s="41"/>
      <c r="F20" s="29" t="str">
        <f>+IFERROR(VLOOKUP(BD_Detalles[[#This Row],[Clase]],'Resumen Capas'!$A$4:$C$1048576,2,0),"COMPLETAR")</f>
        <v>Emisores| Tipo Emisión</v>
      </c>
      <c r="G20" s="30" t="s">
        <v>540</v>
      </c>
      <c r="H20" s="27" t="str">
        <f>+LEFT(BD_Detalles[[#This Row],[Clase]],2)</f>
        <v>01</v>
      </c>
      <c r="I20" s="28" t="str">
        <f>+IFERROR(VLOOKUP(BD_Detalles[[#This Row],[idcapa]],Capas[[idcapa]:[Tipo]],3,0),"")</f>
        <v>Puntos</v>
      </c>
    </row>
    <row r="21" spans="1:9" ht="30.6" x14ac:dyDescent="0.3">
      <c r="A21" s="25" t="str">
        <f>+A19</f>
        <v>01-5</v>
      </c>
      <c r="B21" s="26" t="str">
        <f>+IFERROR(VLOOKUP(BD_Detalles[[#This Row],[Clase]],'Resumen Capas'!$A$4:$C$1048576,2,0),"COMPLETAR")</f>
        <v>Emisores| Tipo Emisión</v>
      </c>
      <c r="C21" s="26" t="str">
        <f>+IFERROR(IF(RIGHT(BD_Detalles[[#This Row],[Clase]],1)="0","",VLOOKUP(BD_Detalles[[#This Row],[Clase]],'Resumen Capas'!$A$4:$C$1048576,3,0)),"COMPLETAR")</f>
        <v>Tipo Emisión RECT</v>
      </c>
      <c r="D21" s="55" t="s">
        <v>533</v>
      </c>
      <c r="E21" s="41"/>
      <c r="F21" s="29" t="str">
        <f>+IFERROR(VLOOKUP(BD_Detalles[[#This Row],[Clase]],'Resumen Capas'!$A$4:$C$1048576,2,0),"COMPLETAR")</f>
        <v>Emisores| Tipo Emisión</v>
      </c>
      <c r="G21" s="30" t="s">
        <v>541</v>
      </c>
      <c r="H21" s="27" t="str">
        <f>+LEFT(BD_Detalles[[#This Row],[Clase]],2)</f>
        <v>01</v>
      </c>
      <c r="I21" s="28" t="str">
        <f>+IFERROR(VLOOKUP(BD_Detalles[[#This Row],[idcapa]],Capas[[idcapa]:[Tipo]],3,0),"")</f>
        <v>Puntos</v>
      </c>
    </row>
    <row r="22" spans="1:9" ht="30.6" x14ac:dyDescent="0.3">
      <c r="A22" s="25" t="str">
        <f>+A19</f>
        <v>01-5</v>
      </c>
      <c r="B22" s="26" t="str">
        <f>+IFERROR(VLOOKUP(BD_Detalles[[#This Row],[Clase]],'Resumen Capas'!$A$4:$C$1048576,2,0),"COMPLETAR")</f>
        <v>Emisores| Tipo Emisión</v>
      </c>
      <c r="C22" s="26" t="str">
        <f>+IFERROR(IF(RIGHT(BD_Detalles[[#This Row],[Clase]],1)="0","",VLOOKUP(BD_Detalles[[#This Row],[Clase]],'Resumen Capas'!$A$4:$C$1048576,3,0)),"COMPLETAR")</f>
        <v>Tipo Emisión RECT</v>
      </c>
      <c r="D22" s="55" t="s">
        <v>534</v>
      </c>
      <c r="E22" s="41"/>
      <c r="F22" s="29" t="str">
        <f>+IFERROR(VLOOKUP(BD_Detalles[[#This Row],[Clase]],'Resumen Capas'!$A$4:$C$1048576,2,0),"COMPLETAR")</f>
        <v>Emisores| Tipo Emisión</v>
      </c>
      <c r="G22" s="30" t="s">
        <v>542</v>
      </c>
      <c r="H22" s="27" t="str">
        <f>+LEFT(BD_Detalles[[#This Row],[Clase]],2)</f>
        <v>01</v>
      </c>
      <c r="I22" s="28" t="str">
        <f>+IFERROR(VLOOKUP(BD_Detalles[[#This Row],[idcapa]],Capas[[idcapa]:[Tipo]],3,0),"")</f>
        <v>Puntos</v>
      </c>
    </row>
    <row r="23" spans="1:9" ht="30.6" x14ac:dyDescent="0.3">
      <c r="A23" s="25" t="str">
        <f>+A19</f>
        <v>01-5</v>
      </c>
      <c r="B23" s="26" t="str">
        <f>+IFERROR(VLOOKUP(BD_Detalles[[#This Row],[Clase]],'Resumen Capas'!$A$4:$C$1048576,2,0),"COMPLETAR")</f>
        <v>Emisores| Tipo Emisión</v>
      </c>
      <c r="C23" s="26" t="str">
        <f>+IFERROR(IF(RIGHT(BD_Detalles[[#This Row],[Clase]],1)="0","",VLOOKUP(BD_Detalles[[#This Row],[Clase]],'Resumen Capas'!$A$4:$C$1048576,3,0)),"COMPLETAR")</f>
        <v>Tipo Emisión RECT</v>
      </c>
      <c r="D23" s="55" t="s">
        <v>535</v>
      </c>
      <c r="E23" s="41"/>
      <c r="F23" s="29" t="str">
        <f>+IFERROR(VLOOKUP(BD_Detalles[[#This Row],[Clase]],'Resumen Capas'!$A$4:$C$1048576,2,0),"COMPLETAR")</f>
        <v>Emisores| Tipo Emisión</v>
      </c>
      <c r="G23" s="30" t="s">
        <v>543</v>
      </c>
      <c r="H23" s="27" t="str">
        <f>+LEFT(BD_Detalles[[#This Row],[Clase]],2)</f>
        <v>01</v>
      </c>
      <c r="I23" s="28" t="str">
        <f>+IFERROR(VLOOKUP(BD_Detalles[[#This Row],[idcapa]],Capas[[idcapa]:[Tipo]],3,0),"")</f>
        <v>Puntos</v>
      </c>
    </row>
    <row r="24" spans="1:9" ht="30.6" x14ac:dyDescent="0.3">
      <c r="A24" s="25" t="str">
        <f>+A19</f>
        <v>01-5</v>
      </c>
      <c r="B24" s="26" t="str">
        <f>+IFERROR(VLOOKUP(BD_Detalles[[#This Row],[Clase]],'Resumen Capas'!$A$4:$C$1048576,2,0),"COMPLETAR")</f>
        <v>Emisores| Tipo Emisión</v>
      </c>
      <c r="C24" s="26" t="str">
        <f>+IFERROR(IF(RIGHT(BD_Detalles[[#This Row],[Clase]],1)="0","",VLOOKUP(BD_Detalles[[#This Row],[Clase]],'Resumen Capas'!$A$4:$C$1048576,3,0)),"COMPLETAR")</f>
        <v>Tipo Emisión RECT</v>
      </c>
      <c r="D24" s="55" t="s">
        <v>536</v>
      </c>
      <c r="E24" s="41"/>
      <c r="F24" s="29" t="str">
        <f>+IFERROR(VLOOKUP(BD_Detalles[[#This Row],[Clase]],'Resumen Capas'!$A$4:$C$1048576,2,0),"COMPLETAR")</f>
        <v>Emisores| Tipo Emisión</v>
      </c>
      <c r="G24" s="30" t="s">
        <v>544</v>
      </c>
      <c r="H24" s="27" t="str">
        <f>+LEFT(BD_Detalles[[#This Row],[Clase]],2)</f>
        <v>01</v>
      </c>
      <c r="I24" s="28" t="str">
        <f>+IFERROR(VLOOKUP(BD_Detalles[[#This Row],[idcapa]],Capas[[idcapa]:[Tipo]],3,0),"")</f>
        <v>Puntos</v>
      </c>
    </row>
    <row r="25" spans="1:9" ht="30.6" x14ac:dyDescent="0.3">
      <c r="A25" s="25" t="str">
        <f>+A19</f>
        <v>01-5</v>
      </c>
      <c r="B25" s="26" t="str">
        <f>+IFERROR(VLOOKUP(BD_Detalles[[#This Row],[Clase]],'Resumen Capas'!$A$4:$C$1048576,2,0),"COMPLETAR")</f>
        <v>Emisores| Tipo Emisión</v>
      </c>
      <c r="C25" s="26" t="str">
        <f>+IFERROR(IF(RIGHT(BD_Detalles[[#This Row],[Clase]],1)="0","",VLOOKUP(BD_Detalles[[#This Row],[Clase]],'Resumen Capas'!$A$4:$C$1048576,3,0)),"COMPLETAR")</f>
        <v>Tipo Emisión RECT</v>
      </c>
      <c r="D25" s="55" t="s">
        <v>537</v>
      </c>
      <c r="E25" s="41"/>
      <c r="F25" s="29" t="str">
        <f>+IFERROR(VLOOKUP(BD_Detalles[[#This Row],[Clase]],'Resumen Capas'!$A$4:$C$1048576,2,0),"COMPLETAR")</f>
        <v>Emisores| Tipo Emisión</v>
      </c>
      <c r="G25" s="30" t="s">
        <v>545</v>
      </c>
      <c r="H25" s="27" t="str">
        <f>+LEFT(BD_Detalles[[#This Row],[Clase]],2)</f>
        <v>01</v>
      </c>
      <c r="I25" s="28" t="str">
        <f>+IFERROR(VLOOKUP(BD_Detalles[[#This Row],[idcapa]],Capas[[idcapa]:[Tipo]],3,0),"")</f>
        <v>Puntos</v>
      </c>
    </row>
    <row r="26" spans="1:9" ht="30.6" x14ac:dyDescent="0.3">
      <c r="A26" s="25" t="str">
        <f>+A25</f>
        <v>01-5</v>
      </c>
      <c r="B26" s="26" t="str">
        <f>+IFERROR(VLOOKUP(BD_Detalles[[#This Row],[Clase]],'Resumen Capas'!$A$4:$C$1048576,2,0),"COMPLETAR")</f>
        <v>Emisores| Tipo Emisión</v>
      </c>
      <c r="C26" s="26" t="str">
        <f>+IFERROR(IF(RIGHT(BD_Detalles[[#This Row],[Clase]],1)="0","",VLOOKUP(BD_Detalles[[#This Row],[Clase]],'Resumen Capas'!$A$4:$C$1048576,3,0)),"COMPLETAR")</f>
        <v>Tipo Emisión RECT</v>
      </c>
      <c r="D26" s="55" t="s">
        <v>538</v>
      </c>
      <c r="E26" s="41"/>
      <c r="F26" s="29" t="str">
        <f>+IFERROR(VLOOKUP(BD_Detalles[[#This Row],[Clase]],'Resumen Capas'!$A$4:$C$1048576,2,0),"COMPLETAR")</f>
        <v>Emisores| Tipo Emisión</v>
      </c>
      <c r="G26" s="30" t="s">
        <v>380</v>
      </c>
      <c r="H26" s="27" t="str">
        <f>+LEFT(BD_Detalles[[#This Row],[Clase]],2)</f>
        <v>01</v>
      </c>
      <c r="I26" s="28" t="str">
        <f>+IFERROR(VLOOKUP(BD_Detalles[[#This Row],[idcapa]],Capas[[idcapa]:[Tipo]],3,0),"")</f>
        <v>Puntos</v>
      </c>
    </row>
    <row r="27" spans="1:9" x14ac:dyDescent="0.3">
      <c r="A27" s="25" t="s">
        <v>320</v>
      </c>
      <c r="B27" s="26" t="str">
        <f>+IFERROR(VLOOKUP(BD_Detalles[[#This Row],[Clase]],'Resumen Capas'!$A$4:$C$1048576,2,0),"COMPLETAR")</f>
        <v>Población Total</v>
      </c>
      <c r="C27" s="26" t="str">
        <f>+IFERROR(IF(RIGHT(BD_Detalles[[#This Row],[Clase]],1)="0","",VLOOKUP(BD_Detalles[[#This Row],[Clase]],'Resumen Capas'!$A$4:$C$1048576,3,0)),"COMPLETAR")</f>
        <v>Clasificación</v>
      </c>
      <c r="D27" s="45" t="s">
        <v>372</v>
      </c>
      <c r="E27" s="46" t="s">
        <v>385</v>
      </c>
      <c r="F27" s="57" t="str">
        <f>+IFERROR(VLOOKUP(BD_Detalles[[#This Row],[Clase]],'Resumen Capas'!$A$4:$C$1048576,2,0),"COMPLETAR")</f>
        <v>Población Total</v>
      </c>
      <c r="G27" s="30"/>
      <c r="H27" s="33" t="str">
        <f>+LEFT(BD_Detalles[[#This Row],[Clase]],2)</f>
        <v>09</v>
      </c>
      <c r="I27" s="28" t="str">
        <f>+IFERROR(VLOOKUP(BD_Detalles[[#This Row],[idcapa]],Capas[[idcapa]:[Tipo]],3,0),"")</f>
        <v>Polígono</v>
      </c>
    </row>
    <row r="28" spans="1:9" x14ac:dyDescent="0.3">
      <c r="A28" s="25" t="s">
        <v>320</v>
      </c>
      <c r="B28" s="26" t="str">
        <f>+IFERROR(VLOOKUP(BD_Detalles[[#This Row],[Clase]],'Resumen Capas'!$A$4:$C$1048576,2,0),"COMPLETAR")</f>
        <v>Población Total</v>
      </c>
      <c r="C28" s="26" t="str">
        <f>+IFERROR(IF(RIGHT(BD_Detalles[[#This Row],[Clase]],1)="0","",VLOOKUP(BD_Detalles[[#This Row],[Clase]],'Resumen Capas'!$A$4:$C$1048576,3,0)),"COMPLETAR")</f>
        <v>Clasificación</v>
      </c>
      <c r="D28" s="45" t="s">
        <v>373</v>
      </c>
      <c r="E28" s="47" t="s">
        <v>386</v>
      </c>
      <c r="F28" s="57" t="str">
        <f>+IFERROR(VLOOKUP(BD_Detalles[[#This Row],[Clase]],'Resumen Capas'!$A$4:$C$1048576,2,0),"COMPLETAR")</f>
        <v>Población Total</v>
      </c>
      <c r="G28" s="30"/>
      <c r="H28" s="33" t="str">
        <f>+LEFT(BD_Detalles[[#This Row],[Clase]],2)</f>
        <v>09</v>
      </c>
      <c r="I28" s="28" t="str">
        <f>+IFERROR(VLOOKUP(BD_Detalles[[#This Row],[idcapa]],Capas[[idcapa]:[Tipo]],3,0),"")</f>
        <v>Polígono</v>
      </c>
    </row>
    <row r="29" spans="1:9" x14ac:dyDescent="0.3">
      <c r="A29" s="25" t="s">
        <v>320</v>
      </c>
      <c r="B29" s="26" t="str">
        <f>+IFERROR(VLOOKUP(BD_Detalles[[#This Row],[Clase]],'Resumen Capas'!$A$4:$C$1048576,2,0),"COMPLETAR")</f>
        <v>Población Total</v>
      </c>
      <c r="C29" s="26" t="str">
        <f>+IFERROR(IF(RIGHT(BD_Detalles[[#This Row],[Clase]],1)="0","",VLOOKUP(BD_Detalles[[#This Row],[Clase]],'Resumen Capas'!$A$4:$C$1048576,3,0)),"COMPLETAR")</f>
        <v>Clasificación</v>
      </c>
      <c r="D29" s="45" t="s">
        <v>374</v>
      </c>
      <c r="E29" s="48" t="s">
        <v>387</v>
      </c>
      <c r="F29" s="57" t="str">
        <f>+IFERROR(VLOOKUP(BD_Detalles[[#This Row],[Clase]],'Resumen Capas'!$A$4:$C$1048576,2,0),"COMPLETAR")</f>
        <v>Población Total</v>
      </c>
      <c r="G29" s="30"/>
      <c r="H29" s="33" t="str">
        <f>+LEFT(BD_Detalles[[#This Row],[Clase]],2)</f>
        <v>09</v>
      </c>
      <c r="I29" s="28" t="str">
        <f>+IFERROR(VLOOKUP(BD_Detalles[[#This Row],[idcapa]],Capas[[idcapa]:[Tipo]],3,0),"")</f>
        <v>Polígono</v>
      </c>
    </row>
    <row r="30" spans="1:9" x14ac:dyDescent="0.3">
      <c r="A30" s="25" t="s">
        <v>320</v>
      </c>
      <c r="B30" s="26" t="str">
        <f>+IFERROR(VLOOKUP(BD_Detalles[[#This Row],[Clase]],'Resumen Capas'!$A$4:$C$1048576,2,0),"COMPLETAR")</f>
        <v>Población Total</v>
      </c>
      <c r="C30" s="26" t="str">
        <f>+IFERROR(IF(RIGHT(BD_Detalles[[#This Row],[Clase]],1)="0","",VLOOKUP(BD_Detalles[[#This Row],[Clase]],'Resumen Capas'!$A$4:$C$1048576,3,0)),"COMPLETAR")</f>
        <v>Clasificación</v>
      </c>
      <c r="D30" s="45" t="s">
        <v>375</v>
      </c>
      <c r="E30" s="49" t="s">
        <v>388</v>
      </c>
      <c r="F30" s="57" t="str">
        <f>+IFERROR(VLOOKUP(BD_Detalles[[#This Row],[Clase]],'Resumen Capas'!$A$4:$C$1048576,2,0),"COMPLETAR")</f>
        <v>Población Total</v>
      </c>
      <c r="G30" s="30"/>
      <c r="H30" s="33" t="str">
        <f>+LEFT(BD_Detalles[[#This Row],[Clase]],2)</f>
        <v>09</v>
      </c>
      <c r="I30" s="28" t="str">
        <f>+IFERROR(VLOOKUP(BD_Detalles[[#This Row],[idcapa]],Capas[[idcapa]:[Tipo]],3,0),"")</f>
        <v>Polígono</v>
      </c>
    </row>
    <row r="31" spans="1:9" x14ac:dyDescent="0.3">
      <c r="A31" s="25" t="s">
        <v>320</v>
      </c>
      <c r="B31" s="26" t="str">
        <f>+IFERROR(VLOOKUP(BD_Detalles[[#This Row],[Clase]],'Resumen Capas'!$A$4:$C$1048576,2,0),"COMPLETAR")</f>
        <v>Población Total</v>
      </c>
      <c r="C31" s="26" t="str">
        <f>+IFERROR(IF(RIGHT(BD_Detalles[[#This Row],[Clase]],1)="0","",VLOOKUP(BD_Detalles[[#This Row],[Clase]],'Resumen Capas'!$A$4:$C$1048576,3,0)),"COMPLETAR")</f>
        <v>Clasificación</v>
      </c>
      <c r="D31" s="45" t="s">
        <v>376</v>
      </c>
      <c r="E31" s="50" t="s">
        <v>116</v>
      </c>
      <c r="F31" s="57" t="str">
        <f>+IFERROR(VLOOKUP(BD_Detalles[[#This Row],[Clase]],'Resumen Capas'!$A$4:$C$1048576,2,0),"COMPLETAR")</f>
        <v>Población Total</v>
      </c>
      <c r="G31" s="30"/>
      <c r="H31" s="33" t="str">
        <f>+LEFT(BD_Detalles[[#This Row],[Clase]],2)</f>
        <v>09</v>
      </c>
      <c r="I31" s="28" t="str">
        <f>+IFERROR(VLOOKUP(BD_Detalles[[#This Row],[idcapa]],Capas[[idcapa]:[Tipo]],3,0),"")</f>
        <v>Polígono</v>
      </c>
    </row>
    <row r="32" spans="1:9" x14ac:dyDescent="0.3">
      <c r="A32" s="25" t="s">
        <v>320</v>
      </c>
      <c r="B32" s="26" t="str">
        <f>+IFERROR(VLOOKUP(BD_Detalles[[#This Row],[Clase]],'Resumen Capas'!$A$4:$C$1048576,2,0),"COMPLETAR")</f>
        <v>Población Total</v>
      </c>
      <c r="C32" s="26" t="str">
        <f>+IFERROR(IF(RIGHT(BD_Detalles[[#This Row],[Clase]],1)="0","",VLOOKUP(BD_Detalles[[#This Row],[Clase]],'Resumen Capas'!$A$4:$C$1048576,3,0)),"COMPLETAR")</f>
        <v>Clasificación</v>
      </c>
      <c r="D32" s="45" t="s">
        <v>384</v>
      </c>
      <c r="E32" s="51" t="s">
        <v>389</v>
      </c>
      <c r="F32" s="57" t="str">
        <f>+IFERROR(VLOOKUP(BD_Detalles[[#This Row],[Clase]],'Resumen Capas'!$A$4:$C$1048576,2,0),"COMPLETAR")</f>
        <v>Población Total</v>
      </c>
      <c r="G32" s="30"/>
      <c r="H32" s="33" t="str">
        <f>+LEFT(BD_Detalles[[#This Row],[Clase]],2)</f>
        <v>09</v>
      </c>
      <c r="I32" s="28" t="str">
        <f>+IFERROR(VLOOKUP(BD_Detalles[[#This Row],[idcapa]],Capas[[idcapa]:[Tipo]],3,0),"")</f>
        <v>Polígono</v>
      </c>
    </row>
    <row r="33" spans="1:9" x14ac:dyDescent="0.3">
      <c r="A33" s="25" t="s">
        <v>321</v>
      </c>
      <c r="B33" s="26" t="str">
        <f>+IFERROR(VLOOKUP(BD_Detalles[[#This Row],[Clase]],'Resumen Capas'!$A$4:$C$1048576,2,0),"COMPLETAR")</f>
        <v>Población 16-25 años</v>
      </c>
      <c r="C33" s="26" t="str">
        <f>+IFERROR(IF(RIGHT(BD_Detalles[[#This Row],[Clase]],1)="0","",VLOOKUP(BD_Detalles[[#This Row],[Clase]],'Resumen Capas'!$A$4:$C$1048576,3,0)),"COMPLETAR")</f>
        <v>Clasificación</v>
      </c>
      <c r="D33" s="45" t="s">
        <v>372</v>
      </c>
      <c r="E33" s="46" t="s">
        <v>385</v>
      </c>
      <c r="F33" s="57" t="str">
        <f>+IFERROR(VLOOKUP(BD_Detalles[[#This Row],[Clase]],'Resumen Capas'!$A$4:$C$1048576,2,0),"COMPLETAR")</f>
        <v>Población 16-25 años</v>
      </c>
      <c r="G33" s="30"/>
      <c r="H33" s="33" t="str">
        <f>+LEFT(BD_Detalles[[#This Row],[Clase]],2)</f>
        <v>10</v>
      </c>
      <c r="I33" s="28" t="str">
        <f>+IFERROR(VLOOKUP(BD_Detalles[[#This Row],[idcapa]],Capas[[idcapa]:[Tipo]],3,0),"")</f>
        <v>Polígono</v>
      </c>
    </row>
    <row r="34" spans="1:9" x14ac:dyDescent="0.3">
      <c r="A34" s="25" t="s">
        <v>321</v>
      </c>
      <c r="B34" s="26" t="str">
        <f>+IFERROR(VLOOKUP(BD_Detalles[[#This Row],[Clase]],'Resumen Capas'!$A$4:$C$1048576,2,0),"COMPLETAR")</f>
        <v>Población 16-25 años</v>
      </c>
      <c r="C34" s="26" t="str">
        <f>+IFERROR(IF(RIGHT(BD_Detalles[[#This Row],[Clase]],1)="0","",VLOOKUP(BD_Detalles[[#This Row],[Clase]],'Resumen Capas'!$A$4:$C$1048576,3,0)),"COMPLETAR")</f>
        <v>Clasificación</v>
      </c>
      <c r="D34" s="45" t="s">
        <v>373</v>
      </c>
      <c r="E34" s="47" t="s">
        <v>386</v>
      </c>
      <c r="F34" s="57" t="str">
        <f>+IFERROR(VLOOKUP(BD_Detalles[[#This Row],[Clase]],'Resumen Capas'!$A$4:$C$1048576,2,0),"COMPLETAR")</f>
        <v>Población 16-25 años</v>
      </c>
      <c r="G34" s="30"/>
      <c r="H34" s="33" t="str">
        <f>+LEFT(BD_Detalles[[#This Row],[Clase]],2)</f>
        <v>10</v>
      </c>
      <c r="I34" s="28" t="str">
        <f>+IFERROR(VLOOKUP(BD_Detalles[[#This Row],[idcapa]],Capas[[idcapa]:[Tipo]],3,0),"")</f>
        <v>Polígono</v>
      </c>
    </row>
    <row r="35" spans="1:9" x14ac:dyDescent="0.3">
      <c r="A35" s="25" t="s">
        <v>321</v>
      </c>
      <c r="B35" s="26" t="str">
        <f>+IFERROR(VLOOKUP(BD_Detalles[[#This Row],[Clase]],'Resumen Capas'!$A$4:$C$1048576,2,0),"COMPLETAR")</f>
        <v>Población 16-25 años</v>
      </c>
      <c r="C35" s="26" t="str">
        <f>+IFERROR(IF(RIGHT(BD_Detalles[[#This Row],[Clase]],1)="0","",VLOOKUP(BD_Detalles[[#This Row],[Clase]],'Resumen Capas'!$A$4:$C$1048576,3,0)),"COMPLETAR")</f>
        <v>Clasificación</v>
      </c>
      <c r="D35" s="45" t="s">
        <v>374</v>
      </c>
      <c r="E35" s="48" t="s">
        <v>387</v>
      </c>
      <c r="F35" s="57" t="str">
        <f>+IFERROR(VLOOKUP(BD_Detalles[[#This Row],[Clase]],'Resumen Capas'!$A$4:$C$1048576,2,0),"COMPLETAR")</f>
        <v>Población 16-25 años</v>
      </c>
      <c r="G35" s="30"/>
      <c r="H35" s="33" t="str">
        <f>+LEFT(BD_Detalles[[#This Row],[Clase]],2)</f>
        <v>10</v>
      </c>
      <c r="I35" s="28" t="str">
        <f>+IFERROR(VLOOKUP(BD_Detalles[[#This Row],[idcapa]],Capas[[idcapa]:[Tipo]],3,0),"")</f>
        <v>Polígono</v>
      </c>
    </row>
    <row r="36" spans="1:9" x14ac:dyDescent="0.3">
      <c r="A36" s="25" t="s">
        <v>321</v>
      </c>
      <c r="B36" s="26" t="str">
        <f>+IFERROR(VLOOKUP(BD_Detalles[[#This Row],[Clase]],'Resumen Capas'!$A$4:$C$1048576,2,0),"COMPLETAR")</f>
        <v>Población 16-25 años</v>
      </c>
      <c r="C36" s="26" t="str">
        <f>+IFERROR(IF(RIGHT(BD_Detalles[[#This Row],[Clase]],1)="0","",VLOOKUP(BD_Detalles[[#This Row],[Clase]],'Resumen Capas'!$A$4:$C$1048576,3,0)),"COMPLETAR")</f>
        <v>Clasificación</v>
      </c>
      <c r="D36" s="45" t="s">
        <v>375</v>
      </c>
      <c r="E36" s="49" t="s">
        <v>388</v>
      </c>
      <c r="F36" s="57" t="str">
        <f>+IFERROR(VLOOKUP(BD_Detalles[[#This Row],[Clase]],'Resumen Capas'!$A$4:$C$1048576,2,0),"COMPLETAR")</f>
        <v>Población 16-25 años</v>
      </c>
      <c r="G36" s="30"/>
      <c r="H36" s="33" t="str">
        <f>+LEFT(BD_Detalles[[#This Row],[Clase]],2)</f>
        <v>10</v>
      </c>
      <c r="I36" s="28" t="str">
        <f>+IFERROR(VLOOKUP(BD_Detalles[[#This Row],[idcapa]],Capas[[idcapa]:[Tipo]],3,0),"")</f>
        <v>Polígono</v>
      </c>
    </row>
    <row r="37" spans="1:9" x14ac:dyDescent="0.3">
      <c r="A37" s="25" t="s">
        <v>321</v>
      </c>
      <c r="B37" s="26" t="str">
        <f>+IFERROR(VLOOKUP(BD_Detalles[[#This Row],[Clase]],'Resumen Capas'!$A$4:$C$1048576,2,0),"COMPLETAR")</f>
        <v>Población 16-25 años</v>
      </c>
      <c r="C37" s="26" t="str">
        <f>+IFERROR(IF(RIGHT(BD_Detalles[[#This Row],[Clase]],1)="0","",VLOOKUP(BD_Detalles[[#This Row],[Clase]],'Resumen Capas'!$A$4:$C$1048576,3,0)),"COMPLETAR")</f>
        <v>Clasificación</v>
      </c>
      <c r="D37" s="45" t="s">
        <v>376</v>
      </c>
      <c r="E37" s="50" t="s">
        <v>116</v>
      </c>
      <c r="F37" s="57" t="str">
        <f>+IFERROR(VLOOKUP(BD_Detalles[[#This Row],[Clase]],'Resumen Capas'!$A$4:$C$1048576,2,0),"COMPLETAR")</f>
        <v>Población 16-25 años</v>
      </c>
      <c r="G37" s="30"/>
      <c r="H37" s="33" t="str">
        <f>+LEFT(BD_Detalles[[#This Row],[Clase]],2)</f>
        <v>10</v>
      </c>
      <c r="I37" s="28" t="str">
        <f>+IFERROR(VLOOKUP(BD_Detalles[[#This Row],[idcapa]],Capas[[idcapa]:[Tipo]],3,0),"")</f>
        <v>Polígono</v>
      </c>
    </row>
    <row r="38" spans="1:9" x14ac:dyDescent="0.3">
      <c r="A38" s="25" t="s">
        <v>321</v>
      </c>
      <c r="B38" s="26" t="str">
        <f>+IFERROR(VLOOKUP(BD_Detalles[[#This Row],[Clase]],'Resumen Capas'!$A$4:$C$1048576,2,0),"COMPLETAR")</f>
        <v>Población 16-25 años</v>
      </c>
      <c r="C38" s="26" t="str">
        <f>+IFERROR(IF(RIGHT(BD_Detalles[[#This Row],[Clase]],1)="0","",VLOOKUP(BD_Detalles[[#This Row],[Clase]],'Resumen Capas'!$A$4:$C$1048576,3,0)),"COMPLETAR")</f>
        <v>Clasificación</v>
      </c>
      <c r="D38" s="45" t="s">
        <v>384</v>
      </c>
      <c r="E38" s="51" t="s">
        <v>389</v>
      </c>
      <c r="F38" s="57" t="str">
        <f>+IFERROR(VLOOKUP(BD_Detalles[[#This Row],[Clase]],'Resumen Capas'!$A$4:$C$1048576,2,0),"COMPLETAR")</f>
        <v>Población 16-25 años</v>
      </c>
      <c r="G38" s="30"/>
      <c r="H38" s="33" t="str">
        <f>+LEFT(BD_Detalles[[#This Row],[Clase]],2)</f>
        <v>10</v>
      </c>
      <c r="I38" s="28" t="str">
        <f>+IFERROR(VLOOKUP(BD_Detalles[[#This Row],[idcapa]],Capas[[idcapa]:[Tipo]],3,0),"")</f>
        <v>Polígono</v>
      </c>
    </row>
    <row r="39" spans="1:9" ht="15" thickBot="1" x14ac:dyDescent="0.35">
      <c r="A39" s="25" t="s">
        <v>329</v>
      </c>
      <c r="B39" s="26" t="str">
        <f>+IFERROR(VLOOKUP(BD_Detalles[[#This Row],[Clase]],'Resumen Capas'!$A$4:$C$1048576,2,0),"COMPLETAR")</f>
        <v>Gran Empresa/Rubro</v>
      </c>
      <c r="C39" s="26" t="str">
        <f>+IFERROR(IF(RIGHT(BD_Detalles[[#This Row],[Clase]],1)="0","",VLOOKUP(BD_Detalles[[#This Row],[Clase]],'Resumen Capas'!$A$4:$C$1048576,3,0)),"COMPLETAR")</f>
        <v>Comuna</v>
      </c>
      <c r="D39" s="35" t="s">
        <v>115</v>
      </c>
      <c r="E39" s="53" t="s">
        <v>441</v>
      </c>
      <c r="F39" s="56" t="str">
        <f>+IFERROR(VLOOKUP(BD_Detalles[[#This Row],[Clase]],'Resumen Capas'!$A$4:$C$1048576,2,0),"COMPLETAR")</f>
        <v>Gran Empresa/Rubro</v>
      </c>
      <c r="G39" s="30"/>
      <c r="H39" s="33" t="str">
        <f>+LEFT(BD_Detalles[[#This Row],[Clase]],2)</f>
        <v>26</v>
      </c>
      <c r="I39" s="28" t="str">
        <f>+IFERROR(VLOOKUP(BD_Detalles[[#This Row],[idcapa]],Capas[[idcapa]:[Tipo]],3,0),"")</f>
        <v>Polígono</v>
      </c>
    </row>
    <row r="40" spans="1:9" x14ac:dyDescent="0.3">
      <c r="A40" s="25" t="s">
        <v>330</v>
      </c>
      <c r="B40" s="26" t="str">
        <f>+IFERROR(VLOOKUP(BD_Detalles[[#This Row],[Clase]],'Resumen Capas'!$A$4:$C$1048576,2,0),"COMPLETAR")</f>
        <v>Rubro| Arte y Entretención</v>
      </c>
      <c r="C40" s="26" t="str">
        <f>+IFERROR(IF(RIGHT(BD_Detalles[[#This Row],[Clase]],1)="0","",VLOOKUP(BD_Detalles[[#This Row],[Clase]],'Resumen Capas'!$A$4:$C$1048576,3,0)),"COMPLETAR")</f>
        <v>Comuna</v>
      </c>
      <c r="D40" s="45" t="s">
        <v>115</v>
      </c>
      <c r="E40" s="52" t="s">
        <v>100</v>
      </c>
      <c r="F40" s="57" t="str">
        <f>+IFERROR(VLOOKUP(BD_Detalles[[#This Row],[Clase]],'Resumen Capas'!$A$4:$C$1048576,2,0),"COMPLETAR")</f>
        <v>Rubro| Arte y Entretención</v>
      </c>
      <c r="G40" s="30"/>
      <c r="H40" s="33" t="str">
        <f>+LEFT(BD_Detalles[[#This Row],[Clase]],2)</f>
        <v>27</v>
      </c>
      <c r="I40" s="28" t="str">
        <f>+IFERROR(VLOOKUP(BD_Detalles[[#This Row],[idcapa]],Capas[[idcapa]:[Tipo]],3,0),"")</f>
        <v>Polígono</v>
      </c>
    </row>
    <row r="41" spans="1:9" x14ac:dyDescent="0.3">
      <c r="A41" s="25" t="s">
        <v>331</v>
      </c>
      <c r="B41" s="26" t="str">
        <f>+IFERROR(VLOOKUP(BD_Detalles[[#This Row],[Clase]],'Resumen Capas'!$A$4:$C$1048576,2,0),"COMPLETAR")</f>
        <v>Rubro| Alojamiento y Comidas</v>
      </c>
      <c r="C41" s="26" t="str">
        <f>+IFERROR(IF(RIGHT(BD_Detalles[[#This Row],[Clase]],1)="0","",VLOOKUP(BD_Detalles[[#This Row],[Clase]],'Resumen Capas'!$A$4:$C$1048576,3,0)),"COMPLETAR")</f>
        <v>Comuna</v>
      </c>
      <c r="D41" s="45" t="s">
        <v>115</v>
      </c>
      <c r="E41" s="52" t="s">
        <v>101</v>
      </c>
      <c r="F41" s="57" t="str">
        <f>+IFERROR(VLOOKUP(BD_Detalles[[#This Row],[Clase]],'Resumen Capas'!$A$4:$C$1048576,2,0),"COMPLETAR")</f>
        <v>Rubro| Alojamiento y Comidas</v>
      </c>
      <c r="G41" s="30"/>
      <c r="H41" s="33" t="str">
        <f>+LEFT(BD_Detalles[[#This Row],[Clase]],2)</f>
        <v>28</v>
      </c>
      <c r="I41" s="28" t="str">
        <f>+IFERROR(VLOOKUP(BD_Detalles[[#This Row],[idcapa]],Capas[[idcapa]:[Tipo]],3,0),"")</f>
        <v>Polígono</v>
      </c>
    </row>
    <row r="42" spans="1:9" x14ac:dyDescent="0.3">
      <c r="A42" s="25" t="s">
        <v>332</v>
      </c>
      <c r="B42" s="26" t="str">
        <f>+IFERROR(VLOOKUP(BD_Detalles[[#This Row],[Clase]],'Resumen Capas'!$A$4:$C$1048576,2,0),"COMPLETAR")</f>
        <v>Rubro| Salud y Asistencia Social</v>
      </c>
      <c r="C42" s="26" t="str">
        <f>+IFERROR(IF(RIGHT(BD_Detalles[[#This Row],[Clase]],1)="0","",VLOOKUP(BD_Detalles[[#This Row],[Clase]],'Resumen Capas'!$A$4:$C$1048576,3,0)),"COMPLETAR")</f>
        <v>Comuna</v>
      </c>
      <c r="D42" s="45" t="s">
        <v>115</v>
      </c>
      <c r="E42" s="52" t="s">
        <v>102</v>
      </c>
      <c r="F42" s="57" t="str">
        <f>+IFERROR(VLOOKUP(BD_Detalles[[#This Row],[Clase]],'Resumen Capas'!$A$4:$C$1048576,2,0),"COMPLETAR")</f>
        <v>Rubro| Salud y Asistencia Social</v>
      </c>
      <c r="G42" s="30"/>
      <c r="H42" s="33" t="str">
        <f>+LEFT(BD_Detalles[[#This Row],[Clase]],2)</f>
        <v>29</v>
      </c>
      <c r="I42" s="28" t="str">
        <f>+IFERROR(VLOOKUP(BD_Detalles[[#This Row],[idcapa]],Capas[[idcapa]:[Tipo]],3,0),"")</f>
        <v>Polígono</v>
      </c>
    </row>
    <row r="43" spans="1:9" x14ac:dyDescent="0.3">
      <c r="A43" s="25" t="s">
        <v>333</v>
      </c>
      <c r="B43" s="26" t="str">
        <f>+IFERROR(VLOOKUP(BD_Detalles[[#This Row],[Clase]],'Resumen Capas'!$A$4:$C$1048576,2,0),"COMPLETAR")</f>
        <v>Rubro| Hogares como Empleadores</v>
      </c>
      <c r="C43" s="26" t="str">
        <f>+IFERROR(IF(RIGHT(BD_Detalles[[#This Row],[Clase]],1)="0","",VLOOKUP(BD_Detalles[[#This Row],[Clase]],'Resumen Capas'!$A$4:$C$1048576,3,0)),"COMPLETAR")</f>
        <v>Comuna</v>
      </c>
      <c r="D43" s="45" t="s">
        <v>115</v>
      </c>
      <c r="E43" s="52" t="s">
        <v>435</v>
      </c>
      <c r="F43" s="57" t="str">
        <f>+IFERROR(VLOOKUP(BD_Detalles[[#This Row],[Clase]],'Resumen Capas'!$A$4:$C$1048576,2,0),"COMPLETAR")</f>
        <v>Rubro| Hogares como Empleadores</v>
      </c>
      <c r="G43" s="30"/>
      <c r="H43" s="33" t="str">
        <f>+LEFT(BD_Detalles[[#This Row],[Clase]],2)</f>
        <v>30</v>
      </c>
      <c r="I43" s="28" t="str">
        <f>+IFERROR(VLOOKUP(BD_Detalles[[#This Row],[idcapa]],Capas[[idcapa]:[Tipo]],3,0),"")</f>
        <v>Polígono</v>
      </c>
    </row>
    <row r="44" spans="1:9" x14ac:dyDescent="0.3">
      <c r="A44" s="25" t="s">
        <v>334</v>
      </c>
      <c r="B44" s="26" t="str">
        <f>+IFERROR(VLOOKUP(BD_Detalles[[#This Row],[Clase]],'Resumen Capas'!$A$4:$C$1048576,2,0),"COMPLETAR")</f>
        <v>Rubro| Organizaciones Extraterritoriales</v>
      </c>
      <c r="C44" s="26" t="str">
        <f>+IFERROR(IF(RIGHT(BD_Detalles[[#This Row],[Clase]],1)="0","",VLOOKUP(BD_Detalles[[#This Row],[Clase]],'Resumen Capas'!$A$4:$C$1048576,3,0)),"COMPLETAR")</f>
        <v>Comuna</v>
      </c>
      <c r="D44" s="45" t="s">
        <v>115</v>
      </c>
      <c r="E44" s="52" t="s">
        <v>436</v>
      </c>
      <c r="F44" s="57" t="str">
        <f>+IFERROR(VLOOKUP(BD_Detalles[[#This Row],[Clase]],'Resumen Capas'!$A$4:$C$1048576,2,0),"COMPLETAR")</f>
        <v>Rubro| Organizaciones Extraterritoriales</v>
      </c>
      <c r="G44" s="30"/>
      <c r="H44" s="33" t="str">
        <f>+LEFT(BD_Detalles[[#This Row],[Clase]],2)</f>
        <v>31</v>
      </c>
      <c r="I44" s="28" t="str">
        <f>+IFERROR(VLOOKUP(BD_Detalles[[#This Row],[idcapa]],Capas[[idcapa]:[Tipo]],3,0),"")</f>
        <v>Polígono</v>
      </c>
    </row>
    <row r="45" spans="1:9" x14ac:dyDescent="0.3">
      <c r="A45" s="25" t="s">
        <v>335</v>
      </c>
      <c r="B45" s="26" t="str">
        <f>+IFERROR(VLOOKUP(BD_Detalles[[#This Row],[Clase]],'Resumen Capas'!$A$4:$C$1048576,2,0),"COMPLETAR")</f>
        <v>Rubro| SS Administrativos y de Apoyo</v>
      </c>
      <c r="C45" s="26" t="str">
        <f>+IFERROR(IF(RIGHT(BD_Detalles[[#This Row],[Clase]],1)="0","",VLOOKUP(BD_Detalles[[#This Row],[Clase]],'Resumen Capas'!$A$4:$C$1048576,3,0)),"COMPLETAR")</f>
        <v>Comuna</v>
      </c>
      <c r="D45" s="45" t="s">
        <v>115</v>
      </c>
      <c r="E45" s="52" t="s">
        <v>437</v>
      </c>
      <c r="F45" s="57" t="str">
        <f>+IFERROR(VLOOKUP(BD_Detalles[[#This Row],[Clase]],'Resumen Capas'!$A$4:$C$1048576,2,0),"COMPLETAR")</f>
        <v>Rubro| SS Administrativos y de Apoyo</v>
      </c>
      <c r="G45" s="30"/>
      <c r="H45" s="33" t="str">
        <f>+LEFT(BD_Detalles[[#This Row],[Clase]],2)</f>
        <v>32</v>
      </c>
      <c r="I45" s="28" t="str">
        <f>+IFERROR(VLOOKUP(BD_Detalles[[#This Row],[idcapa]],Capas[[idcapa]:[Tipo]],3,0),"")</f>
        <v>Polígono</v>
      </c>
    </row>
    <row r="46" spans="1:9" x14ac:dyDescent="0.3">
      <c r="A46" s="25" t="s">
        <v>336</v>
      </c>
      <c r="B46" s="26" t="str">
        <f>+IFERROR(VLOOKUP(BD_Detalles[[#This Row],[Clase]],'Resumen Capas'!$A$4:$C$1048576,2,0),"COMPLETAR")</f>
        <v>Rubro| Financieras y de Seguros</v>
      </c>
      <c r="C46" s="26" t="str">
        <f>+IFERROR(IF(RIGHT(BD_Detalles[[#This Row],[Clase]],1)="0","",VLOOKUP(BD_Detalles[[#This Row],[Clase]],'Resumen Capas'!$A$4:$C$1048576,3,0)),"COMPLETAR")</f>
        <v>Comuna</v>
      </c>
      <c r="D46" s="45" t="s">
        <v>115</v>
      </c>
      <c r="E46" s="52" t="s">
        <v>438</v>
      </c>
      <c r="F46" s="57" t="str">
        <f>+IFERROR(VLOOKUP(BD_Detalles[[#This Row],[Clase]],'Resumen Capas'!$A$4:$C$1048576,2,0),"COMPLETAR")</f>
        <v>Rubro| Financieras y de Seguros</v>
      </c>
      <c r="G46" s="30"/>
      <c r="H46" s="33" t="str">
        <f>+LEFT(BD_Detalles[[#This Row],[Clase]],2)</f>
        <v>33</v>
      </c>
      <c r="I46" s="28" t="str">
        <f>+IFERROR(VLOOKUP(BD_Detalles[[#This Row],[idcapa]],Capas[[idcapa]:[Tipo]],3,0),"")</f>
        <v>Polígono</v>
      </c>
    </row>
    <row r="47" spans="1:9" x14ac:dyDescent="0.3">
      <c r="A47" s="25" t="s">
        <v>337</v>
      </c>
      <c r="B47" s="26" t="str">
        <f>+IFERROR(VLOOKUP(BD_Detalles[[#This Row],[Clase]],'Resumen Capas'!$A$4:$C$1048576,2,0),"COMPLETAR")</f>
        <v>Rubro| Inmobiliarias</v>
      </c>
      <c r="C47" s="26" t="str">
        <f>+IFERROR(IF(RIGHT(BD_Detalles[[#This Row],[Clase]],1)="0","",VLOOKUP(BD_Detalles[[#This Row],[Clase]],'Resumen Capas'!$A$4:$C$1048576,3,0)),"COMPLETAR")</f>
        <v>Comuna</v>
      </c>
      <c r="D47" s="45" t="s">
        <v>115</v>
      </c>
      <c r="E47" s="52" t="s">
        <v>439</v>
      </c>
      <c r="F47" s="57" t="str">
        <f>+IFERROR(VLOOKUP(BD_Detalles[[#This Row],[Clase]],'Resumen Capas'!$A$4:$C$1048576,2,0),"COMPLETAR")</f>
        <v>Rubro| Inmobiliarias</v>
      </c>
      <c r="G47" s="30"/>
      <c r="H47" s="33" t="str">
        <f>+LEFT(BD_Detalles[[#This Row],[Clase]],2)</f>
        <v>34</v>
      </c>
      <c r="I47" s="28" t="str">
        <f>+IFERROR(VLOOKUP(BD_Detalles[[#This Row],[idcapa]],Capas[[idcapa]:[Tipo]],3,0),"")</f>
        <v>Polígono</v>
      </c>
    </row>
    <row r="48" spans="1:9" x14ac:dyDescent="0.3">
      <c r="A48" s="25" t="s">
        <v>338</v>
      </c>
      <c r="B48" s="26" t="str">
        <f>+IFERROR(VLOOKUP(BD_Detalles[[#This Row],[Clase]],'Resumen Capas'!$A$4:$C$1048576,2,0),"COMPLETAR")</f>
        <v>Rubro| Profesionales, Científicas y Técnicas</v>
      </c>
      <c r="C48" s="26" t="str">
        <f>+IFERROR(IF(RIGHT(BD_Detalles[[#This Row],[Clase]],1)="0","",VLOOKUP(BD_Detalles[[#This Row],[Clase]],'Resumen Capas'!$A$4:$C$1048576,3,0)),"COMPLETAR")</f>
        <v>Comuna</v>
      </c>
      <c r="D48" s="45" t="s">
        <v>115</v>
      </c>
      <c r="E48" s="52" t="s">
        <v>440</v>
      </c>
      <c r="F48" s="57" t="str">
        <f>+IFERROR(VLOOKUP(BD_Detalles[[#This Row],[Clase]],'Resumen Capas'!$A$4:$C$1048576,2,0),"COMPLETAR")</f>
        <v>Rubro| Profesionales, Científicas y Técnicas</v>
      </c>
      <c r="G48" s="30"/>
      <c r="H48" s="33" t="str">
        <f>+LEFT(BD_Detalles[[#This Row],[Clase]],2)</f>
        <v>35</v>
      </c>
      <c r="I48" s="28" t="str">
        <f>+IFERROR(VLOOKUP(BD_Detalles[[#This Row],[idcapa]],Capas[[idcapa]:[Tipo]],3,0),"")</f>
        <v>Polígono</v>
      </c>
    </row>
    <row r="49" spans="1:9" x14ac:dyDescent="0.3">
      <c r="A49" s="25" t="s">
        <v>339</v>
      </c>
      <c r="B49" s="26" t="str">
        <f>+IFERROR(VLOOKUP(BD_Detalles[[#This Row],[Clase]],'Resumen Capas'!$A$4:$C$1048576,2,0),"COMPLETAR")</f>
        <v>Rubro| Administración Pública</v>
      </c>
      <c r="C49" s="26" t="str">
        <f>+IFERROR(IF(RIGHT(BD_Detalles[[#This Row],[Clase]],1)="0","",VLOOKUP(BD_Detalles[[#This Row],[Clase]],'Resumen Capas'!$A$4:$C$1048576,3,0)),"COMPLETAR")</f>
        <v>Comuna</v>
      </c>
      <c r="D49" s="45" t="s">
        <v>115</v>
      </c>
      <c r="E49" s="52" t="s">
        <v>441</v>
      </c>
      <c r="F49" s="57" t="str">
        <f>+IFERROR(VLOOKUP(BD_Detalles[[#This Row],[Clase]],'Resumen Capas'!$A$4:$C$1048576,2,0),"COMPLETAR")</f>
        <v>Rubro| Administración Pública</v>
      </c>
      <c r="G49" s="30"/>
      <c r="H49" s="33" t="str">
        <f>+LEFT(BD_Detalles[[#This Row],[Clase]],2)</f>
        <v>36</v>
      </c>
      <c r="I49" s="28" t="str">
        <f>+IFERROR(VLOOKUP(BD_Detalles[[#This Row],[idcapa]],Capas[[idcapa]:[Tipo]],3,0),"")</f>
        <v>Polígono</v>
      </c>
    </row>
    <row r="50" spans="1:9" x14ac:dyDescent="0.3">
      <c r="A50" s="25" t="s">
        <v>340</v>
      </c>
      <c r="B50" s="26" t="str">
        <f>+IFERROR(VLOOKUP(BD_Detalles[[#This Row],[Clase]],'Resumen Capas'!$A$4:$C$1048576,2,0),"COMPLETAR")</f>
        <v>Rubro| Silvoagropecuario y Pesca</v>
      </c>
      <c r="C50" s="26" t="str">
        <f>+IFERROR(IF(RIGHT(BD_Detalles[[#This Row],[Clase]],1)="0","",VLOOKUP(BD_Detalles[[#This Row],[Clase]],'Resumen Capas'!$A$4:$C$1048576,3,0)),"COMPLETAR")</f>
        <v>Comuna</v>
      </c>
      <c r="D50" s="45" t="s">
        <v>115</v>
      </c>
      <c r="E50" s="52" t="s">
        <v>100</v>
      </c>
      <c r="F50" s="57" t="str">
        <f>+IFERROR(VLOOKUP(BD_Detalles[[#This Row],[Clase]],'Resumen Capas'!$A$4:$C$1048576,2,0),"COMPLETAR")</f>
        <v>Rubro| Silvoagropecuario y Pesca</v>
      </c>
      <c r="G50" s="30"/>
      <c r="H50" s="33" t="str">
        <f>+LEFT(BD_Detalles[[#This Row],[Clase]],2)</f>
        <v>37</v>
      </c>
      <c r="I50" s="28" t="str">
        <f>+IFERROR(VLOOKUP(BD_Detalles[[#This Row],[idcapa]],Capas[[idcapa]:[Tipo]],3,0),"")</f>
        <v>Polígono</v>
      </c>
    </row>
    <row r="51" spans="1:9" x14ac:dyDescent="0.3">
      <c r="A51" s="25" t="s">
        <v>341</v>
      </c>
      <c r="B51" s="26" t="str">
        <f>+IFERROR(VLOOKUP(BD_Detalles[[#This Row],[Clase]],'Resumen Capas'!$A$4:$C$1048576,2,0),"COMPLETAR")</f>
        <v>Rubro| Comercio por Mayor y Menor</v>
      </c>
      <c r="C51" s="26" t="str">
        <f>+IFERROR(IF(RIGHT(BD_Detalles[[#This Row],[Clase]],1)="0","",VLOOKUP(BD_Detalles[[#This Row],[Clase]],'Resumen Capas'!$A$4:$C$1048576,3,0)),"COMPLETAR")</f>
        <v>Comuna</v>
      </c>
      <c r="D51" s="45" t="s">
        <v>115</v>
      </c>
      <c r="E51" s="52" t="s">
        <v>101</v>
      </c>
      <c r="F51" s="57" t="str">
        <f>+IFERROR(VLOOKUP(BD_Detalles[[#This Row],[Clase]],'Resumen Capas'!$A$4:$C$1048576,2,0),"COMPLETAR")</f>
        <v>Rubro| Comercio por Mayor y Menor</v>
      </c>
      <c r="G51" s="30"/>
      <c r="H51" s="33" t="str">
        <f>+LEFT(BD_Detalles[[#This Row],[Clase]],2)</f>
        <v>38</v>
      </c>
      <c r="I51" s="28" t="str">
        <f>+IFERROR(VLOOKUP(BD_Detalles[[#This Row],[idcapa]],Capas[[idcapa]:[Tipo]],3,0),"")</f>
        <v>Polígono</v>
      </c>
    </row>
    <row r="52" spans="1:9" x14ac:dyDescent="0.3">
      <c r="A52" s="25" t="s">
        <v>342</v>
      </c>
      <c r="B52" s="26" t="str">
        <f>+IFERROR(VLOOKUP(BD_Detalles[[#This Row],[Clase]],'Resumen Capas'!$A$4:$C$1048576,2,0),"COMPLETAR")</f>
        <v>Rubro| Construcción</v>
      </c>
      <c r="C52" s="26" t="str">
        <f>+IFERROR(IF(RIGHT(BD_Detalles[[#This Row],[Clase]],1)="0","",VLOOKUP(BD_Detalles[[#This Row],[Clase]],'Resumen Capas'!$A$4:$C$1048576,3,0)),"COMPLETAR")</f>
        <v>Comuna</v>
      </c>
      <c r="D52" s="45" t="s">
        <v>115</v>
      </c>
      <c r="E52" s="52" t="s">
        <v>102</v>
      </c>
      <c r="F52" s="57" t="str">
        <f>+IFERROR(VLOOKUP(BD_Detalles[[#This Row],[Clase]],'Resumen Capas'!$A$4:$C$1048576,2,0),"COMPLETAR")</f>
        <v>Rubro| Construcción</v>
      </c>
      <c r="G52" s="30"/>
      <c r="H52" s="33" t="str">
        <f>+LEFT(BD_Detalles[[#This Row],[Clase]],2)</f>
        <v>39</v>
      </c>
      <c r="I52" s="28" t="str">
        <f>+IFERROR(VLOOKUP(BD_Detalles[[#This Row],[idcapa]],Capas[[idcapa]:[Tipo]],3,0),"")</f>
        <v>Polígono</v>
      </c>
    </row>
    <row r="53" spans="1:9" x14ac:dyDescent="0.3">
      <c r="A53" s="25" t="s">
        <v>343</v>
      </c>
      <c r="B53" s="26" t="str">
        <f>+IFERROR(VLOOKUP(BD_Detalles[[#This Row],[Clase]],'Resumen Capas'!$A$4:$C$1048576,2,0),"COMPLETAR")</f>
        <v>Rubro| Enseñanza</v>
      </c>
      <c r="C53" s="26" t="str">
        <f>+IFERROR(IF(RIGHT(BD_Detalles[[#This Row],[Clase]],1)="0","",VLOOKUP(BD_Detalles[[#This Row],[Clase]],'Resumen Capas'!$A$4:$C$1048576,3,0)),"COMPLETAR")</f>
        <v>Comuna</v>
      </c>
      <c r="D53" s="45" t="s">
        <v>115</v>
      </c>
      <c r="E53" s="52" t="s">
        <v>435</v>
      </c>
      <c r="F53" s="57" t="str">
        <f>+IFERROR(VLOOKUP(BD_Detalles[[#This Row],[Clase]],'Resumen Capas'!$A$4:$C$1048576,2,0),"COMPLETAR")</f>
        <v>Rubro| Enseñanza</v>
      </c>
      <c r="G53" s="30"/>
      <c r="H53" s="33" t="str">
        <f>+LEFT(BD_Detalles[[#This Row],[Clase]],2)</f>
        <v>40</v>
      </c>
      <c r="I53" s="28" t="str">
        <f>+IFERROR(VLOOKUP(BD_Detalles[[#This Row],[idcapa]],Capas[[idcapa]:[Tipo]],3,0),"")</f>
        <v>Polígono</v>
      </c>
    </row>
    <row r="54" spans="1:9" x14ac:dyDescent="0.3">
      <c r="A54" s="25" t="s">
        <v>344</v>
      </c>
      <c r="B54" s="26" t="str">
        <f>+IFERROR(VLOOKUP(BD_Detalles[[#This Row],[Clase]],'Resumen Capas'!$A$4:$C$1048576,2,0),"COMPLETAR")</f>
        <v>Rubro| Minería</v>
      </c>
      <c r="C54" s="26" t="str">
        <f>+IFERROR(IF(RIGHT(BD_Detalles[[#This Row],[Clase]],1)="0","",VLOOKUP(BD_Detalles[[#This Row],[Clase]],'Resumen Capas'!$A$4:$C$1048576,3,0)),"COMPLETAR")</f>
        <v>Comuna</v>
      </c>
      <c r="D54" s="45" t="s">
        <v>115</v>
      </c>
      <c r="E54" s="52" t="s">
        <v>436</v>
      </c>
      <c r="F54" s="57" t="str">
        <f>+IFERROR(VLOOKUP(BD_Detalles[[#This Row],[Clase]],'Resumen Capas'!$A$4:$C$1048576,2,0),"COMPLETAR")</f>
        <v>Rubro| Minería</v>
      </c>
      <c r="G54" s="30"/>
      <c r="H54" s="33" t="str">
        <f>+LEFT(BD_Detalles[[#This Row],[Clase]],2)</f>
        <v>41</v>
      </c>
      <c r="I54" s="28" t="str">
        <f>+IFERROR(VLOOKUP(BD_Detalles[[#This Row],[idcapa]],Capas[[idcapa]:[Tipo]],3,0),"")</f>
        <v>Polígono</v>
      </c>
    </row>
    <row r="55" spans="1:9" x14ac:dyDescent="0.3">
      <c r="A55" s="25" t="s">
        <v>345</v>
      </c>
      <c r="B55" s="26" t="str">
        <f>+IFERROR(VLOOKUP(BD_Detalles[[#This Row],[Clase]],'Resumen Capas'!$A$4:$C$1048576,2,0),"COMPLETAR")</f>
        <v>Rubro| Industria Manufacturera</v>
      </c>
      <c r="C55" s="26" t="str">
        <f>+IFERROR(IF(RIGHT(BD_Detalles[[#This Row],[Clase]],1)="0","",VLOOKUP(BD_Detalles[[#This Row],[Clase]],'Resumen Capas'!$A$4:$C$1048576,3,0)),"COMPLETAR")</f>
        <v>Comuna</v>
      </c>
      <c r="D55" s="45" t="s">
        <v>115</v>
      </c>
      <c r="E55" s="52" t="s">
        <v>437</v>
      </c>
      <c r="F55" s="57" t="str">
        <f>+IFERROR(VLOOKUP(BD_Detalles[[#This Row],[Clase]],'Resumen Capas'!$A$4:$C$1048576,2,0),"COMPLETAR")</f>
        <v>Rubro| Industria Manufacturera</v>
      </c>
      <c r="G55" s="30"/>
      <c r="H55" s="33" t="str">
        <f>+LEFT(BD_Detalles[[#This Row],[Clase]],2)</f>
        <v>42</v>
      </c>
      <c r="I55" s="28" t="str">
        <f>+IFERROR(VLOOKUP(BD_Detalles[[#This Row],[idcapa]],Capas[[idcapa]:[Tipo]],3,0),"")</f>
        <v>Polígono</v>
      </c>
    </row>
    <row r="56" spans="1:9" x14ac:dyDescent="0.3">
      <c r="A56" s="25" t="s">
        <v>346</v>
      </c>
      <c r="B56" s="26" t="str">
        <f>+IFERROR(VLOOKUP(BD_Detalles[[#This Row],[Clase]],'Resumen Capas'!$A$4:$C$1048576,2,0),"COMPLETAR")</f>
        <v>Rubro| Información y Comunicaciones</v>
      </c>
      <c r="C56" s="26" t="str">
        <f>+IFERROR(IF(RIGHT(BD_Detalles[[#This Row],[Clase]],1)="0","",VLOOKUP(BD_Detalles[[#This Row],[Clase]],'Resumen Capas'!$A$4:$C$1048576,3,0)),"COMPLETAR")</f>
        <v>Comuna</v>
      </c>
      <c r="D56" s="45" t="s">
        <v>115</v>
      </c>
      <c r="E56" s="52" t="s">
        <v>438</v>
      </c>
      <c r="F56" s="57" t="str">
        <f>+IFERROR(VLOOKUP(BD_Detalles[[#This Row],[Clase]],'Resumen Capas'!$A$4:$C$1048576,2,0),"COMPLETAR")</f>
        <v>Rubro| Información y Comunicaciones</v>
      </c>
      <c r="G56" s="30"/>
      <c r="H56" s="33" t="str">
        <f>+LEFT(BD_Detalles[[#This Row],[Clase]],2)</f>
        <v>43</v>
      </c>
      <c r="I56" s="28" t="str">
        <f>+IFERROR(VLOOKUP(BD_Detalles[[#This Row],[idcapa]],Capas[[idcapa]:[Tipo]],3,0),"")</f>
        <v>Polígono</v>
      </c>
    </row>
    <row r="57" spans="1:9" x14ac:dyDescent="0.3">
      <c r="A57" s="25" t="s">
        <v>347</v>
      </c>
      <c r="B57" s="26" t="str">
        <f>+IFERROR(VLOOKUP(BD_Detalles[[#This Row],[Clase]],'Resumen Capas'!$A$4:$C$1048576,2,0),"COMPLETAR")</f>
        <v>Rubro| Otros Servicios</v>
      </c>
      <c r="C57" s="26" t="str">
        <f>+IFERROR(IF(RIGHT(BD_Detalles[[#This Row],[Clase]],1)="0","",VLOOKUP(BD_Detalles[[#This Row],[Clase]],'Resumen Capas'!$A$4:$C$1048576,3,0)),"COMPLETAR")</f>
        <v>Comuna</v>
      </c>
      <c r="D57" s="45" t="s">
        <v>115</v>
      </c>
      <c r="E57" s="52" t="s">
        <v>439</v>
      </c>
      <c r="F57" s="57" t="str">
        <f>+IFERROR(VLOOKUP(BD_Detalles[[#This Row],[Clase]],'Resumen Capas'!$A$4:$C$1048576,2,0),"COMPLETAR")</f>
        <v>Rubro| Otros Servicios</v>
      </c>
      <c r="G57" s="30"/>
      <c r="H57" s="33" t="str">
        <f>+LEFT(BD_Detalles[[#This Row],[Clase]],2)</f>
        <v>44</v>
      </c>
      <c r="I57" s="28" t="str">
        <f>+IFERROR(VLOOKUP(BD_Detalles[[#This Row],[idcapa]],Capas[[idcapa]:[Tipo]],3,0),"")</f>
        <v>Polígono</v>
      </c>
    </row>
    <row r="58" spans="1:9" x14ac:dyDescent="0.3">
      <c r="A58" s="25" t="s">
        <v>348</v>
      </c>
      <c r="B58" s="26" t="str">
        <f>+IFERROR(VLOOKUP(BD_Detalles[[#This Row],[Clase]],'Resumen Capas'!$A$4:$C$1048576,2,0),"COMPLETAR")</f>
        <v>Rubro| Aguas-Aguas Residuales</v>
      </c>
      <c r="C58" s="26" t="str">
        <f>+IFERROR(IF(RIGHT(BD_Detalles[[#This Row],[Clase]],1)="0","",VLOOKUP(BD_Detalles[[#This Row],[Clase]],'Resumen Capas'!$A$4:$C$1048576,3,0)),"COMPLETAR")</f>
        <v>Comuna</v>
      </c>
      <c r="D58" s="45" t="s">
        <v>115</v>
      </c>
      <c r="E58" s="52" t="s">
        <v>440</v>
      </c>
      <c r="F58" s="57" t="str">
        <f>+IFERROR(VLOOKUP(BD_Detalles[[#This Row],[Clase]],'Resumen Capas'!$A$4:$C$1048576,2,0),"COMPLETAR")</f>
        <v>Rubro| Aguas-Aguas Residuales</v>
      </c>
      <c r="G58" s="30"/>
      <c r="H58" s="33" t="str">
        <f>+LEFT(BD_Detalles[[#This Row],[Clase]],2)</f>
        <v>45</v>
      </c>
      <c r="I58" s="28" t="str">
        <f>+IFERROR(VLOOKUP(BD_Detalles[[#This Row],[idcapa]],Capas[[idcapa]:[Tipo]],3,0),"")</f>
        <v>Polígono</v>
      </c>
    </row>
    <row r="59" spans="1:9" x14ac:dyDescent="0.3">
      <c r="A59" s="25" t="s">
        <v>349</v>
      </c>
      <c r="B59" s="26" t="str">
        <f>+IFERROR(VLOOKUP(BD_Detalles[[#This Row],[Clase]],'Resumen Capas'!$A$4:$C$1048576,2,0),"COMPLETAR")</f>
        <v>Rubro| Electricidad-Gas-Vapor</v>
      </c>
      <c r="C59" s="26" t="str">
        <f>+IFERROR(IF(RIGHT(BD_Detalles[[#This Row],[Clase]],1)="0","",VLOOKUP(BD_Detalles[[#This Row],[Clase]],'Resumen Capas'!$A$4:$C$1048576,3,0)),"COMPLETAR")</f>
        <v>Comuna</v>
      </c>
      <c r="D59" s="45" t="s">
        <v>115</v>
      </c>
      <c r="E59" s="52" t="s">
        <v>441</v>
      </c>
      <c r="F59" s="57" t="str">
        <f>+IFERROR(VLOOKUP(BD_Detalles[[#This Row],[Clase]],'Resumen Capas'!$A$4:$C$1048576,2,0),"COMPLETAR")</f>
        <v>Rubro| Electricidad-Gas-Vapor</v>
      </c>
      <c r="G59" s="30"/>
      <c r="H59" s="33" t="str">
        <f>+LEFT(BD_Detalles[[#This Row],[Clase]],2)</f>
        <v>46</v>
      </c>
      <c r="I59" s="28" t="str">
        <f>+IFERROR(VLOOKUP(BD_Detalles[[#This Row],[idcapa]],Capas[[idcapa]:[Tipo]],3,0),"")</f>
        <v>Polígono</v>
      </c>
    </row>
    <row r="60" spans="1:9" x14ac:dyDescent="0.3">
      <c r="A60" s="25" t="s">
        <v>350</v>
      </c>
      <c r="B60" s="26" t="str">
        <f>+IFERROR(VLOOKUP(BD_Detalles[[#This Row],[Clase]],'Resumen Capas'!$A$4:$C$1048576,2,0),"COMPLETAR")</f>
        <v>Rubro| Transporte y Almacenamiento</v>
      </c>
      <c r="C60" s="26" t="str">
        <f>+IFERROR(IF(RIGHT(BD_Detalles[[#This Row],[Clase]],1)="0","",VLOOKUP(BD_Detalles[[#This Row],[Clase]],'Resumen Capas'!$A$4:$C$1048576,3,0)),"COMPLETAR")</f>
        <v>Comuna</v>
      </c>
      <c r="D60" s="45" t="s">
        <v>115</v>
      </c>
      <c r="E60" s="52" t="s">
        <v>100</v>
      </c>
      <c r="F60" s="57" t="str">
        <f>+IFERROR(VLOOKUP(BD_Detalles[[#This Row],[Clase]],'Resumen Capas'!$A$4:$C$1048576,2,0),"COMPLETAR")</f>
        <v>Rubro| Transporte y Almacenamiento</v>
      </c>
      <c r="G60" s="30"/>
      <c r="H60" s="33" t="str">
        <f>+LEFT(BD_Detalles[[#This Row],[Clase]],2)</f>
        <v>47</v>
      </c>
      <c r="I60" s="28" t="str">
        <f>+IFERROR(VLOOKUP(BD_Detalles[[#This Row],[idcapa]],Capas[[idcapa]:[Tipo]],3,0),"")</f>
        <v>Polígono</v>
      </c>
    </row>
    <row r="61" spans="1:9" x14ac:dyDescent="0.3">
      <c r="A61" s="25" t="s">
        <v>351</v>
      </c>
      <c r="B61" s="26" t="str">
        <f>+IFERROR(VLOOKUP(BD_Detalles[[#This Row],[Clase]],'Resumen Capas'!$A$4:$C$1048576,2,0),"COMPLETAR")</f>
        <v>Tramos GE| Arte y Entretención</v>
      </c>
      <c r="C61" s="26" t="str">
        <f>+IFERROR(IF(RIGHT(BD_Detalles[[#This Row],[Clase]],1)="0","",VLOOKUP(BD_Detalles[[#This Row],[Clase]],'Resumen Capas'!$A$4:$C$1048576,3,0)),"COMPLETAR")</f>
        <v>Comuna</v>
      </c>
      <c r="D61" s="45" t="s">
        <v>115</v>
      </c>
      <c r="E61" s="52" t="s">
        <v>441</v>
      </c>
      <c r="F61" s="57" t="str">
        <f>+IFERROR(VLOOKUP(BD_Detalles[[#This Row],[Clase]],'Resumen Capas'!$A$4:$C$1048576,2,0),"COMPLETAR")</f>
        <v>Tramos GE| Arte y Entretención</v>
      </c>
      <c r="G61" s="30"/>
      <c r="H61" s="33" t="str">
        <f>+LEFT(BD_Detalles[[#This Row],[Clase]],2)</f>
        <v>48</v>
      </c>
      <c r="I61" s="28" t="str">
        <f>+IFERROR(VLOOKUP(BD_Detalles[[#This Row],[idcapa]],Capas[[idcapa]:[Tipo]],3,0),"")</f>
        <v>Polígono</v>
      </c>
    </row>
    <row r="62" spans="1:9" x14ac:dyDescent="0.3">
      <c r="A62" s="25" t="s">
        <v>352</v>
      </c>
      <c r="B62" s="26" t="str">
        <f>+IFERROR(VLOOKUP(BD_Detalles[[#This Row],[Clase]],'Resumen Capas'!$A$4:$C$1048576,2,0),"COMPLETAR")</f>
        <v>Tramos GE| Alojamiento y Comidas</v>
      </c>
      <c r="C62" s="26" t="str">
        <f>+IFERROR(IF(RIGHT(BD_Detalles[[#This Row],[Clase]],1)="0","",VLOOKUP(BD_Detalles[[#This Row],[Clase]],'Resumen Capas'!$A$4:$C$1048576,3,0)),"COMPLETAR")</f>
        <v>Comuna</v>
      </c>
      <c r="D62" s="45" t="s">
        <v>115</v>
      </c>
      <c r="E62" s="52" t="s">
        <v>440</v>
      </c>
      <c r="F62" s="57" t="str">
        <f>+IFERROR(VLOOKUP(BD_Detalles[[#This Row],[Clase]],'Resumen Capas'!$A$4:$C$1048576,2,0),"COMPLETAR")</f>
        <v>Tramos GE| Alojamiento y Comidas</v>
      </c>
      <c r="G62" s="30"/>
      <c r="H62" s="33" t="str">
        <f>+LEFT(BD_Detalles[[#This Row],[Clase]],2)</f>
        <v>49</v>
      </c>
      <c r="I62" s="28" t="str">
        <f>+IFERROR(VLOOKUP(BD_Detalles[[#This Row],[idcapa]],Capas[[idcapa]:[Tipo]],3,0),"")</f>
        <v>Polígono</v>
      </c>
    </row>
    <row r="63" spans="1:9" x14ac:dyDescent="0.3">
      <c r="A63" s="25" t="s">
        <v>353</v>
      </c>
      <c r="B63" s="26" t="str">
        <f>+IFERROR(VLOOKUP(BD_Detalles[[#This Row],[Clase]],'Resumen Capas'!$A$4:$C$1048576,2,0),"COMPLETAR")</f>
        <v>Tramos GE| Salud y Asistencia Social</v>
      </c>
      <c r="C63" s="26" t="str">
        <f>+IFERROR(IF(RIGHT(BD_Detalles[[#This Row],[Clase]],1)="0","",VLOOKUP(BD_Detalles[[#This Row],[Clase]],'Resumen Capas'!$A$4:$C$1048576,3,0)),"COMPLETAR")</f>
        <v>Comuna</v>
      </c>
      <c r="D63" s="45" t="s">
        <v>115</v>
      </c>
      <c r="E63" s="52" t="s">
        <v>439</v>
      </c>
      <c r="F63" s="57" t="str">
        <f>+IFERROR(VLOOKUP(BD_Detalles[[#This Row],[Clase]],'Resumen Capas'!$A$4:$C$1048576,2,0),"COMPLETAR")</f>
        <v>Tramos GE| Salud y Asistencia Social</v>
      </c>
      <c r="G63" s="30"/>
      <c r="H63" s="33" t="str">
        <f>+LEFT(BD_Detalles[[#This Row],[Clase]],2)</f>
        <v>50</v>
      </c>
      <c r="I63" s="28" t="str">
        <f>+IFERROR(VLOOKUP(BD_Detalles[[#This Row],[idcapa]],Capas[[idcapa]:[Tipo]],3,0),"")</f>
        <v>Polígono</v>
      </c>
    </row>
    <row r="64" spans="1:9" x14ac:dyDescent="0.3">
      <c r="A64" s="25" t="s">
        <v>354</v>
      </c>
      <c r="B64" s="26" t="str">
        <f>+IFERROR(VLOOKUP(BD_Detalles[[#This Row],[Clase]],'Resumen Capas'!$A$4:$C$1048576,2,0),"COMPLETAR")</f>
        <v>Tramos GE| Hogares como Empleadores</v>
      </c>
      <c r="C64" s="26" t="str">
        <f>+IFERROR(IF(RIGHT(BD_Detalles[[#This Row],[Clase]],1)="0","",VLOOKUP(BD_Detalles[[#This Row],[Clase]],'Resumen Capas'!$A$4:$C$1048576,3,0)),"COMPLETAR")</f>
        <v>Comuna</v>
      </c>
      <c r="D64" s="45" t="s">
        <v>115</v>
      </c>
      <c r="E64" s="52" t="s">
        <v>438</v>
      </c>
      <c r="F64" s="57" t="str">
        <f>+IFERROR(VLOOKUP(BD_Detalles[[#This Row],[Clase]],'Resumen Capas'!$A$4:$C$1048576,2,0),"COMPLETAR")</f>
        <v>Tramos GE| Hogares como Empleadores</v>
      </c>
      <c r="G64" s="30"/>
      <c r="H64" s="33" t="str">
        <f>+LEFT(BD_Detalles[[#This Row],[Clase]],2)</f>
        <v>51</v>
      </c>
      <c r="I64" s="28" t="str">
        <f>+IFERROR(VLOOKUP(BD_Detalles[[#This Row],[idcapa]],Capas[[idcapa]:[Tipo]],3,0),"")</f>
        <v>Polígono</v>
      </c>
    </row>
    <row r="65" spans="1:9" x14ac:dyDescent="0.3">
      <c r="A65" s="25" t="s">
        <v>355</v>
      </c>
      <c r="B65" s="26" t="str">
        <f>+IFERROR(VLOOKUP(BD_Detalles[[#This Row],[Clase]],'Resumen Capas'!$A$4:$C$1048576,2,0),"COMPLETAR")</f>
        <v>Tramos GE| Organizaciones Extraterritoriales</v>
      </c>
      <c r="C65" s="26" t="str">
        <f>+IFERROR(IF(RIGHT(BD_Detalles[[#This Row],[Clase]],1)="0","",VLOOKUP(BD_Detalles[[#This Row],[Clase]],'Resumen Capas'!$A$4:$C$1048576,3,0)),"COMPLETAR")</f>
        <v>Comuna</v>
      </c>
      <c r="D65" s="45" t="s">
        <v>115</v>
      </c>
      <c r="E65" s="52" t="s">
        <v>437</v>
      </c>
      <c r="F65" s="57" t="str">
        <f>+IFERROR(VLOOKUP(BD_Detalles[[#This Row],[Clase]],'Resumen Capas'!$A$4:$C$1048576,2,0),"COMPLETAR")</f>
        <v>Tramos GE| Organizaciones Extraterritoriales</v>
      </c>
      <c r="G65" s="30"/>
      <c r="H65" s="33" t="str">
        <f>+LEFT(BD_Detalles[[#This Row],[Clase]],2)</f>
        <v>52</v>
      </c>
      <c r="I65" s="28" t="str">
        <f>+IFERROR(VLOOKUP(BD_Detalles[[#This Row],[idcapa]],Capas[[idcapa]:[Tipo]],3,0),"")</f>
        <v>Polígono</v>
      </c>
    </row>
    <row r="66" spans="1:9" x14ac:dyDescent="0.3">
      <c r="A66" s="25" t="s">
        <v>356</v>
      </c>
      <c r="B66" s="26" t="str">
        <f>+IFERROR(VLOOKUP(BD_Detalles[[#This Row],[Clase]],'Resumen Capas'!$A$4:$C$1048576,2,0),"COMPLETAR")</f>
        <v>Tramos GE| SS Administrativos y de Apoyo</v>
      </c>
      <c r="C66" s="26" t="str">
        <f>+IFERROR(IF(RIGHT(BD_Detalles[[#This Row],[Clase]],1)="0","",VLOOKUP(BD_Detalles[[#This Row],[Clase]],'Resumen Capas'!$A$4:$C$1048576,3,0)),"COMPLETAR")</f>
        <v>Comuna</v>
      </c>
      <c r="D66" s="45" t="s">
        <v>115</v>
      </c>
      <c r="E66" s="52" t="s">
        <v>436</v>
      </c>
      <c r="F66" s="57" t="str">
        <f>+IFERROR(VLOOKUP(BD_Detalles[[#This Row],[Clase]],'Resumen Capas'!$A$4:$C$1048576,2,0),"COMPLETAR")</f>
        <v>Tramos GE| SS Administrativos y de Apoyo</v>
      </c>
      <c r="G66" s="30"/>
      <c r="H66" s="33" t="str">
        <f>+LEFT(BD_Detalles[[#This Row],[Clase]],2)</f>
        <v>53</v>
      </c>
      <c r="I66" s="28" t="str">
        <f>+IFERROR(VLOOKUP(BD_Detalles[[#This Row],[idcapa]],Capas[[idcapa]:[Tipo]],3,0),"")</f>
        <v>Polígono</v>
      </c>
    </row>
    <row r="67" spans="1:9" x14ac:dyDescent="0.3">
      <c r="A67" s="25" t="s">
        <v>357</v>
      </c>
      <c r="B67" s="26" t="str">
        <f>+IFERROR(VLOOKUP(BD_Detalles[[#This Row],[Clase]],'Resumen Capas'!$A$4:$C$1048576,2,0),"COMPLETAR")</f>
        <v>Tramos GE| Financieras y de Seguros</v>
      </c>
      <c r="C67" s="26" t="str">
        <f>+IFERROR(IF(RIGHT(BD_Detalles[[#This Row],[Clase]],1)="0","",VLOOKUP(BD_Detalles[[#This Row],[Clase]],'Resumen Capas'!$A$4:$C$1048576,3,0)),"COMPLETAR")</f>
        <v>Comuna</v>
      </c>
      <c r="D67" s="45" t="s">
        <v>115</v>
      </c>
      <c r="E67" s="52" t="s">
        <v>435</v>
      </c>
      <c r="F67" s="57" t="str">
        <f>+IFERROR(VLOOKUP(BD_Detalles[[#This Row],[Clase]],'Resumen Capas'!$A$4:$C$1048576,2,0),"COMPLETAR")</f>
        <v>Tramos GE| Financieras y de Seguros</v>
      </c>
      <c r="G67" s="30"/>
      <c r="H67" s="33" t="str">
        <f>+LEFT(BD_Detalles[[#This Row],[Clase]],2)</f>
        <v>54</v>
      </c>
      <c r="I67" s="28" t="str">
        <f>+IFERROR(VLOOKUP(BD_Detalles[[#This Row],[idcapa]],Capas[[idcapa]:[Tipo]],3,0),"")</f>
        <v>Polígono</v>
      </c>
    </row>
    <row r="68" spans="1:9" x14ac:dyDescent="0.3">
      <c r="A68" s="25" t="s">
        <v>358</v>
      </c>
      <c r="B68" s="26" t="str">
        <f>+IFERROR(VLOOKUP(BD_Detalles[[#This Row],[Clase]],'Resumen Capas'!$A$4:$C$1048576,2,0),"COMPLETAR")</f>
        <v>Tramos GE| Inmobiliarias</v>
      </c>
      <c r="C68" s="26" t="str">
        <f>+IFERROR(IF(RIGHT(BD_Detalles[[#This Row],[Clase]],1)="0","",VLOOKUP(BD_Detalles[[#This Row],[Clase]],'Resumen Capas'!$A$4:$C$1048576,3,0)),"COMPLETAR")</f>
        <v>Comuna</v>
      </c>
      <c r="D68" s="45" t="s">
        <v>115</v>
      </c>
      <c r="E68" s="52" t="s">
        <v>102</v>
      </c>
      <c r="F68" s="57" t="str">
        <f>+IFERROR(VLOOKUP(BD_Detalles[[#This Row],[Clase]],'Resumen Capas'!$A$4:$C$1048576,2,0),"COMPLETAR")</f>
        <v>Tramos GE| Inmobiliarias</v>
      </c>
      <c r="G68" s="30"/>
      <c r="H68" s="33" t="str">
        <f>+LEFT(BD_Detalles[[#This Row],[Clase]],2)</f>
        <v>55</v>
      </c>
      <c r="I68" s="28" t="str">
        <f>+IFERROR(VLOOKUP(BD_Detalles[[#This Row],[idcapa]],Capas[[idcapa]:[Tipo]],3,0),"")</f>
        <v>Polígono</v>
      </c>
    </row>
    <row r="69" spans="1:9" x14ac:dyDescent="0.3">
      <c r="A69" s="25" t="s">
        <v>359</v>
      </c>
      <c r="B69" s="26" t="str">
        <f>+IFERROR(VLOOKUP(BD_Detalles[[#This Row],[Clase]],'Resumen Capas'!$A$4:$C$1048576,2,0),"COMPLETAR")</f>
        <v>Tramos GE| Profesionales, Científicas y Técnicas</v>
      </c>
      <c r="C69" s="26" t="str">
        <f>+IFERROR(IF(RIGHT(BD_Detalles[[#This Row],[Clase]],1)="0","",VLOOKUP(BD_Detalles[[#This Row],[Clase]],'Resumen Capas'!$A$4:$C$1048576,3,0)),"COMPLETAR")</f>
        <v>Comuna</v>
      </c>
      <c r="D69" s="45" t="s">
        <v>115</v>
      </c>
      <c r="E69" s="52" t="s">
        <v>101</v>
      </c>
      <c r="F69" s="57" t="str">
        <f>+IFERROR(VLOOKUP(BD_Detalles[[#This Row],[Clase]],'Resumen Capas'!$A$4:$C$1048576,2,0),"COMPLETAR")</f>
        <v>Tramos GE| Profesionales, Científicas y Técnicas</v>
      </c>
      <c r="G69" s="30"/>
      <c r="H69" s="33" t="str">
        <f>+LEFT(BD_Detalles[[#This Row],[Clase]],2)</f>
        <v>56</v>
      </c>
      <c r="I69" s="28" t="str">
        <f>+IFERROR(VLOOKUP(BD_Detalles[[#This Row],[idcapa]],Capas[[idcapa]:[Tipo]],3,0),"")</f>
        <v>Polígono</v>
      </c>
    </row>
    <row r="70" spans="1:9" x14ac:dyDescent="0.3">
      <c r="A70" s="25" t="s">
        <v>360</v>
      </c>
      <c r="B70" s="26" t="str">
        <f>+IFERROR(VLOOKUP(BD_Detalles[[#This Row],[Clase]],'Resumen Capas'!$A$4:$C$1048576,2,0),"COMPLETAR")</f>
        <v>Tramos GE| Administración Pública</v>
      </c>
      <c r="C70" s="26" t="str">
        <f>+IFERROR(IF(RIGHT(BD_Detalles[[#This Row],[Clase]],1)="0","",VLOOKUP(BD_Detalles[[#This Row],[Clase]],'Resumen Capas'!$A$4:$C$1048576,3,0)),"COMPLETAR")</f>
        <v>Comuna</v>
      </c>
      <c r="D70" s="45" t="s">
        <v>115</v>
      </c>
      <c r="E70" s="52" t="s">
        <v>100</v>
      </c>
      <c r="F70" s="57" t="str">
        <f>+IFERROR(VLOOKUP(BD_Detalles[[#This Row],[Clase]],'Resumen Capas'!$A$4:$C$1048576,2,0),"COMPLETAR")</f>
        <v>Tramos GE| Administración Pública</v>
      </c>
      <c r="G70" s="30"/>
      <c r="H70" s="33" t="str">
        <f>+LEFT(BD_Detalles[[#This Row],[Clase]],2)</f>
        <v>57</v>
      </c>
      <c r="I70" s="28" t="str">
        <f>+IFERROR(VLOOKUP(BD_Detalles[[#This Row],[idcapa]],Capas[[idcapa]:[Tipo]],3,0),"")</f>
        <v>Polígono</v>
      </c>
    </row>
    <row r="71" spans="1:9" x14ac:dyDescent="0.3">
      <c r="A71" s="25" t="s">
        <v>361</v>
      </c>
      <c r="B71" s="26" t="str">
        <f>+IFERROR(VLOOKUP(BD_Detalles[[#This Row],[Clase]],'Resumen Capas'!$A$4:$C$1048576,2,0),"COMPLETAR")</f>
        <v>Tramos GE| Silvoagropecuario y Pesca</v>
      </c>
      <c r="C71" s="26" t="str">
        <f>+IFERROR(IF(RIGHT(BD_Detalles[[#This Row],[Clase]],1)="0","",VLOOKUP(BD_Detalles[[#This Row],[Clase]],'Resumen Capas'!$A$4:$C$1048576,3,0)),"COMPLETAR")</f>
        <v>Comuna</v>
      </c>
      <c r="D71" s="45" t="s">
        <v>115</v>
      </c>
      <c r="E71" s="52" t="s">
        <v>441</v>
      </c>
      <c r="F71" s="57" t="str">
        <f>+IFERROR(VLOOKUP(BD_Detalles[[#This Row],[Clase]],'Resumen Capas'!$A$4:$C$1048576,2,0),"COMPLETAR")</f>
        <v>Tramos GE| Silvoagropecuario y Pesca</v>
      </c>
      <c r="G71" s="30"/>
      <c r="H71" s="33" t="str">
        <f>+LEFT(BD_Detalles[[#This Row],[Clase]],2)</f>
        <v>58</v>
      </c>
      <c r="I71" s="28" t="str">
        <f>+IFERROR(VLOOKUP(BD_Detalles[[#This Row],[idcapa]],Capas[[idcapa]:[Tipo]],3,0),"")</f>
        <v>Polígono</v>
      </c>
    </row>
    <row r="72" spans="1:9" x14ac:dyDescent="0.3">
      <c r="A72" s="25" t="s">
        <v>362</v>
      </c>
      <c r="B72" s="26" t="str">
        <f>+IFERROR(VLOOKUP(BD_Detalles[[#This Row],[Clase]],'Resumen Capas'!$A$4:$C$1048576,2,0),"COMPLETAR")</f>
        <v>Tramos GE| Comercio por Mayor y Menor</v>
      </c>
      <c r="C72" s="26" t="str">
        <f>+IFERROR(IF(RIGHT(BD_Detalles[[#This Row],[Clase]],1)="0","",VLOOKUP(BD_Detalles[[#This Row],[Clase]],'Resumen Capas'!$A$4:$C$1048576,3,0)),"COMPLETAR")</f>
        <v>Comuna</v>
      </c>
      <c r="D72" s="45" t="s">
        <v>115</v>
      </c>
      <c r="E72" s="52" t="s">
        <v>440</v>
      </c>
      <c r="F72" s="57" t="str">
        <f>+IFERROR(VLOOKUP(BD_Detalles[[#This Row],[Clase]],'Resumen Capas'!$A$4:$C$1048576,2,0),"COMPLETAR")</f>
        <v>Tramos GE| Comercio por Mayor y Menor</v>
      </c>
      <c r="G72" s="30"/>
      <c r="H72" s="33" t="str">
        <f>+LEFT(BD_Detalles[[#This Row],[Clase]],2)</f>
        <v>59</v>
      </c>
      <c r="I72" s="28" t="str">
        <f>+IFERROR(VLOOKUP(BD_Detalles[[#This Row],[idcapa]],Capas[[idcapa]:[Tipo]],3,0),"")</f>
        <v>Polígono</v>
      </c>
    </row>
    <row r="73" spans="1:9" x14ac:dyDescent="0.3">
      <c r="A73" s="25" t="s">
        <v>363</v>
      </c>
      <c r="B73" s="26" t="str">
        <f>+IFERROR(VLOOKUP(BD_Detalles[[#This Row],[Clase]],'Resumen Capas'!$A$4:$C$1048576,2,0),"COMPLETAR")</f>
        <v>Tramos GE| Construcción</v>
      </c>
      <c r="C73" s="26" t="str">
        <f>+IFERROR(IF(RIGHT(BD_Detalles[[#This Row],[Clase]],1)="0","",VLOOKUP(BD_Detalles[[#This Row],[Clase]],'Resumen Capas'!$A$4:$C$1048576,3,0)),"COMPLETAR")</f>
        <v>Comuna</v>
      </c>
      <c r="D73" s="45" t="s">
        <v>115</v>
      </c>
      <c r="E73" s="52" t="s">
        <v>439</v>
      </c>
      <c r="F73" s="57" t="str">
        <f>+IFERROR(VLOOKUP(BD_Detalles[[#This Row],[Clase]],'Resumen Capas'!$A$4:$C$1048576,2,0),"COMPLETAR")</f>
        <v>Tramos GE| Construcción</v>
      </c>
      <c r="G73" s="30"/>
      <c r="H73" s="33" t="str">
        <f>+LEFT(BD_Detalles[[#This Row],[Clase]],2)</f>
        <v>60</v>
      </c>
      <c r="I73" s="28" t="str">
        <f>+IFERROR(VLOOKUP(BD_Detalles[[#This Row],[idcapa]],Capas[[idcapa]:[Tipo]],3,0),"")</f>
        <v>Polígono</v>
      </c>
    </row>
    <row r="74" spans="1:9" x14ac:dyDescent="0.3">
      <c r="A74" s="25" t="s">
        <v>364</v>
      </c>
      <c r="B74" s="26" t="str">
        <f>+IFERROR(VLOOKUP(BD_Detalles[[#This Row],[Clase]],'Resumen Capas'!$A$4:$C$1048576,2,0),"COMPLETAR")</f>
        <v>Tramos GE| Enseñanza</v>
      </c>
      <c r="C74" s="26" t="str">
        <f>+IFERROR(IF(RIGHT(BD_Detalles[[#This Row],[Clase]],1)="0","",VLOOKUP(BD_Detalles[[#This Row],[Clase]],'Resumen Capas'!$A$4:$C$1048576,3,0)),"COMPLETAR")</f>
        <v>Comuna</v>
      </c>
      <c r="D74" s="45" t="s">
        <v>115</v>
      </c>
      <c r="E74" s="52" t="s">
        <v>438</v>
      </c>
      <c r="F74" s="57" t="str">
        <f>+IFERROR(VLOOKUP(BD_Detalles[[#This Row],[Clase]],'Resumen Capas'!$A$4:$C$1048576,2,0),"COMPLETAR")</f>
        <v>Tramos GE| Enseñanza</v>
      </c>
      <c r="G74" s="30"/>
      <c r="H74" s="33" t="str">
        <f>+LEFT(BD_Detalles[[#This Row],[Clase]],2)</f>
        <v>61</v>
      </c>
      <c r="I74" s="28" t="str">
        <f>+IFERROR(VLOOKUP(BD_Detalles[[#This Row],[idcapa]],Capas[[idcapa]:[Tipo]],3,0),"")</f>
        <v>Polígono</v>
      </c>
    </row>
    <row r="75" spans="1:9" x14ac:dyDescent="0.3">
      <c r="A75" s="25" t="s">
        <v>365</v>
      </c>
      <c r="B75" s="26" t="str">
        <f>+IFERROR(VLOOKUP(BD_Detalles[[#This Row],[Clase]],'Resumen Capas'!$A$4:$C$1048576,2,0),"COMPLETAR")</f>
        <v>Tramos GE| Minería</v>
      </c>
      <c r="C75" s="26" t="str">
        <f>+IFERROR(IF(RIGHT(BD_Detalles[[#This Row],[Clase]],1)="0","",VLOOKUP(BD_Detalles[[#This Row],[Clase]],'Resumen Capas'!$A$4:$C$1048576,3,0)),"COMPLETAR")</f>
        <v>Comuna</v>
      </c>
      <c r="D75" s="45" t="s">
        <v>115</v>
      </c>
      <c r="E75" s="52" t="s">
        <v>437</v>
      </c>
      <c r="F75" s="57" t="str">
        <f>+IFERROR(VLOOKUP(BD_Detalles[[#This Row],[Clase]],'Resumen Capas'!$A$4:$C$1048576,2,0),"COMPLETAR")</f>
        <v>Tramos GE| Minería</v>
      </c>
      <c r="G75" s="30"/>
      <c r="H75" s="33" t="str">
        <f>+LEFT(BD_Detalles[[#This Row],[Clase]],2)</f>
        <v>62</v>
      </c>
      <c r="I75" s="28" t="str">
        <f>+IFERROR(VLOOKUP(BD_Detalles[[#This Row],[idcapa]],Capas[[idcapa]:[Tipo]],3,0),"")</f>
        <v>Polígono</v>
      </c>
    </row>
    <row r="76" spans="1:9" x14ac:dyDescent="0.3">
      <c r="A76" s="25" t="s">
        <v>366</v>
      </c>
      <c r="B76" s="26" t="str">
        <f>+IFERROR(VLOOKUP(BD_Detalles[[#This Row],[Clase]],'Resumen Capas'!$A$4:$C$1048576,2,0),"COMPLETAR")</f>
        <v>Tramos GE| Industria Manufacturera</v>
      </c>
      <c r="C76" s="26" t="str">
        <f>+IFERROR(IF(RIGHT(BD_Detalles[[#This Row],[Clase]],1)="0","",VLOOKUP(BD_Detalles[[#This Row],[Clase]],'Resumen Capas'!$A$4:$C$1048576,3,0)),"COMPLETAR")</f>
        <v>Comuna</v>
      </c>
      <c r="D76" s="45" t="s">
        <v>115</v>
      </c>
      <c r="E76" s="52" t="s">
        <v>436</v>
      </c>
      <c r="F76" s="57" t="str">
        <f>+IFERROR(VLOOKUP(BD_Detalles[[#This Row],[Clase]],'Resumen Capas'!$A$4:$C$1048576,2,0),"COMPLETAR")</f>
        <v>Tramos GE| Industria Manufacturera</v>
      </c>
      <c r="G76" s="30"/>
      <c r="H76" s="33" t="str">
        <f>+LEFT(BD_Detalles[[#This Row],[Clase]],2)</f>
        <v>63</v>
      </c>
      <c r="I76" s="28" t="str">
        <f>+IFERROR(VLOOKUP(BD_Detalles[[#This Row],[idcapa]],Capas[[idcapa]:[Tipo]],3,0),"")</f>
        <v>Polígono</v>
      </c>
    </row>
    <row r="77" spans="1:9" x14ac:dyDescent="0.3">
      <c r="A77" s="25" t="s">
        <v>367</v>
      </c>
      <c r="B77" s="26" t="str">
        <f>+IFERROR(VLOOKUP(BD_Detalles[[#This Row],[Clase]],'Resumen Capas'!$A$4:$C$1048576,2,0),"COMPLETAR")</f>
        <v>Tramos GE| Información y Comunicaciones</v>
      </c>
      <c r="C77" s="26" t="str">
        <f>+IFERROR(IF(RIGHT(BD_Detalles[[#This Row],[Clase]],1)="0","",VLOOKUP(BD_Detalles[[#This Row],[Clase]],'Resumen Capas'!$A$4:$C$1048576,3,0)),"COMPLETAR")</f>
        <v>Comuna</v>
      </c>
      <c r="D77" s="45" t="s">
        <v>115</v>
      </c>
      <c r="E77" s="52" t="s">
        <v>435</v>
      </c>
      <c r="F77" s="57" t="str">
        <f>+IFERROR(VLOOKUP(BD_Detalles[[#This Row],[Clase]],'Resumen Capas'!$A$4:$C$1048576,2,0),"COMPLETAR")</f>
        <v>Tramos GE| Información y Comunicaciones</v>
      </c>
      <c r="G77" s="30"/>
      <c r="H77" s="33" t="str">
        <f>+LEFT(BD_Detalles[[#This Row],[Clase]],2)</f>
        <v>64</v>
      </c>
      <c r="I77" s="28" t="str">
        <f>+IFERROR(VLOOKUP(BD_Detalles[[#This Row],[idcapa]],Capas[[idcapa]:[Tipo]],3,0),"")</f>
        <v>Polígono</v>
      </c>
    </row>
    <row r="78" spans="1:9" x14ac:dyDescent="0.3">
      <c r="A78" s="25" t="s">
        <v>368</v>
      </c>
      <c r="B78" s="26" t="str">
        <f>+IFERROR(VLOOKUP(BD_Detalles[[#This Row],[Clase]],'Resumen Capas'!$A$4:$C$1048576,2,0),"COMPLETAR")</f>
        <v>Tramos GE| Otros Servicios</v>
      </c>
      <c r="C78" s="26" t="str">
        <f>+IFERROR(IF(RIGHT(BD_Detalles[[#This Row],[Clase]],1)="0","",VLOOKUP(BD_Detalles[[#This Row],[Clase]],'Resumen Capas'!$A$4:$C$1048576,3,0)),"COMPLETAR")</f>
        <v>Comuna</v>
      </c>
      <c r="D78" s="45" t="s">
        <v>115</v>
      </c>
      <c r="E78" s="52" t="s">
        <v>102</v>
      </c>
      <c r="F78" s="57" t="str">
        <f>+IFERROR(VLOOKUP(BD_Detalles[[#This Row],[Clase]],'Resumen Capas'!$A$4:$C$1048576,2,0),"COMPLETAR")</f>
        <v>Tramos GE| Otros Servicios</v>
      </c>
      <c r="G78" s="30"/>
      <c r="H78" s="33" t="str">
        <f>+LEFT(BD_Detalles[[#This Row],[Clase]],2)</f>
        <v>65</v>
      </c>
      <c r="I78" s="28" t="str">
        <f>+IFERROR(VLOOKUP(BD_Detalles[[#This Row],[idcapa]],Capas[[idcapa]:[Tipo]],3,0),"")</f>
        <v>Polígono</v>
      </c>
    </row>
    <row r="79" spans="1:9" x14ac:dyDescent="0.3">
      <c r="A79" s="25" t="s">
        <v>369</v>
      </c>
      <c r="B79" s="26" t="str">
        <f>+IFERROR(VLOOKUP(BD_Detalles[[#This Row],[Clase]],'Resumen Capas'!$A$4:$C$1048576,2,0),"COMPLETAR")</f>
        <v>Tramos GE| Aguas-Aguas Residuales</v>
      </c>
      <c r="C79" s="26" t="str">
        <f>+IFERROR(IF(RIGHT(BD_Detalles[[#This Row],[Clase]],1)="0","",VLOOKUP(BD_Detalles[[#This Row],[Clase]],'Resumen Capas'!$A$4:$C$1048576,3,0)),"COMPLETAR")</f>
        <v>Comuna</v>
      </c>
      <c r="D79" s="45" t="s">
        <v>115</v>
      </c>
      <c r="E79" s="52" t="s">
        <v>101</v>
      </c>
      <c r="F79" s="57" t="str">
        <f>+IFERROR(VLOOKUP(BD_Detalles[[#This Row],[Clase]],'Resumen Capas'!$A$4:$C$1048576,2,0),"COMPLETAR")</f>
        <v>Tramos GE| Aguas-Aguas Residuales</v>
      </c>
      <c r="G79" s="30"/>
      <c r="H79" s="33" t="str">
        <f>+LEFT(BD_Detalles[[#This Row],[Clase]],2)</f>
        <v>66</v>
      </c>
      <c r="I79" s="28" t="str">
        <f>+IFERROR(VLOOKUP(BD_Detalles[[#This Row],[idcapa]],Capas[[idcapa]:[Tipo]],3,0),"")</f>
        <v>Polígono</v>
      </c>
    </row>
    <row r="80" spans="1:9" x14ac:dyDescent="0.3">
      <c r="A80" s="25" t="s">
        <v>370</v>
      </c>
      <c r="B80" s="26" t="str">
        <f>+IFERROR(VLOOKUP(BD_Detalles[[#This Row],[Clase]],'Resumen Capas'!$A$4:$C$1048576,2,0),"COMPLETAR")</f>
        <v>Tramos GE| Electricidad-Gas-Vapor</v>
      </c>
      <c r="C80" s="26" t="str">
        <f>+IFERROR(IF(RIGHT(BD_Detalles[[#This Row],[Clase]],1)="0","",VLOOKUP(BD_Detalles[[#This Row],[Clase]],'Resumen Capas'!$A$4:$C$1048576,3,0)),"COMPLETAR")</f>
        <v>Comuna</v>
      </c>
      <c r="D80" s="45" t="s">
        <v>115</v>
      </c>
      <c r="E80" s="52" t="s">
        <v>100</v>
      </c>
      <c r="F80" s="57" t="str">
        <f>+IFERROR(VLOOKUP(BD_Detalles[[#This Row],[Clase]],'Resumen Capas'!$A$4:$C$1048576,2,0),"COMPLETAR")</f>
        <v>Tramos GE| Electricidad-Gas-Vapor</v>
      </c>
      <c r="G80" s="30"/>
      <c r="H80" s="33" t="str">
        <f>+LEFT(BD_Detalles[[#This Row],[Clase]],2)</f>
        <v>67</v>
      </c>
      <c r="I80" s="28" t="str">
        <f>+IFERROR(VLOOKUP(BD_Detalles[[#This Row],[idcapa]],Capas[[idcapa]:[Tipo]],3,0),"")</f>
        <v>Polígono</v>
      </c>
    </row>
    <row r="81" spans="1:9" x14ac:dyDescent="0.3">
      <c r="A81" s="25" t="s">
        <v>371</v>
      </c>
      <c r="B81" s="26" t="str">
        <f>+IFERROR(VLOOKUP(BD_Detalles[[#This Row],[Clase]],'Resumen Capas'!$A$4:$C$1048576,2,0),"COMPLETAR")</f>
        <v>Tramos GE| Transporte y Almacenamiento</v>
      </c>
      <c r="C81" s="26" t="str">
        <f>+IFERROR(IF(RIGHT(BD_Detalles[[#This Row],[Clase]],1)="0","",VLOOKUP(BD_Detalles[[#This Row],[Clase]],'Resumen Capas'!$A$4:$C$1048576,3,0)),"COMPLETAR")</f>
        <v>Comuna</v>
      </c>
      <c r="D81" s="45" t="s">
        <v>115</v>
      </c>
      <c r="E81" s="52" t="s">
        <v>441</v>
      </c>
      <c r="F81" s="57" t="str">
        <f>+IFERROR(VLOOKUP(BD_Detalles[[#This Row],[Clase]],'Resumen Capas'!$A$4:$C$1048576,2,0),"COMPLETAR")</f>
        <v>Tramos GE| Transporte y Almacenamiento</v>
      </c>
      <c r="G81" s="30"/>
      <c r="H81" s="33" t="str">
        <f>+LEFT(BD_Detalles[[#This Row],[Clase]],2)</f>
        <v>68</v>
      </c>
      <c r="I81" s="28" t="str">
        <f>+IFERROR(VLOOKUP(BD_Detalles[[#This Row],[idcapa]],Capas[[idcapa]:[Tipo]],3,0),"")</f>
        <v>Polígono</v>
      </c>
    </row>
    <row r="82" spans="1:9" ht="30.6" x14ac:dyDescent="0.3">
      <c r="A82" s="25" t="s">
        <v>322</v>
      </c>
      <c r="B82" s="26" t="str">
        <f>+IFERROR(VLOOKUP(BD_Detalles[[#This Row],[Clase]],'Resumen Capas'!$A$4:$C$1048576,2,0),"COMPLETAR")</f>
        <v>Ed. Secundaria</v>
      </c>
      <c r="C82" s="26" t="s">
        <v>265</v>
      </c>
      <c r="D82" s="34" t="s">
        <v>114</v>
      </c>
      <c r="E82" s="52"/>
      <c r="F82" s="57" t="str">
        <f>+IFERROR(VLOOKUP(BD_Detalles[[#This Row],[Clase]],'Resumen Capas'!$A$4:$C$1048576,2,0),"COMPLETAR")</f>
        <v>Ed. Secundaria</v>
      </c>
      <c r="G82" s="30" t="s">
        <v>453</v>
      </c>
      <c r="H82" s="33" t="str">
        <f>+LEFT(BD_Detalles[[#This Row],[Clase]],3)</f>
        <v>153</v>
      </c>
      <c r="I82" s="28" t="str">
        <f>+IFERROR(VLOOKUP(BD_Detalles[[#This Row],[idcapa]],Capas[[idcapa]:[Tipo]],3,0),"")</f>
        <v>Puntos</v>
      </c>
    </row>
    <row r="83" spans="1:9" x14ac:dyDescent="0.3">
      <c r="A83" s="25" t="s">
        <v>323</v>
      </c>
      <c r="B83" s="26" t="str">
        <f>+IFERROR(VLOOKUP(BD_Detalles[[#This Row],[Clase]],'Resumen Capas'!$A$4:$C$1048576,2,0),"COMPLETAR")</f>
        <v>Ed. Secundaria| Establecimiento</v>
      </c>
      <c r="C83" s="26" t="str">
        <f>+IFERROR(IF(RIGHT(BD_Detalles[[#This Row],[Clase]],1)="0","",VLOOKUP(BD_Detalles[[#This Row],[Clase]],'Resumen Capas'!$A$4:$C$1048576,3,0)),"COMPLETAR")</f>
        <v>NOM_RBD</v>
      </c>
      <c r="D83" s="45" t="s">
        <v>115</v>
      </c>
      <c r="E83" s="52" t="s">
        <v>452</v>
      </c>
      <c r="F83" s="57" t="str">
        <f>+IFERROR(VLOOKUP(BD_Detalles[[#This Row],[Clase]],'Resumen Capas'!$A$4:$C$1048576,2,0),"COMPLETAR")</f>
        <v>Ed. Secundaria| Establecimiento</v>
      </c>
      <c r="G83" s="30"/>
      <c r="H83" s="33" t="str">
        <f>+LEFT(BD_Detalles[[#This Row],[Clase]],3)</f>
        <v>153</v>
      </c>
      <c r="I83" s="28" t="str">
        <f>+IFERROR(VLOOKUP(BD_Detalles[[#This Row],[idcapa]],Capas[[idcapa]:[Tipo]],3,0),"")</f>
        <v>Puntos</v>
      </c>
    </row>
    <row r="84" spans="1:9" ht="30.6" x14ac:dyDescent="0.3">
      <c r="A84" s="25" t="s">
        <v>324</v>
      </c>
      <c r="B84" s="26" t="str">
        <f>+IFERROR(VLOOKUP(BD_Detalles[[#This Row],[Clase]],'Resumen Capas'!$A$4:$C$1048576,2,0),"COMPLETAR")</f>
        <v>Ed. Secundaria| Sostenedor</v>
      </c>
      <c r="C84" s="26" t="str">
        <f>+IFERROR(IF(RIGHT(BD_Detalles[[#This Row],[Clase]],1)="0","",VLOOKUP(BD_Detalles[[#This Row],[Clase]],'Resumen Capas'!$A$4:$C$1048576,3,0)),"COMPLETAR")</f>
        <v>TIPO_SOST</v>
      </c>
      <c r="D84" s="54" t="s">
        <v>471</v>
      </c>
      <c r="E84" s="52"/>
      <c r="F84" s="57" t="str">
        <f>+IFERROR(VLOOKUP(BD_Detalles[[#This Row],[Clase]],'Resumen Capas'!$A$4:$C$1048576,2,0),"COMPLETAR")</f>
        <v>Ed. Secundaria| Sostenedor</v>
      </c>
      <c r="G84" s="30" t="s">
        <v>454</v>
      </c>
      <c r="H84" s="33" t="str">
        <f>+LEFT(BD_Detalles[[#This Row],[Clase]],3)</f>
        <v>153</v>
      </c>
      <c r="I84" s="28" t="str">
        <f>+IFERROR(VLOOKUP(BD_Detalles[[#This Row],[idcapa]],Capas[[idcapa]:[Tipo]],3,0),"")</f>
        <v>Puntos</v>
      </c>
    </row>
    <row r="85" spans="1:9" ht="30.6" x14ac:dyDescent="0.3">
      <c r="A85" s="25" t="s">
        <v>324</v>
      </c>
      <c r="B85" s="26" t="str">
        <f>+IFERROR(VLOOKUP(BD_Detalles[[#This Row],[Clase]],'Resumen Capas'!$A$4:$C$1048576,2,0),"COMPLETAR")</f>
        <v>Ed. Secundaria| Sostenedor</v>
      </c>
      <c r="C85" s="26" t="str">
        <f>+IFERROR(IF(RIGHT(BD_Detalles[[#This Row],[Clase]],1)="0","",VLOOKUP(BD_Detalles[[#This Row],[Clase]],'Resumen Capas'!$A$4:$C$1048576,3,0)),"COMPLETAR")</f>
        <v>TIPO_SOST</v>
      </c>
      <c r="D85" s="54" t="s">
        <v>472</v>
      </c>
      <c r="E85" s="52"/>
      <c r="F85" s="57" t="str">
        <f>+IFERROR(VLOOKUP(BD_Detalles[[#This Row],[Clase]],'Resumen Capas'!$A$4:$C$1048576,2,0),"COMPLETAR")</f>
        <v>Ed. Secundaria| Sostenedor</v>
      </c>
      <c r="G85" s="30" t="s">
        <v>455</v>
      </c>
      <c r="H85" s="33" t="str">
        <f>+LEFT(BD_Detalles[[#This Row],[Clase]],3)</f>
        <v>153</v>
      </c>
      <c r="I85" s="28" t="str">
        <f>+IFERROR(VLOOKUP(BD_Detalles[[#This Row],[idcapa]],Capas[[idcapa]:[Tipo]],3,0),"")</f>
        <v>Puntos</v>
      </c>
    </row>
    <row r="86" spans="1:9" ht="30.6" x14ac:dyDescent="0.3">
      <c r="A86" s="25" t="s">
        <v>324</v>
      </c>
      <c r="B86" s="26" t="str">
        <f>+IFERROR(VLOOKUP(BD_Detalles[[#This Row],[Clase]],'Resumen Capas'!$A$4:$C$1048576,2,0),"COMPLETAR")</f>
        <v>Ed. Secundaria| Sostenedor</v>
      </c>
      <c r="C86" s="26" t="str">
        <f>+IFERROR(IF(RIGHT(BD_Detalles[[#This Row],[Clase]],1)="0","",VLOOKUP(BD_Detalles[[#This Row],[Clase]],'Resumen Capas'!$A$4:$C$1048576,3,0)),"COMPLETAR")</f>
        <v>TIPO_SOST</v>
      </c>
      <c r="D86" s="54" t="s">
        <v>473</v>
      </c>
      <c r="E86" s="52"/>
      <c r="F86" s="57" t="str">
        <f>+IFERROR(VLOOKUP(BD_Detalles[[#This Row],[Clase]],'Resumen Capas'!$A$4:$C$1048576,2,0),"COMPLETAR")</f>
        <v>Ed. Secundaria| Sostenedor</v>
      </c>
      <c r="G86" s="30" t="s">
        <v>456</v>
      </c>
      <c r="H86" s="33" t="str">
        <f>+LEFT(BD_Detalles[[#This Row],[Clase]],3)</f>
        <v>153</v>
      </c>
      <c r="I86" s="28" t="str">
        <f>+IFERROR(VLOOKUP(BD_Detalles[[#This Row],[idcapa]],Capas[[idcapa]:[Tipo]],3,0),"")</f>
        <v>Puntos</v>
      </c>
    </row>
    <row r="87" spans="1:9" ht="30.6" x14ac:dyDescent="0.3">
      <c r="A87" s="25" t="s">
        <v>325</v>
      </c>
      <c r="B87" s="26" t="str">
        <f>+IFERROR(VLOOKUP(BD_Detalles[[#This Row],[Clase]],'Resumen Capas'!$A$4:$C$1048576,2,0),"COMPLETAR")</f>
        <v>Ed. Secundaria| Dependencia</v>
      </c>
      <c r="C87" s="26" t="str">
        <f>+IFERROR(IF(RIGHT(BD_Detalles[[#This Row],[Clase]],1)="0","",VLOOKUP(BD_Detalles[[#This Row],[Clase]],'Resumen Capas'!$A$4:$C$1048576,3,0)),"COMPLETAR")</f>
        <v>TIPO_DEPEN</v>
      </c>
      <c r="D87" s="54" t="s">
        <v>466</v>
      </c>
      <c r="E87" s="52"/>
      <c r="F87" s="57" t="str">
        <f>+IFERROR(VLOOKUP(BD_Detalles[[#This Row],[Clase]],'Resumen Capas'!$A$4:$C$1048576,2,0),"COMPLETAR")</f>
        <v>Ed. Secundaria| Dependencia</v>
      </c>
      <c r="G87" s="30" t="s">
        <v>457</v>
      </c>
      <c r="H87" s="33" t="str">
        <f>+LEFT(BD_Detalles[[#This Row],[Clase]],3)</f>
        <v>153</v>
      </c>
      <c r="I87" s="28" t="str">
        <f>+IFERROR(VLOOKUP(BD_Detalles[[#This Row],[idcapa]],Capas[[idcapa]:[Tipo]],3,0),"")</f>
        <v>Puntos</v>
      </c>
    </row>
    <row r="88" spans="1:9" ht="30.6" x14ac:dyDescent="0.3">
      <c r="A88" s="25" t="s">
        <v>325</v>
      </c>
      <c r="B88" s="26" t="str">
        <f>+IFERROR(VLOOKUP(BD_Detalles[[#This Row],[Clase]],'Resumen Capas'!$A$4:$C$1048576,2,0),"COMPLETAR")</f>
        <v>Ed. Secundaria| Dependencia</v>
      </c>
      <c r="C88" s="26" t="str">
        <f>+IFERROR(IF(RIGHT(BD_Detalles[[#This Row],[Clase]],1)="0","",VLOOKUP(BD_Detalles[[#This Row],[Clase]],'Resumen Capas'!$A$4:$C$1048576,3,0)),"COMPLETAR")</f>
        <v>TIPO_DEPEN</v>
      </c>
      <c r="D88" s="54" t="s">
        <v>467</v>
      </c>
      <c r="E88" s="52"/>
      <c r="F88" s="57" t="str">
        <f>+IFERROR(VLOOKUP(BD_Detalles[[#This Row],[Clase]],'Resumen Capas'!$A$4:$C$1048576,2,0),"COMPLETAR")</f>
        <v>Ed. Secundaria| Dependencia</v>
      </c>
      <c r="G88" s="30" t="s">
        <v>458</v>
      </c>
      <c r="H88" s="33" t="str">
        <f>+LEFT(BD_Detalles[[#This Row],[Clase]],3)</f>
        <v>153</v>
      </c>
      <c r="I88" s="28" t="str">
        <f>+IFERROR(VLOOKUP(BD_Detalles[[#This Row],[idcapa]],Capas[[idcapa]:[Tipo]],3,0),"")</f>
        <v>Puntos</v>
      </c>
    </row>
    <row r="89" spans="1:9" ht="30.6" x14ac:dyDescent="0.3">
      <c r="A89" s="25" t="s">
        <v>325</v>
      </c>
      <c r="B89" s="26" t="str">
        <f>+IFERROR(VLOOKUP(BD_Detalles[[#This Row],[Clase]],'Resumen Capas'!$A$4:$C$1048576,2,0),"COMPLETAR")</f>
        <v>Ed. Secundaria| Dependencia</v>
      </c>
      <c r="C89" s="26" t="str">
        <f>+IFERROR(IF(RIGHT(BD_Detalles[[#This Row],[Clase]],1)="0","",VLOOKUP(BD_Detalles[[#This Row],[Clase]],'Resumen Capas'!$A$4:$C$1048576,3,0)),"COMPLETAR")</f>
        <v>TIPO_DEPEN</v>
      </c>
      <c r="D89" s="54" t="s">
        <v>468</v>
      </c>
      <c r="E89" s="52"/>
      <c r="F89" s="57" t="str">
        <f>+IFERROR(VLOOKUP(BD_Detalles[[#This Row],[Clase]],'Resumen Capas'!$A$4:$C$1048576,2,0),"COMPLETAR")</f>
        <v>Ed. Secundaria| Dependencia</v>
      </c>
      <c r="G89" s="30" t="s">
        <v>459</v>
      </c>
      <c r="H89" s="33" t="str">
        <f>+LEFT(BD_Detalles[[#This Row],[Clase]],3)</f>
        <v>153</v>
      </c>
      <c r="I89" s="28" t="str">
        <f>+IFERROR(VLOOKUP(BD_Detalles[[#This Row],[idcapa]],Capas[[idcapa]:[Tipo]],3,0),"")</f>
        <v>Puntos</v>
      </c>
    </row>
    <row r="90" spans="1:9" ht="30.6" x14ac:dyDescent="0.3">
      <c r="A90" s="25" t="s">
        <v>325</v>
      </c>
      <c r="B90" s="26" t="str">
        <f>+IFERROR(VLOOKUP(BD_Detalles[[#This Row],[Clase]],'Resumen Capas'!$A$4:$C$1048576,2,0),"COMPLETAR")</f>
        <v>Ed. Secundaria| Dependencia</v>
      </c>
      <c r="C90" s="26" t="str">
        <f>+IFERROR(IF(RIGHT(BD_Detalles[[#This Row],[Clase]],1)="0","",VLOOKUP(BD_Detalles[[#This Row],[Clase]],'Resumen Capas'!$A$4:$C$1048576,3,0)),"COMPLETAR")</f>
        <v>TIPO_DEPEN</v>
      </c>
      <c r="D90" s="54" t="s">
        <v>469</v>
      </c>
      <c r="E90" s="52"/>
      <c r="F90" s="57" t="str">
        <f>+IFERROR(VLOOKUP(BD_Detalles[[#This Row],[Clase]],'Resumen Capas'!$A$4:$C$1048576,2,0),"COMPLETAR")</f>
        <v>Ed. Secundaria| Dependencia</v>
      </c>
      <c r="G90" s="30" t="s">
        <v>460</v>
      </c>
      <c r="H90" s="33" t="str">
        <f>+LEFT(BD_Detalles[[#This Row],[Clase]],3)</f>
        <v>153</v>
      </c>
      <c r="I90" s="28" t="str">
        <f>+IFERROR(VLOOKUP(BD_Detalles[[#This Row],[idcapa]],Capas[[idcapa]:[Tipo]],3,0),"")</f>
        <v>Puntos</v>
      </c>
    </row>
    <row r="91" spans="1:9" ht="30.6" x14ac:dyDescent="0.3">
      <c r="A91" s="25" t="s">
        <v>325</v>
      </c>
      <c r="B91" s="26" t="str">
        <f>+IFERROR(VLOOKUP(BD_Detalles[[#This Row],[Clase]],'Resumen Capas'!$A$4:$C$1048576,2,0),"COMPLETAR")</f>
        <v>Ed. Secundaria| Dependencia</v>
      </c>
      <c r="C91" s="26" t="str">
        <f>+IFERROR(IF(RIGHT(BD_Detalles[[#This Row],[Clase]],1)="0","",VLOOKUP(BD_Detalles[[#This Row],[Clase]],'Resumen Capas'!$A$4:$C$1048576,3,0)),"COMPLETAR")</f>
        <v>TIPO_DEPEN</v>
      </c>
      <c r="D91" s="54" t="s">
        <v>470</v>
      </c>
      <c r="E91" s="52"/>
      <c r="F91" s="57" t="str">
        <f>+IFERROR(VLOOKUP(BD_Detalles[[#This Row],[Clase]],'Resumen Capas'!$A$4:$C$1048576,2,0),"COMPLETAR")</f>
        <v>Ed. Secundaria| Dependencia</v>
      </c>
      <c r="G91" s="30" t="s">
        <v>460</v>
      </c>
      <c r="H91" s="33" t="str">
        <f>+LEFT(BD_Detalles[[#This Row],[Clase]],3)</f>
        <v>153</v>
      </c>
      <c r="I91" s="28" t="str">
        <f>+IFERROR(VLOOKUP(BD_Detalles[[#This Row],[idcapa]],Capas[[idcapa]:[Tipo]],3,0),"")</f>
        <v>Puntos</v>
      </c>
    </row>
    <row r="92" spans="1:9" ht="30.6" x14ac:dyDescent="0.3">
      <c r="A92" s="25" t="s">
        <v>326</v>
      </c>
      <c r="B92" s="26" t="str">
        <f>+IFERROR(VLOOKUP(BD_Detalles[[#This Row],[Clase]],'Resumen Capas'!$A$4:$C$1048576,2,0),"COMPLETAR")</f>
        <v>Ed. Superior</v>
      </c>
      <c r="C92" s="26" t="s">
        <v>316</v>
      </c>
      <c r="D92" s="34" t="s">
        <v>114</v>
      </c>
      <c r="E92" s="52"/>
      <c r="F92" s="57" t="str">
        <f>+IFERROR(VLOOKUP(BD_Detalles[[#This Row],[Clase]],'Resumen Capas'!$A$4:$C$1048576,2,0),"COMPLETAR")</f>
        <v>Ed. Superior</v>
      </c>
      <c r="G92" s="30" t="s">
        <v>461</v>
      </c>
      <c r="H92" s="33" t="str">
        <f>+LEFT(BD_Detalles[[#This Row],[Clase]],3)</f>
        <v>154</v>
      </c>
      <c r="I92" s="28" t="str">
        <f>+IFERROR(VLOOKUP(BD_Detalles[[#This Row],[idcapa]],Capas[[idcapa]:[Tipo]],3,0),"")</f>
        <v>Puntos</v>
      </c>
    </row>
    <row r="93" spans="1:9" ht="30.6" x14ac:dyDescent="0.3">
      <c r="A93" s="25" t="s">
        <v>327</v>
      </c>
      <c r="B93" s="26" t="str">
        <f>+IFERROR(VLOOKUP(BD_Detalles[[#This Row],[Clase]],'Resumen Capas'!$A$4:$C$1048576,2,0),"COMPLETAR")</f>
        <v>Ed. Superior| Tipo Institución</v>
      </c>
      <c r="C93" s="26" t="str">
        <f>+IFERROR(IF(RIGHT(BD_Detalles[[#This Row],[Clase]],1)="0","",VLOOKUP(BD_Detalles[[#This Row],[Clase]],'Resumen Capas'!$A$4:$C$1048576,3,0)),"COMPLETAR")</f>
        <v>TIPO_INST</v>
      </c>
      <c r="D93" s="54" t="s">
        <v>474</v>
      </c>
      <c r="E93" s="52"/>
      <c r="F93" s="57" t="str">
        <f>+IFERROR(VLOOKUP(BD_Detalles[[#This Row],[Clase]],'Resumen Capas'!$A$4:$C$1048576,2,0),"COMPLETAR")</f>
        <v>Ed. Superior| Tipo Institución</v>
      </c>
      <c r="G93" s="30" t="s">
        <v>463</v>
      </c>
      <c r="H93" s="33" t="str">
        <f>+LEFT(BD_Detalles[[#This Row],[Clase]],3)</f>
        <v>154</v>
      </c>
      <c r="I93" s="28" t="str">
        <f>+IFERROR(VLOOKUP(BD_Detalles[[#This Row],[idcapa]],Capas[[idcapa]:[Tipo]],3,0),"")</f>
        <v>Puntos</v>
      </c>
    </row>
    <row r="94" spans="1:9" ht="30.6" x14ac:dyDescent="0.3">
      <c r="A94" s="25" t="str">
        <f>+A93</f>
        <v>154-1</v>
      </c>
      <c r="B94" s="26" t="str">
        <f>+IFERROR(VLOOKUP(BD_Detalles[[#This Row],[Clase]],'Resumen Capas'!$A$4:$C$1048576,2,0),"COMPLETAR")</f>
        <v>Ed. Superior| Tipo Institución</v>
      </c>
      <c r="C94" s="26" t="str">
        <f>+IFERROR(IF(RIGHT(BD_Detalles[[#This Row],[Clase]],1)="0","",VLOOKUP(BD_Detalles[[#This Row],[Clase]],'Resumen Capas'!$A$4:$C$1048576,3,0)),"COMPLETAR")</f>
        <v>TIPO_INST</v>
      </c>
      <c r="D94" s="54" t="s">
        <v>475</v>
      </c>
      <c r="E94" s="52"/>
      <c r="F94" s="57" t="str">
        <f>+IFERROR(VLOOKUP(BD_Detalles[[#This Row],[Clase]],'Resumen Capas'!$A$4:$C$1048576,2,0),"COMPLETAR")</f>
        <v>Ed. Superior| Tipo Institución</v>
      </c>
      <c r="G94" s="30" t="s">
        <v>463</v>
      </c>
      <c r="H94" s="33" t="str">
        <f>+LEFT(BD_Detalles[[#This Row],[Clase]],3)</f>
        <v>154</v>
      </c>
      <c r="I94" s="28" t="str">
        <f>+IFERROR(VLOOKUP(BD_Detalles[[#This Row],[idcapa]],Capas[[idcapa]:[Tipo]],3,0),"")</f>
        <v>Puntos</v>
      </c>
    </row>
    <row r="95" spans="1:9" ht="30.6" x14ac:dyDescent="0.3">
      <c r="A95" s="25" t="str">
        <f>+A93</f>
        <v>154-1</v>
      </c>
      <c r="B95" s="26" t="str">
        <f>+IFERROR(VLOOKUP(BD_Detalles[[#This Row],[Clase]],'Resumen Capas'!$A$4:$C$1048576,2,0),"COMPLETAR")</f>
        <v>Ed. Superior| Tipo Institución</v>
      </c>
      <c r="C95" s="26" t="str">
        <f>+IFERROR(IF(RIGHT(BD_Detalles[[#This Row],[Clase]],1)="0","",VLOOKUP(BD_Detalles[[#This Row],[Clase]],'Resumen Capas'!$A$4:$C$1048576,3,0)),"COMPLETAR")</f>
        <v>TIPO_INST</v>
      </c>
      <c r="D95" s="54" t="s">
        <v>476</v>
      </c>
      <c r="E95" s="52"/>
      <c r="F95" s="57" t="str">
        <f>+IFERROR(VLOOKUP(BD_Detalles[[#This Row],[Clase]],'Resumen Capas'!$A$4:$C$1048576,2,0),"COMPLETAR")</f>
        <v>Ed. Superior| Tipo Institución</v>
      </c>
      <c r="G95" s="30" t="s">
        <v>464</v>
      </c>
      <c r="H95" s="33" t="str">
        <f>+LEFT(BD_Detalles[[#This Row],[Clase]],3)</f>
        <v>154</v>
      </c>
      <c r="I95" s="28" t="str">
        <f>+IFERROR(VLOOKUP(BD_Detalles[[#This Row],[idcapa]],Capas[[idcapa]:[Tipo]],3,0),"")</f>
        <v>Puntos</v>
      </c>
    </row>
    <row r="96" spans="1:9" ht="30.6" x14ac:dyDescent="0.3">
      <c r="A96" s="25" t="str">
        <f>+A95</f>
        <v>154-1</v>
      </c>
      <c r="B96" s="26" t="str">
        <f>+IFERROR(VLOOKUP(BD_Detalles[[#This Row],[Clase]],'Resumen Capas'!$A$4:$C$1048576,2,0),"COMPLETAR")</f>
        <v>Ed. Superior| Tipo Institución</v>
      </c>
      <c r="C96" s="26" t="str">
        <f>+IFERROR(IF(RIGHT(BD_Detalles[[#This Row],[Clase]],1)="0","",VLOOKUP(BD_Detalles[[#This Row],[Clase]],'Resumen Capas'!$A$4:$C$1048576,3,0)),"COMPLETAR")</f>
        <v>TIPO_INST</v>
      </c>
      <c r="D96" s="54" t="s">
        <v>477</v>
      </c>
      <c r="E96" s="52"/>
      <c r="F96" s="57" t="str">
        <f>+IFERROR(VLOOKUP(BD_Detalles[[#This Row],[Clase]],'Resumen Capas'!$A$4:$C$1048576,2,0),"COMPLETAR")</f>
        <v>Ed. Superior| Tipo Institución</v>
      </c>
      <c r="G96" s="30" t="s">
        <v>465</v>
      </c>
      <c r="H96" s="33" t="str">
        <f>+LEFT(BD_Detalles[[#This Row],[Clase]],3)</f>
        <v>154</v>
      </c>
      <c r="I96" s="28" t="str">
        <f>+IFERROR(VLOOKUP(BD_Detalles[[#This Row],[idcapa]],Capas[[idcapa]:[Tipo]],3,0),"")</f>
        <v>Puntos</v>
      </c>
    </row>
    <row r="97" spans="1:9" ht="30.6" x14ac:dyDescent="0.3">
      <c r="A97" s="25" t="str">
        <f>+A95</f>
        <v>154-1</v>
      </c>
      <c r="B97" s="26" t="str">
        <f>+IFERROR(VLOOKUP(BD_Detalles[[#This Row],[Clase]],'Resumen Capas'!$A$4:$C$1048576,2,0),"COMPLETAR")</f>
        <v>Ed. Superior| Tipo Institución</v>
      </c>
      <c r="C97" s="26" t="str">
        <f>+IFERROR(IF(RIGHT(BD_Detalles[[#This Row],[Clase]],1)="0","",VLOOKUP(BD_Detalles[[#This Row],[Clase]],'Resumen Capas'!$A$4:$C$1048576,3,0)),"COMPLETAR")</f>
        <v>TIPO_INST</v>
      </c>
      <c r="D97" s="54" t="s">
        <v>478</v>
      </c>
      <c r="E97" s="52"/>
      <c r="F97" s="57" t="str">
        <f>+IFERROR(VLOOKUP(BD_Detalles[[#This Row],[Clase]],'Resumen Capas'!$A$4:$C$1048576,2,0),"COMPLETAR")</f>
        <v>Ed. Superior| Tipo Institución</v>
      </c>
      <c r="G97" s="30" t="s">
        <v>482</v>
      </c>
      <c r="H97" s="33" t="str">
        <f>+LEFT(BD_Detalles[[#This Row],[Clase]],3)</f>
        <v>154</v>
      </c>
      <c r="I97" s="28" t="str">
        <f>+IFERROR(VLOOKUP(BD_Detalles[[#This Row],[idcapa]],Capas[[idcapa]:[Tipo]],3,0),"")</f>
        <v>Puntos</v>
      </c>
    </row>
    <row r="98" spans="1:9" ht="30.6" x14ac:dyDescent="0.3">
      <c r="A98" s="25" t="str">
        <f>+A95</f>
        <v>154-1</v>
      </c>
      <c r="B98" s="26" t="str">
        <f>+IFERROR(VLOOKUP(BD_Detalles[[#This Row],[Clase]],'Resumen Capas'!$A$4:$C$1048576,2,0),"COMPLETAR")</f>
        <v>Ed. Superior| Tipo Institución</v>
      </c>
      <c r="C98" s="26" t="str">
        <f>+IFERROR(IF(RIGHT(BD_Detalles[[#This Row],[Clase]],1)="0","",VLOOKUP(BD_Detalles[[#This Row],[Clase]],'Resumen Capas'!$A$4:$C$1048576,3,0)),"COMPLETAR")</f>
        <v>TIPO_INST</v>
      </c>
      <c r="D98" s="54" t="s">
        <v>479</v>
      </c>
      <c r="E98" s="52"/>
      <c r="F98" s="57" t="str">
        <f>+IFERROR(VLOOKUP(BD_Detalles[[#This Row],[Clase]],'Resumen Capas'!$A$4:$C$1048576,2,0),"COMPLETAR")</f>
        <v>Ed. Superior| Tipo Institución</v>
      </c>
      <c r="G98" s="30" t="s">
        <v>483</v>
      </c>
      <c r="H98" s="33" t="str">
        <f>+LEFT(BD_Detalles[[#This Row],[Clase]],3)</f>
        <v>154</v>
      </c>
      <c r="I98" s="28" t="str">
        <f>+IFERROR(VLOOKUP(BD_Detalles[[#This Row],[idcapa]],Capas[[idcapa]:[Tipo]],3,0),"")</f>
        <v>Puntos</v>
      </c>
    </row>
    <row r="99" spans="1:9" ht="30.6" x14ac:dyDescent="0.3">
      <c r="A99" s="25" t="str">
        <f>+A95</f>
        <v>154-1</v>
      </c>
      <c r="B99" s="26" t="str">
        <f>+IFERROR(VLOOKUP(BD_Detalles[[#This Row],[Clase]],'Resumen Capas'!$A$4:$C$1048576,2,0),"COMPLETAR")</f>
        <v>Ed. Superior| Tipo Institución</v>
      </c>
      <c r="C99" s="26" t="str">
        <f>+IFERROR(IF(RIGHT(BD_Detalles[[#This Row],[Clase]],1)="0","",VLOOKUP(BD_Detalles[[#This Row],[Clase]],'Resumen Capas'!$A$4:$C$1048576,3,0)),"COMPLETAR")</f>
        <v>TIPO_INST</v>
      </c>
      <c r="D99" s="54" t="s">
        <v>480</v>
      </c>
      <c r="E99" s="52"/>
      <c r="F99" s="57" t="str">
        <f>+IFERROR(VLOOKUP(BD_Detalles[[#This Row],[Clase]],'Resumen Capas'!$A$4:$C$1048576,2,0),"COMPLETAR")</f>
        <v>Ed. Superior| Tipo Institución</v>
      </c>
      <c r="G99" s="30" t="s">
        <v>484</v>
      </c>
      <c r="H99" s="33" t="str">
        <f>+LEFT(BD_Detalles[[#This Row],[Clase]],3)</f>
        <v>154</v>
      </c>
      <c r="I99" s="28" t="str">
        <f>+IFERROR(VLOOKUP(BD_Detalles[[#This Row],[idcapa]],Capas[[idcapa]:[Tipo]],3,0),"")</f>
        <v>Puntos</v>
      </c>
    </row>
    <row r="100" spans="1:9" ht="30.6" x14ac:dyDescent="0.3">
      <c r="A100" s="25" t="str">
        <f>+A95</f>
        <v>154-1</v>
      </c>
      <c r="B100" s="26" t="str">
        <f>+IFERROR(VLOOKUP(BD_Detalles[[#This Row],[Clase]],'Resumen Capas'!$A$4:$C$1048576,2,0),"COMPLETAR")</f>
        <v>Ed. Superior| Tipo Institución</v>
      </c>
      <c r="C100" s="26" t="str">
        <f>+IFERROR(IF(RIGHT(BD_Detalles[[#This Row],[Clase]],1)="0","",VLOOKUP(BD_Detalles[[#This Row],[Clase]],'Resumen Capas'!$A$4:$C$1048576,3,0)),"COMPLETAR")</f>
        <v>TIPO_INST</v>
      </c>
      <c r="D100" s="54" t="s">
        <v>481</v>
      </c>
      <c r="E100" s="52"/>
      <c r="F100" s="57" t="str">
        <f>+IFERROR(VLOOKUP(BD_Detalles[[#This Row],[Clase]],'Resumen Capas'!$A$4:$C$1048576,2,0),"COMPLETAR")</f>
        <v>Ed. Superior| Tipo Institución</v>
      </c>
      <c r="G100" s="30" t="s">
        <v>461</v>
      </c>
      <c r="H100" s="33" t="str">
        <f>+LEFT(BD_Detalles[[#This Row],[Clase]],3)</f>
        <v>154</v>
      </c>
      <c r="I100" s="28" t="str">
        <f>+IFERROR(VLOOKUP(BD_Detalles[[#This Row],[idcapa]],Capas[[idcapa]:[Tipo]],3,0),"")</f>
        <v>Puntos</v>
      </c>
    </row>
    <row r="101" spans="1:9" x14ac:dyDescent="0.3">
      <c r="A101" s="25" t="s">
        <v>328</v>
      </c>
      <c r="B101" s="26" t="str">
        <f>+IFERROR(VLOOKUP(BD_Detalles[[#This Row],[Clase]],'Resumen Capas'!$A$4:$C$1048576,2,0),"COMPLETAR")</f>
        <v>Ed. Superior| Institución</v>
      </c>
      <c r="C101" s="26" t="str">
        <f>+IFERROR(IF(RIGHT(BD_Detalles[[#This Row],[Clase]],1)="0","",VLOOKUP(BD_Detalles[[#This Row],[Clase]],'Resumen Capas'!$A$4:$C$1048576,3,0)),"COMPLETAR")</f>
        <v>NOMBRE_INS</v>
      </c>
      <c r="D101" s="45" t="s">
        <v>115</v>
      </c>
      <c r="E101" s="52" t="s">
        <v>462</v>
      </c>
      <c r="F101" s="57" t="str">
        <f>+IFERROR(VLOOKUP(BD_Detalles[[#This Row],[Clase]],'Resumen Capas'!$A$4:$C$1048576,2,0),"COMPLETAR")</f>
        <v>Ed. Superior| Institución</v>
      </c>
      <c r="G101" s="30"/>
      <c r="H101" s="33" t="str">
        <f>+LEFT(BD_Detalles[[#This Row],[Clase]],3)</f>
        <v>154</v>
      </c>
      <c r="I101" s="28" t="str">
        <f>+IFERROR(VLOOKUP(BD_Detalles[[#This Row],[idcapa]],Capas[[idcapa]:[Tipo]],3,0),"")</f>
        <v>Puntos</v>
      </c>
    </row>
  </sheetData>
  <phoneticPr fontId="4" type="noConversion"/>
  <conditionalFormatting sqref="B10:C101">
    <cfRule type="cellIs" dxfId="3515" priority="4491" operator="equal">
      <formula>"COMPLETAR"</formula>
    </cfRule>
  </conditionalFormatting>
  <conditionalFormatting sqref="B14:C14">
    <cfRule type="cellIs" dxfId="3514" priority="4479" operator="equal">
      <formula>"COMPLETAR"</formula>
    </cfRule>
  </conditionalFormatting>
  <conditionalFormatting sqref="B15:C15">
    <cfRule type="cellIs" dxfId="3513" priority="4478" operator="equal">
      <formula>"COMPLETAR"</formula>
    </cfRule>
  </conditionalFormatting>
  <conditionalFormatting sqref="B16:C16">
    <cfRule type="cellIs" dxfId="3512" priority="4477" operator="equal">
      <formula>"COMPLETAR"</formula>
    </cfRule>
  </conditionalFormatting>
  <conditionalFormatting sqref="B17:C17">
    <cfRule type="cellIs" dxfId="3511" priority="4476" operator="equal">
      <formula>"COMPLETAR"</formula>
    </cfRule>
  </conditionalFormatting>
  <conditionalFormatting sqref="B18:C26">
    <cfRule type="cellIs" dxfId="3510" priority="4475" operator="equal">
      <formula>"COMPLETAR"</formula>
    </cfRule>
  </conditionalFormatting>
  <conditionalFormatting sqref="B18:B26">
    <cfRule type="cellIs" dxfId="3509" priority="4474" operator="equal">
      <formula>"COMPLETAR"</formula>
    </cfRule>
  </conditionalFormatting>
  <conditionalFormatting sqref="B27:C27">
    <cfRule type="cellIs" dxfId="3508" priority="4395" operator="equal">
      <formula>"COMPLETAR"</formula>
    </cfRule>
  </conditionalFormatting>
  <conditionalFormatting sqref="B27:C27">
    <cfRule type="cellIs" dxfId="3507" priority="4394" operator="equal">
      <formula>"COMPLETAR"</formula>
    </cfRule>
  </conditionalFormatting>
  <conditionalFormatting sqref="B27:C27">
    <cfRule type="cellIs" dxfId="3506" priority="4393" operator="equal">
      <formula>"COMPLETAR"</formula>
    </cfRule>
  </conditionalFormatting>
  <conditionalFormatting sqref="B27:C27">
    <cfRule type="cellIs" dxfId="3505" priority="4392" operator="equal">
      <formula>"COMPLETAR"</formula>
    </cfRule>
  </conditionalFormatting>
  <conditionalFormatting sqref="B27:C27">
    <cfRule type="cellIs" dxfId="3504" priority="4391" operator="equal">
      <formula>"COMPLETAR"</formula>
    </cfRule>
  </conditionalFormatting>
  <conditionalFormatting sqref="B27:C27">
    <cfRule type="cellIs" dxfId="3503" priority="4390" operator="equal">
      <formula>"COMPLETAR"</formula>
    </cfRule>
  </conditionalFormatting>
  <conditionalFormatting sqref="B27:C27">
    <cfRule type="cellIs" dxfId="3502" priority="4389" operator="equal">
      <formula>"COMPLETAR"</formula>
    </cfRule>
  </conditionalFormatting>
  <conditionalFormatting sqref="B27:C27">
    <cfRule type="cellIs" dxfId="3501" priority="4388" operator="equal">
      <formula>"COMPLETAR"</formula>
    </cfRule>
  </conditionalFormatting>
  <conditionalFormatting sqref="B28:C28">
    <cfRule type="cellIs" dxfId="3500" priority="4387" operator="equal">
      <formula>"COMPLETAR"</formula>
    </cfRule>
  </conditionalFormatting>
  <conditionalFormatting sqref="B28:C28">
    <cfRule type="cellIs" dxfId="3499" priority="4386" operator="equal">
      <formula>"COMPLETAR"</formula>
    </cfRule>
  </conditionalFormatting>
  <conditionalFormatting sqref="B28:C28">
    <cfRule type="cellIs" dxfId="3498" priority="4385" operator="equal">
      <formula>"COMPLETAR"</formula>
    </cfRule>
  </conditionalFormatting>
  <conditionalFormatting sqref="B28:C28">
    <cfRule type="cellIs" dxfId="3497" priority="4384" operator="equal">
      <formula>"COMPLETAR"</formula>
    </cfRule>
  </conditionalFormatting>
  <conditionalFormatting sqref="B28:C28">
    <cfRule type="cellIs" dxfId="3496" priority="4383" operator="equal">
      <formula>"COMPLETAR"</formula>
    </cfRule>
  </conditionalFormatting>
  <conditionalFormatting sqref="B28:C28">
    <cfRule type="cellIs" dxfId="3495" priority="4382" operator="equal">
      <formula>"COMPLETAR"</formula>
    </cfRule>
  </conditionalFormatting>
  <conditionalFormatting sqref="B28:C28">
    <cfRule type="cellIs" dxfId="3494" priority="4381" operator="equal">
      <formula>"COMPLETAR"</formula>
    </cfRule>
  </conditionalFormatting>
  <conditionalFormatting sqref="B28:C28">
    <cfRule type="cellIs" dxfId="3493" priority="4380" operator="equal">
      <formula>"COMPLETAR"</formula>
    </cfRule>
  </conditionalFormatting>
  <conditionalFormatting sqref="B28:C28">
    <cfRule type="cellIs" dxfId="3492" priority="4379" operator="equal">
      <formula>"COMPLETAR"</formula>
    </cfRule>
  </conditionalFormatting>
  <conditionalFormatting sqref="B29:C29">
    <cfRule type="cellIs" dxfId="3491" priority="4378" operator="equal">
      <formula>"COMPLETAR"</formula>
    </cfRule>
  </conditionalFormatting>
  <conditionalFormatting sqref="B29:C29">
    <cfRule type="cellIs" dxfId="3490" priority="4377" operator="equal">
      <formula>"COMPLETAR"</formula>
    </cfRule>
  </conditionalFormatting>
  <conditionalFormatting sqref="B29:C29">
    <cfRule type="cellIs" dxfId="3489" priority="4376" operator="equal">
      <formula>"COMPLETAR"</formula>
    </cfRule>
  </conditionalFormatting>
  <conditionalFormatting sqref="B29:C29">
    <cfRule type="cellIs" dxfId="3488" priority="4375" operator="equal">
      <formula>"COMPLETAR"</formula>
    </cfRule>
  </conditionalFormatting>
  <conditionalFormatting sqref="B29:C29">
    <cfRule type="cellIs" dxfId="3487" priority="4374" operator="equal">
      <formula>"COMPLETAR"</formula>
    </cfRule>
  </conditionalFormatting>
  <conditionalFormatting sqref="B29:C29">
    <cfRule type="cellIs" dxfId="3486" priority="4373" operator="equal">
      <formula>"COMPLETAR"</formula>
    </cfRule>
  </conditionalFormatting>
  <conditionalFormatting sqref="B29:C29">
    <cfRule type="cellIs" dxfId="3485" priority="4372" operator="equal">
      <formula>"COMPLETAR"</formula>
    </cfRule>
  </conditionalFormatting>
  <conditionalFormatting sqref="B29:C29">
    <cfRule type="cellIs" dxfId="3484" priority="4371" operator="equal">
      <formula>"COMPLETAR"</formula>
    </cfRule>
  </conditionalFormatting>
  <conditionalFormatting sqref="B29:C29">
    <cfRule type="cellIs" dxfId="3483" priority="4370" operator="equal">
      <formula>"COMPLETAR"</formula>
    </cfRule>
  </conditionalFormatting>
  <conditionalFormatting sqref="B30:C30">
    <cfRule type="cellIs" dxfId="3482" priority="4369" operator="equal">
      <formula>"COMPLETAR"</formula>
    </cfRule>
  </conditionalFormatting>
  <conditionalFormatting sqref="B30:C30">
    <cfRule type="cellIs" dxfId="3481" priority="4368" operator="equal">
      <formula>"COMPLETAR"</formula>
    </cfRule>
  </conditionalFormatting>
  <conditionalFormatting sqref="B30:C30">
    <cfRule type="cellIs" dxfId="3480" priority="4367" operator="equal">
      <formula>"COMPLETAR"</formula>
    </cfRule>
  </conditionalFormatting>
  <conditionalFormatting sqref="B30:C30">
    <cfRule type="cellIs" dxfId="3479" priority="4366" operator="equal">
      <formula>"COMPLETAR"</formula>
    </cfRule>
  </conditionalFormatting>
  <conditionalFormatting sqref="B30:C30">
    <cfRule type="cellIs" dxfId="3478" priority="4365" operator="equal">
      <formula>"COMPLETAR"</formula>
    </cfRule>
  </conditionalFormatting>
  <conditionalFormatting sqref="B30:C30">
    <cfRule type="cellIs" dxfId="3477" priority="4364" operator="equal">
      <formula>"COMPLETAR"</formula>
    </cfRule>
  </conditionalFormatting>
  <conditionalFormatting sqref="B30:C30">
    <cfRule type="cellIs" dxfId="3476" priority="4363" operator="equal">
      <formula>"COMPLETAR"</formula>
    </cfRule>
  </conditionalFormatting>
  <conditionalFormatting sqref="B30:C30">
    <cfRule type="cellIs" dxfId="3475" priority="4362" operator="equal">
      <formula>"COMPLETAR"</formula>
    </cfRule>
  </conditionalFormatting>
  <conditionalFormatting sqref="B30:C30">
    <cfRule type="cellIs" dxfId="3474" priority="4361" operator="equal">
      <formula>"COMPLETAR"</formula>
    </cfRule>
  </conditionalFormatting>
  <conditionalFormatting sqref="B31:C31">
    <cfRule type="cellIs" dxfId="3473" priority="4360" operator="equal">
      <formula>"COMPLETAR"</formula>
    </cfRule>
  </conditionalFormatting>
  <conditionalFormatting sqref="B31:C31">
    <cfRule type="cellIs" dxfId="3472" priority="4359" operator="equal">
      <formula>"COMPLETAR"</formula>
    </cfRule>
  </conditionalFormatting>
  <conditionalFormatting sqref="B31:C31">
    <cfRule type="cellIs" dxfId="3471" priority="4358" operator="equal">
      <formula>"COMPLETAR"</formula>
    </cfRule>
  </conditionalFormatting>
  <conditionalFormatting sqref="B31:C31">
    <cfRule type="cellIs" dxfId="3470" priority="4357" operator="equal">
      <formula>"COMPLETAR"</formula>
    </cfRule>
  </conditionalFormatting>
  <conditionalFormatting sqref="B31:C31">
    <cfRule type="cellIs" dxfId="3469" priority="4356" operator="equal">
      <formula>"COMPLETAR"</formula>
    </cfRule>
  </conditionalFormatting>
  <conditionalFormatting sqref="B31:C31">
    <cfRule type="cellIs" dxfId="3468" priority="4355" operator="equal">
      <formula>"COMPLETAR"</formula>
    </cfRule>
  </conditionalFormatting>
  <conditionalFormatting sqref="B31:C31">
    <cfRule type="cellIs" dxfId="3467" priority="4354" operator="equal">
      <formula>"COMPLETAR"</formula>
    </cfRule>
  </conditionalFormatting>
  <conditionalFormatting sqref="B31:C31">
    <cfRule type="cellIs" dxfId="3466" priority="4353" operator="equal">
      <formula>"COMPLETAR"</formula>
    </cfRule>
  </conditionalFormatting>
  <conditionalFormatting sqref="B31:C31">
    <cfRule type="cellIs" dxfId="3465" priority="4352" operator="equal">
      <formula>"COMPLETAR"</formula>
    </cfRule>
  </conditionalFormatting>
  <conditionalFormatting sqref="B32:C32">
    <cfRule type="cellIs" dxfId="3464" priority="4351" operator="equal">
      <formula>"COMPLETAR"</formula>
    </cfRule>
  </conditionalFormatting>
  <conditionalFormatting sqref="B32:C32">
    <cfRule type="cellIs" dxfId="3463" priority="4350" operator="equal">
      <formula>"COMPLETAR"</formula>
    </cfRule>
  </conditionalFormatting>
  <conditionalFormatting sqref="B32:C32">
    <cfRule type="cellIs" dxfId="3462" priority="4349" operator="equal">
      <formula>"COMPLETAR"</formula>
    </cfRule>
  </conditionalFormatting>
  <conditionalFormatting sqref="B32:C32">
    <cfRule type="cellIs" dxfId="3461" priority="4348" operator="equal">
      <formula>"COMPLETAR"</formula>
    </cfRule>
  </conditionalFormatting>
  <conditionalFormatting sqref="B32:C32">
    <cfRule type="cellIs" dxfId="3460" priority="4347" operator="equal">
      <formula>"COMPLETAR"</formula>
    </cfRule>
  </conditionalFormatting>
  <conditionalFormatting sqref="B32:C32">
    <cfRule type="cellIs" dxfId="3459" priority="4346" operator="equal">
      <formula>"COMPLETAR"</formula>
    </cfRule>
  </conditionalFormatting>
  <conditionalFormatting sqref="B32:C32">
    <cfRule type="cellIs" dxfId="3458" priority="4345" operator="equal">
      <formula>"COMPLETAR"</formula>
    </cfRule>
  </conditionalFormatting>
  <conditionalFormatting sqref="B32:C32">
    <cfRule type="cellIs" dxfId="3457" priority="4344" operator="equal">
      <formula>"COMPLETAR"</formula>
    </cfRule>
  </conditionalFormatting>
  <conditionalFormatting sqref="B32:C32">
    <cfRule type="cellIs" dxfId="3456" priority="4343" operator="equal">
      <formula>"COMPLETAR"</formula>
    </cfRule>
  </conditionalFormatting>
  <conditionalFormatting sqref="B32:C32">
    <cfRule type="cellIs" dxfId="3455" priority="4342" operator="equal">
      <formula>"COMPLETAR"</formula>
    </cfRule>
  </conditionalFormatting>
  <conditionalFormatting sqref="B33:C38">
    <cfRule type="cellIs" dxfId="3454" priority="4341" operator="equal">
      <formula>"COMPLETAR"</formula>
    </cfRule>
  </conditionalFormatting>
  <conditionalFormatting sqref="B33:C33">
    <cfRule type="cellIs" dxfId="3453" priority="4340" operator="equal">
      <formula>"COMPLETAR"</formula>
    </cfRule>
  </conditionalFormatting>
  <conditionalFormatting sqref="B33:C33">
    <cfRule type="cellIs" dxfId="3452" priority="4339" operator="equal">
      <formula>"COMPLETAR"</formula>
    </cfRule>
  </conditionalFormatting>
  <conditionalFormatting sqref="B33:C33">
    <cfRule type="cellIs" dxfId="3451" priority="4338" operator="equal">
      <formula>"COMPLETAR"</formula>
    </cfRule>
  </conditionalFormatting>
  <conditionalFormatting sqref="B33:C33">
    <cfRule type="cellIs" dxfId="3450" priority="4337" operator="equal">
      <formula>"COMPLETAR"</formula>
    </cfRule>
  </conditionalFormatting>
  <conditionalFormatting sqref="B33:C33">
    <cfRule type="cellIs" dxfId="3449" priority="4336" operator="equal">
      <formula>"COMPLETAR"</formula>
    </cfRule>
  </conditionalFormatting>
  <conditionalFormatting sqref="B33:C33">
    <cfRule type="cellIs" dxfId="3448" priority="4335" operator="equal">
      <formula>"COMPLETAR"</formula>
    </cfRule>
  </conditionalFormatting>
  <conditionalFormatting sqref="B33:C33">
    <cfRule type="cellIs" dxfId="3447" priority="4334" operator="equal">
      <formula>"COMPLETAR"</formula>
    </cfRule>
  </conditionalFormatting>
  <conditionalFormatting sqref="B33:C33">
    <cfRule type="cellIs" dxfId="3446" priority="4333" operator="equal">
      <formula>"COMPLETAR"</formula>
    </cfRule>
  </conditionalFormatting>
  <conditionalFormatting sqref="B34:C34">
    <cfRule type="cellIs" dxfId="3445" priority="4332" operator="equal">
      <formula>"COMPLETAR"</formula>
    </cfRule>
  </conditionalFormatting>
  <conditionalFormatting sqref="B34:C34">
    <cfRule type="cellIs" dxfId="3444" priority="4331" operator="equal">
      <formula>"COMPLETAR"</formula>
    </cfRule>
  </conditionalFormatting>
  <conditionalFormatting sqref="B34:C34">
    <cfRule type="cellIs" dxfId="3443" priority="4330" operator="equal">
      <formula>"COMPLETAR"</formula>
    </cfRule>
  </conditionalFormatting>
  <conditionalFormatting sqref="B34:C34">
    <cfRule type="cellIs" dxfId="3442" priority="4329" operator="equal">
      <formula>"COMPLETAR"</formula>
    </cfRule>
  </conditionalFormatting>
  <conditionalFormatting sqref="B34:C34">
    <cfRule type="cellIs" dxfId="3441" priority="4328" operator="equal">
      <formula>"COMPLETAR"</formula>
    </cfRule>
  </conditionalFormatting>
  <conditionalFormatting sqref="B34:C34">
    <cfRule type="cellIs" dxfId="3440" priority="4327" operator="equal">
      <formula>"COMPLETAR"</formula>
    </cfRule>
  </conditionalFormatting>
  <conditionalFormatting sqref="B34:C34">
    <cfRule type="cellIs" dxfId="3439" priority="4326" operator="equal">
      <formula>"COMPLETAR"</formula>
    </cfRule>
  </conditionalFormatting>
  <conditionalFormatting sqref="B34:C34">
    <cfRule type="cellIs" dxfId="3438" priority="4325" operator="equal">
      <formula>"COMPLETAR"</formula>
    </cfRule>
  </conditionalFormatting>
  <conditionalFormatting sqref="B34:C34">
    <cfRule type="cellIs" dxfId="3437" priority="4324" operator="equal">
      <formula>"COMPLETAR"</formula>
    </cfRule>
  </conditionalFormatting>
  <conditionalFormatting sqref="B35:C35">
    <cfRule type="cellIs" dxfId="3436" priority="4323" operator="equal">
      <formula>"COMPLETAR"</formula>
    </cfRule>
  </conditionalFormatting>
  <conditionalFormatting sqref="B35:C35">
    <cfRule type="cellIs" dxfId="3435" priority="4322" operator="equal">
      <formula>"COMPLETAR"</formula>
    </cfRule>
  </conditionalFormatting>
  <conditionalFormatting sqref="B35:C35">
    <cfRule type="cellIs" dxfId="3434" priority="4321" operator="equal">
      <formula>"COMPLETAR"</formula>
    </cfRule>
  </conditionalFormatting>
  <conditionalFormatting sqref="B35:C35">
    <cfRule type="cellIs" dxfId="3433" priority="4320" operator="equal">
      <formula>"COMPLETAR"</formula>
    </cfRule>
  </conditionalFormatting>
  <conditionalFormatting sqref="B35:C35">
    <cfRule type="cellIs" dxfId="3432" priority="4319" operator="equal">
      <formula>"COMPLETAR"</formula>
    </cfRule>
  </conditionalFormatting>
  <conditionalFormatting sqref="B35:C35">
    <cfRule type="cellIs" dxfId="3431" priority="4318" operator="equal">
      <formula>"COMPLETAR"</formula>
    </cfRule>
  </conditionalFormatting>
  <conditionalFormatting sqref="B35:C35">
    <cfRule type="cellIs" dxfId="3430" priority="4317" operator="equal">
      <formula>"COMPLETAR"</formula>
    </cfRule>
  </conditionalFormatting>
  <conditionalFormatting sqref="B35:C35">
    <cfRule type="cellIs" dxfId="3429" priority="4316" operator="equal">
      <formula>"COMPLETAR"</formula>
    </cfRule>
  </conditionalFormatting>
  <conditionalFormatting sqref="B35:C35">
    <cfRule type="cellIs" dxfId="3428" priority="4315" operator="equal">
      <formula>"COMPLETAR"</formula>
    </cfRule>
  </conditionalFormatting>
  <conditionalFormatting sqref="B36:C36">
    <cfRule type="cellIs" dxfId="3427" priority="4314" operator="equal">
      <formula>"COMPLETAR"</formula>
    </cfRule>
  </conditionalFormatting>
  <conditionalFormatting sqref="B36:C36">
    <cfRule type="cellIs" dxfId="3426" priority="4313" operator="equal">
      <formula>"COMPLETAR"</formula>
    </cfRule>
  </conditionalFormatting>
  <conditionalFormatting sqref="B36:C36">
    <cfRule type="cellIs" dxfId="3425" priority="4312" operator="equal">
      <formula>"COMPLETAR"</formula>
    </cfRule>
  </conditionalFormatting>
  <conditionalFormatting sqref="B36:C36">
    <cfRule type="cellIs" dxfId="3424" priority="4311" operator="equal">
      <formula>"COMPLETAR"</formula>
    </cfRule>
  </conditionalFormatting>
  <conditionalFormatting sqref="B36:C36">
    <cfRule type="cellIs" dxfId="3423" priority="4310" operator="equal">
      <formula>"COMPLETAR"</formula>
    </cfRule>
  </conditionalFormatting>
  <conditionalFormatting sqref="B36:C36">
    <cfRule type="cellIs" dxfId="3422" priority="4309" operator="equal">
      <formula>"COMPLETAR"</formula>
    </cfRule>
  </conditionalFormatting>
  <conditionalFormatting sqref="B36:C36">
    <cfRule type="cellIs" dxfId="3421" priority="4308" operator="equal">
      <formula>"COMPLETAR"</formula>
    </cfRule>
  </conditionalFormatting>
  <conditionalFormatting sqref="B36:C36">
    <cfRule type="cellIs" dxfId="3420" priority="4307" operator="equal">
      <formula>"COMPLETAR"</formula>
    </cfRule>
  </conditionalFormatting>
  <conditionalFormatting sqref="B36:C36">
    <cfRule type="cellIs" dxfId="3419" priority="4306" operator="equal">
      <formula>"COMPLETAR"</formula>
    </cfRule>
  </conditionalFormatting>
  <conditionalFormatting sqref="B37:C37">
    <cfRule type="cellIs" dxfId="3418" priority="4305" operator="equal">
      <formula>"COMPLETAR"</formula>
    </cfRule>
  </conditionalFormatting>
  <conditionalFormatting sqref="B37:C37">
    <cfRule type="cellIs" dxfId="3417" priority="4304" operator="equal">
      <formula>"COMPLETAR"</formula>
    </cfRule>
  </conditionalFormatting>
  <conditionalFormatting sqref="B37:C37">
    <cfRule type="cellIs" dxfId="3416" priority="4303" operator="equal">
      <formula>"COMPLETAR"</formula>
    </cfRule>
  </conditionalFormatting>
  <conditionalFormatting sqref="B37:C37">
    <cfRule type="cellIs" dxfId="3415" priority="4302" operator="equal">
      <formula>"COMPLETAR"</formula>
    </cfRule>
  </conditionalFormatting>
  <conditionalFormatting sqref="B37:C37">
    <cfRule type="cellIs" dxfId="3414" priority="4301" operator="equal">
      <formula>"COMPLETAR"</formula>
    </cfRule>
  </conditionalFormatting>
  <conditionalFormatting sqref="B37:C37">
    <cfRule type="cellIs" dxfId="3413" priority="4300" operator="equal">
      <formula>"COMPLETAR"</formula>
    </cfRule>
  </conditionalFormatting>
  <conditionalFormatting sqref="B37:C37">
    <cfRule type="cellIs" dxfId="3412" priority="4299" operator="equal">
      <formula>"COMPLETAR"</formula>
    </cfRule>
  </conditionalFormatting>
  <conditionalFormatting sqref="B37:C37">
    <cfRule type="cellIs" dxfId="3411" priority="4298" operator="equal">
      <formula>"COMPLETAR"</formula>
    </cfRule>
  </conditionalFormatting>
  <conditionalFormatting sqref="B37:C37">
    <cfRule type="cellIs" dxfId="3410" priority="4297" operator="equal">
      <formula>"COMPLETAR"</formula>
    </cfRule>
  </conditionalFormatting>
  <conditionalFormatting sqref="B38:C38">
    <cfRule type="cellIs" dxfId="3409" priority="4296" operator="equal">
      <formula>"COMPLETAR"</formula>
    </cfRule>
  </conditionalFormatting>
  <conditionalFormatting sqref="B38:C38">
    <cfRule type="cellIs" dxfId="3408" priority="4295" operator="equal">
      <formula>"COMPLETAR"</formula>
    </cfRule>
  </conditionalFormatting>
  <conditionalFormatting sqref="B38:C38">
    <cfRule type="cellIs" dxfId="3407" priority="4294" operator="equal">
      <formula>"COMPLETAR"</formula>
    </cfRule>
  </conditionalFormatting>
  <conditionalFormatting sqref="B38:C38">
    <cfRule type="cellIs" dxfId="3406" priority="4293" operator="equal">
      <formula>"COMPLETAR"</formula>
    </cfRule>
  </conditionalFormatting>
  <conditionalFormatting sqref="B38:C38">
    <cfRule type="cellIs" dxfId="3405" priority="4292" operator="equal">
      <formula>"COMPLETAR"</formula>
    </cfRule>
  </conditionalFormatting>
  <conditionalFormatting sqref="B38:C38">
    <cfRule type="cellIs" dxfId="3404" priority="4291" operator="equal">
      <formula>"COMPLETAR"</formula>
    </cfRule>
  </conditionalFormatting>
  <conditionalFormatting sqref="B38:C38">
    <cfRule type="cellIs" dxfId="3403" priority="4290" operator="equal">
      <formula>"COMPLETAR"</formula>
    </cfRule>
  </conditionalFormatting>
  <conditionalFormatting sqref="B38:C38">
    <cfRule type="cellIs" dxfId="3402" priority="4289" operator="equal">
      <formula>"COMPLETAR"</formula>
    </cfRule>
  </conditionalFormatting>
  <conditionalFormatting sqref="B38:C38">
    <cfRule type="cellIs" dxfId="3401" priority="4288" operator="equal">
      <formula>"COMPLETAR"</formula>
    </cfRule>
  </conditionalFormatting>
  <conditionalFormatting sqref="B38:C38">
    <cfRule type="cellIs" dxfId="3400" priority="4287" operator="equal">
      <formula>"COMPLETAR"</formula>
    </cfRule>
  </conditionalFormatting>
  <conditionalFormatting sqref="B39:C39">
    <cfRule type="cellIs" dxfId="3399" priority="3428" operator="equal">
      <formula>"COMPLETAR"</formula>
    </cfRule>
  </conditionalFormatting>
  <conditionalFormatting sqref="B39:C39">
    <cfRule type="cellIs" dxfId="3398" priority="3427" operator="equal">
      <formula>"COMPLETAR"</formula>
    </cfRule>
  </conditionalFormatting>
  <conditionalFormatting sqref="B39:C39">
    <cfRule type="cellIs" dxfId="3397" priority="3426" operator="equal">
      <formula>"COMPLETAR"</formula>
    </cfRule>
  </conditionalFormatting>
  <conditionalFormatting sqref="B39:C39">
    <cfRule type="cellIs" dxfId="3396" priority="3425" operator="equal">
      <formula>"COMPLETAR"</formula>
    </cfRule>
  </conditionalFormatting>
  <conditionalFormatting sqref="B39:C39">
    <cfRule type="cellIs" dxfId="3395" priority="3424" operator="equal">
      <formula>"COMPLETAR"</formula>
    </cfRule>
  </conditionalFormatting>
  <conditionalFormatting sqref="B39:C39">
    <cfRule type="cellIs" dxfId="3394" priority="3423" operator="equal">
      <formula>"COMPLETAR"</formula>
    </cfRule>
  </conditionalFormatting>
  <conditionalFormatting sqref="B39:C39">
    <cfRule type="cellIs" dxfId="3393" priority="3422" operator="equal">
      <formula>"COMPLETAR"</formula>
    </cfRule>
  </conditionalFormatting>
  <conditionalFormatting sqref="B39:C39">
    <cfRule type="cellIs" dxfId="3392" priority="3421" operator="equal">
      <formula>"COMPLETAR"</formula>
    </cfRule>
  </conditionalFormatting>
  <conditionalFormatting sqref="B39:C39">
    <cfRule type="cellIs" dxfId="3391" priority="3420" operator="equal">
      <formula>"COMPLETAR"</formula>
    </cfRule>
  </conditionalFormatting>
  <conditionalFormatting sqref="B39:C39">
    <cfRule type="cellIs" dxfId="3390" priority="3419" operator="equal">
      <formula>"COMPLETAR"</formula>
    </cfRule>
  </conditionalFormatting>
  <conditionalFormatting sqref="B39:C39">
    <cfRule type="cellIs" dxfId="3389" priority="3418" operator="equal">
      <formula>"COMPLETAR"</formula>
    </cfRule>
  </conditionalFormatting>
  <conditionalFormatting sqref="B39:C39">
    <cfRule type="cellIs" dxfId="3388" priority="3417" operator="equal">
      <formula>"COMPLETAR"</formula>
    </cfRule>
  </conditionalFormatting>
  <conditionalFormatting sqref="B39:C39">
    <cfRule type="cellIs" dxfId="3387" priority="3416" operator="equal">
      <formula>"COMPLETAR"</formula>
    </cfRule>
  </conditionalFormatting>
  <conditionalFormatting sqref="B39:C39">
    <cfRule type="cellIs" dxfId="3386" priority="3415" operator="equal">
      <formula>"COMPLETAR"</formula>
    </cfRule>
  </conditionalFormatting>
  <conditionalFormatting sqref="B39:C39">
    <cfRule type="cellIs" dxfId="3385" priority="3414" operator="equal">
      <formula>"COMPLETAR"</formula>
    </cfRule>
  </conditionalFormatting>
  <conditionalFormatting sqref="B40:C40">
    <cfRule type="cellIs" dxfId="3384" priority="3413" operator="equal">
      <formula>"COMPLETAR"</formula>
    </cfRule>
  </conditionalFormatting>
  <conditionalFormatting sqref="B40:C40">
    <cfRule type="cellIs" dxfId="3383" priority="3412" operator="equal">
      <formula>"COMPLETAR"</formula>
    </cfRule>
  </conditionalFormatting>
  <conditionalFormatting sqref="B40:C40">
    <cfRule type="cellIs" dxfId="3382" priority="3411" operator="equal">
      <formula>"COMPLETAR"</formula>
    </cfRule>
  </conditionalFormatting>
  <conditionalFormatting sqref="B40:C40">
    <cfRule type="cellIs" dxfId="3381" priority="3410" operator="equal">
      <formula>"COMPLETAR"</formula>
    </cfRule>
  </conditionalFormatting>
  <conditionalFormatting sqref="B40:C40">
    <cfRule type="cellIs" dxfId="3380" priority="3409" operator="equal">
      <formula>"COMPLETAR"</formula>
    </cfRule>
  </conditionalFormatting>
  <conditionalFormatting sqref="B40:C40">
    <cfRule type="cellIs" dxfId="3379" priority="3408" operator="equal">
      <formula>"COMPLETAR"</formula>
    </cfRule>
  </conditionalFormatting>
  <conditionalFormatting sqref="B40:C40">
    <cfRule type="cellIs" dxfId="3378" priority="3407" operator="equal">
      <formula>"COMPLETAR"</formula>
    </cfRule>
  </conditionalFormatting>
  <conditionalFormatting sqref="B40:C40">
    <cfRule type="cellIs" dxfId="3377" priority="3406" operator="equal">
      <formula>"COMPLETAR"</formula>
    </cfRule>
  </conditionalFormatting>
  <conditionalFormatting sqref="B40:C40">
    <cfRule type="cellIs" dxfId="3376" priority="3405" operator="equal">
      <formula>"COMPLETAR"</formula>
    </cfRule>
  </conditionalFormatting>
  <conditionalFormatting sqref="B40:C40">
    <cfRule type="cellIs" dxfId="3375" priority="3404" operator="equal">
      <formula>"COMPLETAR"</formula>
    </cfRule>
  </conditionalFormatting>
  <conditionalFormatting sqref="B40:C40">
    <cfRule type="cellIs" dxfId="3374" priority="3403" operator="equal">
      <formula>"COMPLETAR"</formula>
    </cfRule>
  </conditionalFormatting>
  <conditionalFormatting sqref="B40:C40">
    <cfRule type="cellIs" dxfId="3373" priority="3402" operator="equal">
      <formula>"COMPLETAR"</formula>
    </cfRule>
  </conditionalFormatting>
  <conditionalFormatting sqref="B40:C40">
    <cfRule type="cellIs" dxfId="3372" priority="3401" operator="equal">
      <formula>"COMPLETAR"</formula>
    </cfRule>
  </conditionalFormatting>
  <conditionalFormatting sqref="B40:C40">
    <cfRule type="cellIs" dxfId="3371" priority="3400" operator="equal">
      <formula>"COMPLETAR"</formula>
    </cfRule>
  </conditionalFormatting>
  <conditionalFormatting sqref="B40:C40">
    <cfRule type="cellIs" dxfId="3370" priority="3399" operator="equal">
      <formula>"COMPLETAR"</formula>
    </cfRule>
  </conditionalFormatting>
  <conditionalFormatting sqref="B40:C40">
    <cfRule type="cellIs" dxfId="3369" priority="3398" operator="equal">
      <formula>"COMPLETAR"</formula>
    </cfRule>
  </conditionalFormatting>
  <conditionalFormatting sqref="B41:C41">
    <cfRule type="cellIs" dxfId="3368" priority="3397" operator="equal">
      <formula>"COMPLETAR"</formula>
    </cfRule>
  </conditionalFormatting>
  <conditionalFormatting sqref="B41:C41">
    <cfRule type="cellIs" dxfId="3367" priority="3396" operator="equal">
      <formula>"COMPLETAR"</formula>
    </cfRule>
  </conditionalFormatting>
  <conditionalFormatting sqref="B41:C41">
    <cfRule type="cellIs" dxfId="3366" priority="3395" operator="equal">
      <formula>"COMPLETAR"</formula>
    </cfRule>
  </conditionalFormatting>
  <conditionalFormatting sqref="B41:C41">
    <cfRule type="cellIs" dxfId="3365" priority="3394" operator="equal">
      <formula>"COMPLETAR"</formula>
    </cfRule>
  </conditionalFormatting>
  <conditionalFormatting sqref="B41:C41">
    <cfRule type="cellIs" dxfId="3364" priority="3393" operator="equal">
      <formula>"COMPLETAR"</formula>
    </cfRule>
  </conditionalFormatting>
  <conditionalFormatting sqref="B41:C41">
    <cfRule type="cellIs" dxfId="3363" priority="3392" operator="equal">
      <formula>"COMPLETAR"</formula>
    </cfRule>
  </conditionalFormatting>
  <conditionalFormatting sqref="B41:C41">
    <cfRule type="cellIs" dxfId="3362" priority="3391" operator="equal">
      <formula>"COMPLETAR"</formula>
    </cfRule>
  </conditionalFormatting>
  <conditionalFormatting sqref="B41:C41">
    <cfRule type="cellIs" dxfId="3361" priority="3390" operator="equal">
      <formula>"COMPLETAR"</formula>
    </cfRule>
  </conditionalFormatting>
  <conditionalFormatting sqref="B41:C41">
    <cfRule type="cellIs" dxfId="3360" priority="3389" operator="equal">
      <formula>"COMPLETAR"</formula>
    </cfRule>
  </conditionalFormatting>
  <conditionalFormatting sqref="B41:C41">
    <cfRule type="cellIs" dxfId="3359" priority="3388" operator="equal">
      <formula>"COMPLETAR"</formula>
    </cfRule>
  </conditionalFormatting>
  <conditionalFormatting sqref="B41:C41">
    <cfRule type="cellIs" dxfId="3358" priority="3387" operator="equal">
      <formula>"COMPLETAR"</formula>
    </cfRule>
  </conditionalFormatting>
  <conditionalFormatting sqref="B41:C41">
    <cfRule type="cellIs" dxfId="3357" priority="3386" operator="equal">
      <formula>"COMPLETAR"</formula>
    </cfRule>
  </conditionalFormatting>
  <conditionalFormatting sqref="B41:C41">
    <cfRule type="cellIs" dxfId="3356" priority="3385" operator="equal">
      <formula>"COMPLETAR"</formula>
    </cfRule>
  </conditionalFormatting>
  <conditionalFormatting sqref="B41:C41">
    <cfRule type="cellIs" dxfId="3355" priority="3384" operator="equal">
      <formula>"COMPLETAR"</formula>
    </cfRule>
  </conditionalFormatting>
  <conditionalFormatting sqref="B41:C41">
    <cfRule type="cellIs" dxfId="3354" priority="3383" operator="equal">
      <formula>"COMPLETAR"</formula>
    </cfRule>
  </conditionalFormatting>
  <conditionalFormatting sqref="B41:C41">
    <cfRule type="cellIs" dxfId="3353" priority="3382" operator="equal">
      <formula>"COMPLETAR"</formula>
    </cfRule>
  </conditionalFormatting>
  <conditionalFormatting sqref="B41:C41">
    <cfRule type="cellIs" dxfId="3352" priority="3381" operator="equal">
      <formula>"COMPLETAR"</formula>
    </cfRule>
  </conditionalFormatting>
  <conditionalFormatting sqref="B42:C42">
    <cfRule type="cellIs" dxfId="3351" priority="3380" operator="equal">
      <formula>"COMPLETAR"</formula>
    </cfRule>
  </conditionalFormatting>
  <conditionalFormatting sqref="B42:C42">
    <cfRule type="cellIs" dxfId="3350" priority="3379" operator="equal">
      <formula>"COMPLETAR"</formula>
    </cfRule>
  </conditionalFormatting>
  <conditionalFormatting sqref="B42:C42">
    <cfRule type="cellIs" dxfId="3349" priority="3378" operator="equal">
      <formula>"COMPLETAR"</formula>
    </cfRule>
  </conditionalFormatting>
  <conditionalFormatting sqref="B42:C42">
    <cfRule type="cellIs" dxfId="3348" priority="3377" operator="equal">
      <formula>"COMPLETAR"</formula>
    </cfRule>
  </conditionalFormatting>
  <conditionalFormatting sqref="B42:C42">
    <cfRule type="cellIs" dxfId="3347" priority="3376" operator="equal">
      <formula>"COMPLETAR"</formula>
    </cfRule>
  </conditionalFormatting>
  <conditionalFormatting sqref="B42:C42">
    <cfRule type="cellIs" dxfId="3346" priority="3375" operator="equal">
      <formula>"COMPLETAR"</formula>
    </cfRule>
  </conditionalFormatting>
  <conditionalFormatting sqref="B42:C42">
    <cfRule type="cellIs" dxfId="3345" priority="3374" operator="equal">
      <formula>"COMPLETAR"</formula>
    </cfRule>
  </conditionalFormatting>
  <conditionalFormatting sqref="B42:C42">
    <cfRule type="cellIs" dxfId="3344" priority="3373" operator="equal">
      <formula>"COMPLETAR"</formula>
    </cfRule>
  </conditionalFormatting>
  <conditionalFormatting sqref="B42:C42">
    <cfRule type="cellIs" dxfId="3343" priority="3372" operator="equal">
      <formula>"COMPLETAR"</formula>
    </cfRule>
  </conditionalFormatting>
  <conditionalFormatting sqref="B42:C42">
    <cfRule type="cellIs" dxfId="3342" priority="3371" operator="equal">
      <formula>"COMPLETAR"</formula>
    </cfRule>
  </conditionalFormatting>
  <conditionalFormatting sqref="B42:C42">
    <cfRule type="cellIs" dxfId="3341" priority="3370" operator="equal">
      <formula>"COMPLETAR"</formula>
    </cfRule>
  </conditionalFormatting>
  <conditionalFormatting sqref="B42:C42">
    <cfRule type="cellIs" dxfId="3340" priority="3369" operator="equal">
      <formula>"COMPLETAR"</formula>
    </cfRule>
  </conditionalFormatting>
  <conditionalFormatting sqref="B42:C42">
    <cfRule type="cellIs" dxfId="3339" priority="3368" operator="equal">
      <formula>"COMPLETAR"</formula>
    </cfRule>
  </conditionalFormatting>
  <conditionalFormatting sqref="B42:C42">
    <cfRule type="cellIs" dxfId="3338" priority="3367" operator="equal">
      <formula>"COMPLETAR"</formula>
    </cfRule>
  </conditionalFormatting>
  <conditionalFormatting sqref="B42:C42">
    <cfRule type="cellIs" dxfId="3337" priority="3366" operator="equal">
      <formula>"COMPLETAR"</formula>
    </cfRule>
  </conditionalFormatting>
  <conditionalFormatting sqref="B42:C42">
    <cfRule type="cellIs" dxfId="3336" priority="3365" operator="equal">
      <formula>"COMPLETAR"</formula>
    </cfRule>
  </conditionalFormatting>
  <conditionalFormatting sqref="B42:C42">
    <cfRule type="cellIs" dxfId="3335" priority="3364" operator="equal">
      <formula>"COMPLETAR"</formula>
    </cfRule>
  </conditionalFormatting>
  <conditionalFormatting sqref="B43:C43">
    <cfRule type="cellIs" dxfId="3334" priority="3363" operator="equal">
      <formula>"COMPLETAR"</formula>
    </cfRule>
  </conditionalFormatting>
  <conditionalFormatting sqref="B43:C43">
    <cfRule type="cellIs" dxfId="3333" priority="3362" operator="equal">
      <formula>"COMPLETAR"</formula>
    </cfRule>
  </conditionalFormatting>
  <conditionalFormatting sqref="B43:C43">
    <cfRule type="cellIs" dxfId="3332" priority="3361" operator="equal">
      <formula>"COMPLETAR"</formula>
    </cfRule>
  </conditionalFormatting>
  <conditionalFormatting sqref="B43:C43">
    <cfRule type="cellIs" dxfId="3331" priority="3360" operator="equal">
      <formula>"COMPLETAR"</formula>
    </cfRule>
  </conditionalFormatting>
  <conditionalFormatting sqref="B43:C43">
    <cfRule type="cellIs" dxfId="3330" priority="3359" operator="equal">
      <formula>"COMPLETAR"</formula>
    </cfRule>
  </conditionalFormatting>
  <conditionalFormatting sqref="B43:C43">
    <cfRule type="cellIs" dxfId="3329" priority="3358" operator="equal">
      <formula>"COMPLETAR"</formula>
    </cfRule>
  </conditionalFormatting>
  <conditionalFormatting sqref="B43:C43">
    <cfRule type="cellIs" dxfId="3328" priority="3357" operator="equal">
      <formula>"COMPLETAR"</formula>
    </cfRule>
  </conditionalFormatting>
  <conditionalFormatting sqref="B43:C43">
    <cfRule type="cellIs" dxfId="3327" priority="3356" operator="equal">
      <formula>"COMPLETAR"</formula>
    </cfRule>
  </conditionalFormatting>
  <conditionalFormatting sqref="B43:C43">
    <cfRule type="cellIs" dxfId="3326" priority="3355" operator="equal">
      <formula>"COMPLETAR"</formula>
    </cfRule>
  </conditionalFormatting>
  <conditionalFormatting sqref="B43:C43">
    <cfRule type="cellIs" dxfId="3325" priority="3354" operator="equal">
      <formula>"COMPLETAR"</formula>
    </cfRule>
  </conditionalFormatting>
  <conditionalFormatting sqref="B43:C43">
    <cfRule type="cellIs" dxfId="3324" priority="3353" operator="equal">
      <formula>"COMPLETAR"</formula>
    </cfRule>
  </conditionalFormatting>
  <conditionalFormatting sqref="B43:C43">
    <cfRule type="cellIs" dxfId="3323" priority="3352" operator="equal">
      <formula>"COMPLETAR"</formula>
    </cfRule>
  </conditionalFormatting>
  <conditionalFormatting sqref="B43:C43">
    <cfRule type="cellIs" dxfId="3322" priority="3351" operator="equal">
      <formula>"COMPLETAR"</formula>
    </cfRule>
  </conditionalFormatting>
  <conditionalFormatting sqref="B43:C43">
    <cfRule type="cellIs" dxfId="3321" priority="3350" operator="equal">
      <formula>"COMPLETAR"</formula>
    </cfRule>
  </conditionalFormatting>
  <conditionalFormatting sqref="B43:C43">
    <cfRule type="cellIs" dxfId="3320" priority="3349" operator="equal">
      <formula>"COMPLETAR"</formula>
    </cfRule>
  </conditionalFormatting>
  <conditionalFormatting sqref="B43:C43">
    <cfRule type="cellIs" dxfId="3319" priority="3348" operator="equal">
      <formula>"COMPLETAR"</formula>
    </cfRule>
  </conditionalFormatting>
  <conditionalFormatting sqref="B43:C43">
    <cfRule type="cellIs" dxfId="3318" priority="3347" operator="equal">
      <formula>"COMPLETAR"</formula>
    </cfRule>
  </conditionalFormatting>
  <conditionalFormatting sqref="B44:C47">
    <cfRule type="cellIs" dxfId="3317" priority="3346" operator="equal">
      <formula>"COMPLETAR"</formula>
    </cfRule>
  </conditionalFormatting>
  <conditionalFormatting sqref="B44:C44">
    <cfRule type="cellIs" dxfId="3316" priority="3345" operator="equal">
      <formula>"COMPLETAR"</formula>
    </cfRule>
  </conditionalFormatting>
  <conditionalFormatting sqref="B44:C44">
    <cfRule type="cellIs" dxfId="3315" priority="3344" operator="equal">
      <formula>"COMPLETAR"</formula>
    </cfRule>
  </conditionalFormatting>
  <conditionalFormatting sqref="B44:C44">
    <cfRule type="cellIs" dxfId="3314" priority="3343" operator="equal">
      <formula>"COMPLETAR"</formula>
    </cfRule>
  </conditionalFormatting>
  <conditionalFormatting sqref="B44:C44">
    <cfRule type="cellIs" dxfId="3313" priority="3342" operator="equal">
      <formula>"COMPLETAR"</formula>
    </cfRule>
  </conditionalFormatting>
  <conditionalFormatting sqref="B44:C44">
    <cfRule type="cellIs" dxfId="3312" priority="3341" operator="equal">
      <formula>"COMPLETAR"</formula>
    </cfRule>
  </conditionalFormatting>
  <conditionalFormatting sqref="B44:C44">
    <cfRule type="cellIs" dxfId="3311" priority="3340" operator="equal">
      <formula>"COMPLETAR"</formula>
    </cfRule>
  </conditionalFormatting>
  <conditionalFormatting sqref="B44:C44">
    <cfRule type="cellIs" dxfId="3310" priority="3339" operator="equal">
      <formula>"COMPLETAR"</formula>
    </cfRule>
  </conditionalFormatting>
  <conditionalFormatting sqref="B44:C44">
    <cfRule type="cellIs" dxfId="3309" priority="3338" operator="equal">
      <formula>"COMPLETAR"</formula>
    </cfRule>
  </conditionalFormatting>
  <conditionalFormatting sqref="B44:C44">
    <cfRule type="cellIs" dxfId="3308" priority="3337" operator="equal">
      <formula>"COMPLETAR"</formula>
    </cfRule>
  </conditionalFormatting>
  <conditionalFormatting sqref="B44:C44">
    <cfRule type="cellIs" dxfId="3307" priority="3336" operator="equal">
      <formula>"COMPLETAR"</formula>
    </cfRule>
  </conditionalFormatting>
  <conditionalFormatting sqref="B44:C44">
    <cfRule type="cellIs" dxfId="3306" priority="3335" operator="equal">
      <formula>"COMPLETAR"</formula>
    </cfRule>
  </conditionalFormatting>
  <conditionalFormatting sqref="B44:C44">
    <cfRule type="cellIs" dxfId="3305" priority="3334" operator="equal">
      <formula>"COMPLETAR"</formula>
    </cfRule>
  </conditionalFormatting>
  <conditionalFormatting sqref="B44:C44">
    <cfRule type="cellIs" dxfId="3304" priority="3333" operator="equal">
      <formula>"COMPLETAR"</formula>
    </cfRule>
  </conditionalFormatting>
  <conditionalFormatting sqref="B44:C44">
    <cfRule type="cellIs" dxfId="3303" priority="3332" operator="equal">
      <formula>"COMPLETAR"</formula>
    </cfRule>
  </conditionalFormatting>
  <conditionalFormatting sqref="B44:C44">
    <cfRule type="cellIs" dxfId="3302" priority="3331" operator="equal">
      <formula>"COMPLETAR"</formula>
    </cfRule>
  </conditionalFormatting>
  <conditionalFormatting sqref="B44:C44">
    <cfRule type="cellIs" dxfId="3301" priority="3330" operator="equal">
      <formula>"COMPLETAR"</formula>
    </cfRule>
  </conditionalFormatting>
  <conditionalFormatting sqref="B45:C45">
    <cfRule type="cellIs" dxfId="3300" priority="3329" operator="equal">
      <formula>"COMPLETAR"</formula>
    </cfRule>
  </conditionalFormatting>
  <conditionalFormatting sqref="B45:C45">
    <cfRule type="cellIs" dxfId="3299" priority="3328" operator="equal">
      <formula>"COMPLETAR"</formula>
    </cfRule>
  </conditionalFormatting>
  <conditionalFormatting sqref="B45:C45">
    <cfRule type="cellIs" dxfId="3298" priority="3327" operator="equal">
      <formula>"COMPLETAR"</formula>
    </cfRule>
  </conditionalFormatting>
  <conditionalFormatting sqref="B45:C45">
    <cfRule type="cellIs" dxfId="3297" priority="3326" operator="equal">
      <formula>"COMPLETAR"</formula>
    </cfRule>
  </conditionalFormatting>
  <conditionalFormatting sqref="B45:C45">
    <cfRule type="cellIs" dxfId="3296" priority="3325" operator="equal">
      <formula>"COMPLETAR"</formula>
    </cfRule>
  </conditionalFormatting>
  <conditionalFormatting sqref="B45:C45">
    <cfRule type="cellIs" dxfId="3295" priority="3324" operator="equal">
      <formula>"COMPLETAR"</formula>
    </cfRule>
  </conditionalFormatting>
  <conditionalFormatting sqref="B45:C45">
    <cfRule type="cellIs" dxfId="3294" priority="3323" operator="equal">
      <formula>"COMPLETAR"</formula>
    </cfRule>
  </conditionalFormatting>
  <conditionalFormatting sqref="B45:C45">
    <cfRule type="cellIs" dxfId="3293" priority="3322" operator="equal">
      <formula>"COMPLETAR"</formula>
    </cfRule>
  </conditionalFormatting>
  <conditionalFormatting sqref="B45:C45">
    <cfRule type="cellIs" dxfId="3292" priority="3321" operator="equal">
      <formula>"COMPLETAR"</formula>
    </cfRule>
  </conditionalFormatting>
  <conditionalFormatting sqref="B45:C45">
    <cfRule type="cellIs" dxfId="3291" priority="3320" operator="equal">
      <formula>"COMPLETAR"</formula>
    </cfRule>
  </conditionalFormatting>
  <conditionalFormatting sqref="B45:C45">
    <cfRule type="cellIs" dxfId="3290" priority="3319" operator="equal">
      <formula>"COMPLETAR"</formula>
    </cfRule>
  </conditionalFormatting>
  <conditionalFormatting sqref="B45:C45">
    <cfRule type="cellIs" dxfId="3289" priority="3318" operator="equal">
      <formula>"COMPLETAR"</formula>
    </cfRule>
  </conditionalFormatting>
  <conditionalFormatting sqref="B45:C45">
    <cfRule type="cellIs" dxfId="3288" priority="3317" operator="equal">
      <formula>"COMPLETAR"</formula>
    </cfRule>
  </conditionalFormatting>
  <conditionalFormatting sqref="B45:C45">
    <cfRule type="cellIs" dxfId="3287" priority="3316" operator="equal">
      <formula>"COMPLETAR"</formula>
    </cfRule>
  </conditionalFormatting>
  <conditionalFormatting sqref="B45:C45">
    <cfRule type="cellIs" dxfId="3286" priority="3315" operator="equal">
      <formula>"COMPLETAR"</formula>
    </cfRule>
  </conditionalFormatting>
  <conditionalFormatting sqref="B45:C45">
    <cfRule type="cellIs" dxfId="3285" priority="3314" operator="equal">
      <formula>"COMPLETAR"</formula>
    </cfRule>
  </conditionalFormatting>
  <conditionalFormatting sqref="B45:C45">
    <cfRule type="cellIs" dxfId="3284" priority="3313" operator="equal">
      <formula>"COMPLETAR"</formula>
    </cfRule>
  </conditionalFormatting>
  <conditionalFormatting sqref="B46:C46">
    <cfRule type="cellIs" dxfId="3283" priority="3312" operator="equal">
      <formula>"COMPLETAR"</formula>
    </cfRule>
  </conditionalFormatting>
  <conditionalFormatting sqref="B46:C46">
    <cfRule type="cellIs" dxfId="3282" priority="3311" operator="equal">
      <formula>"COMPLETAR"</formula>
    </cfRule>
  </conditionalFormatting>
  <conditionalFormatting sqref="B46:C46">
    <cfRule type="cellIs" dxfId="3281" priority="3310" operator="equal">
      <formula>"COMPLETAR"</formula>
    </cfRule>
  </conditionalFormatting>
  <conditionalFormatting sqref="B46:C46">
    <cfRule type="cellIs" dxfId="3280" priority="3309" operator="equal">
      <formula>"COMPLETAR"</formula>
    </cfRule>
  </conditionalFormatting>
  <conditionalFormatting sqref="B46:C46">
    <cfRule type="cellIs" dxfId="3279" priority="3308" operator="equal">
      <formula>"COMPLETAR"</formula>
    </cfRule>
  </conditionalFormatting>
  <conditionalFormatting sqref="B46:C46">
    <cfRule type="cellIs" dxfId="3278" priority="3307" operator="equal">
      <formula>"COMPLETAR"</formula>
    </cfRule>
  </conditionalFormatting>
  <conditionalFormatting sqref="B46:C46">
    <cfRule type="cellIs" dxfId="3277" priority="3306" operator="equal">
      <formula>"COMPLETAR"</formula>
    </cfRule>
  </conditionalFormatting>
  <conditionalFormatting sqref="B46:C46">
    <cfRule type="cellIs" dxfId="3276" priority="3305" operator="equal">
      <formula>"COMPLETAR"</formula>
    </cfRule>
  </conditionalFormatting>
  <conditionalFormatting sqref="B46:C46">
    <cfRule type="cellIs" dxfId="3275" priority="3304" operator="equal">
      <formula>"COMPLETAR"</formula>
    </cfRule>
  </conditionalFormatting>
  <conditionalFormatting sqref="B46:C46">
    <cfRule type="cellIs" dxfId="3274" priority="3303" operator="equal">
      <formula>"COMPLETAR"</formula>
    </cfRule>
  </conditionalFormatting>
  <conditionalFormatting sqref="B46:C46">
    <cfRule type="cellIs" dxfId="3273" priority="3302" operator="equal">
      <formula>"COMPLETAR"</formula>
    </cfRule>
  </conditionalFormatting>
  <conditionalFormatting sqref="B46:C46">
    <cfRule type="cellIs" dxfId="3272" priority="3301" operator="equal">
      <formula>"COMPLETAR"</formula>
    </cfRule>
  </conditionalFormatting>
  <conditionalFormatting sqref="B46:C46">
    <cfRule type="cellIs" dxfId="3271" priority="3300" operator="equal">
      <formula>"COMPLETAR"</formula>
    </cfRule>
  </conditionalFormatting>
  <conditionalFormatting sqref="B46:C46">
    <cfRule type="cellIs" dxfId="3270" priority="3299" operator="equal">
      <formula>"COMPLETAR"</formula>
    </cfRule>
  </conditionalFormatting>
  <conditionalFormatting sqref="B46:C46">
    <cfRule type="cellIs" dxfId="3269" priority="3298" operator="equal">
      <formula>"COMPLETAR"</formula>
    </cfRule>
  </conditionalFormatting>
  <conditionalFormatting sqref="B46:C46">
    <cfRule type="cellIs" dxfId="3268" priority="3297" operator="equal">
      <formula>"COMPLETAR"</formula>
    </cfRule>
  </conditionalFormatting>
  <conditionalFormatting sqref="B46:C46">
    <cfRule type="cellIs" dxfId="3267" priority="3296" operator="equal">
      <formula>"COMPLETAR"</formula>
    </cfRule>
  </conditionalFormatting>
  <conditionalFormatting sqref="B47:C47">
    <cfRule type="cellIs" dxfId="3266" priority="3295" operator="equal">
      <formula>"COMPLETAR"</formula>
    </cfRule>
  </conditionalFormatting>
  <conditionalFormatting sqref="B47:C47">
    <cfRule type="cellIs" dxfId="3265" priority="3294" operator="equal">
      <formula>"COMPLETAR"</formula>
    </cfRule>
  </conditionalFormatting>
  <conditionalFormatting sqref="B47:C47">
    <cfRule type="cellIs" dxfId="3264" priority="3293" operator="equal">
      <formula>"COMPLETAR"</formula>
    </cfRule>
  </conditionalFormatting>
  <conditionalFormatting sqref="B47:C47">
    <cfRule type="cellIs" dxfId="3263" priority="3292" operator="equal">
      <formula>"COMPLETAR"</formula>
    </cfRule>
  </conditionalFormatting>
  <conditionalFormatting sqref="B47:C47">
    <cfRule type="cellIs" dxfId="3262" priority="3291" operator="equal">
      <formula>"COMPLETAR"</formula>
    </cfRule>
  </conditionalFormatting>
  <conditionalFormatting sqref="B47:C47">
    <cfRule type="cellIs" dxfId="3261" priority="3290" operator="equal">
      <formula>"COMPLETAR"</formula>
    </cfRule>
  </conditionalFormatting>
  <conditionalFormatting sqref="B47:C47">
    <cfRule type="cellIs" dxfId="3260" priority="3289" operator="equal">
      <formula>"COMPLETAR"</formula>
    </cfRule>
  </conditionalFormatting>
  <conditionalFormatting sqref="B47:C47">
    <cfRule type="cellIs" dxfId="3259" priority="3288" operator="equal">
      <formula>"COMPLETAR"</formula>
    </cfRule>
  </conditionalFormatting>
  <conditionalFormatting sqref="B47:C47">
    <cfRule type="cellIs" dxfId="3258" priority="3287" operator="equal">
      <formula>"COMPLETAR"</formula>
    </cfRule>
  </conditionalFormatting>
  <conditionalFormatting sqref="B47:C47">
    <cfRule type="cellIs" dxfId="3257" priority="3286" operator="equal">
      <formula>"COMPLETAR"</formula>
    </cfRule>
  </conditionalFormatting>
  <conditionalFormatting sqref="B47:C47">
    <cfRule type="cellIs" dxfId="3256" priority="3285" operator="equal">
      <formula>"COMPLETAR"</formula>
    </cfRule>
  </conditionalFormatting>
  <conditionalFormatting sqref="B47:C47">
    <cfRule type="cellIs" dxfId="3255" priority="3284" operator="equal">
      <formula>"COMPLETAR"</formula>
    </cfRule>
  </conditionalFormatting>
  <conditionalFormatting sqref="B47:C47">
    <cfRule type="cellIs" dxfId="3254" priority="3283" operator="equal">
      <formula>"COMPLETAR"</formula>
    </cfRule>
  </conditionalFormatting>
  <conditionalFormatting sqref="B47:C47">
    <cfRule type="cellIs" dxfId="3253" priority="3282" operator="equal">
      <formula>"COMPLETAR"</formula>
    </cfRule>
  </conditionalFormatting>
  <conditionalFormatting sqref="B47:C47">
    <cfRule type="cellIs" dxfId="3252" priority="3281" operator="equal">
      <formula>"COMPLETAR"</formula>
    </cfRule>
  </conditionalFormatting>
  <conditionalFormatting sqref="B47:C47">
    <cfRule type="cellIs" dxfId="3251" priority="3280" operator="equal">
      <formula>"COMPLETAR"</formula>
    </cfRule>
  </conditionalFormatting>
  <conditionalFormatting sqref="B47:C47">
    <cfRule type="cellIs" dxfId="3250" priority="3279" operator="equal">
      <formula>"COMPLETAR"</formula>
    </cfRule>
  </conditionalFormatting>
  <conditionalFormatting sqref="B48:C51">
    <cfRule type="cellIs" dxfId="3249" priority="3278" operator="equal">
      <formula>"COMPLETAR"</formula>
    </cfRule>
  </conditionalFormatting>
  <conditionalFormatting sqref="B48:C48">
    <cfRule type="cellIs" dxfId="3248" priority="3277" operator="equal">
      <formula>"COMPLETAR"</formula>
    </cfRule>
  </conditionalFormatting>
  <conditionalFormatting sqref="B48:C48">
    <cfRule type="cellIs" dxfId="3247" priority="3276" operator="equal">
      <formula>"COMPLETAR"</formula>
    </cfRule>
  </conditionalFormatting>
  <conditionalFormatting sqref="B48:C48">
    <cfRule type="cellIs" dxfId="3246" priority="3275" operator="equal">
      <formula>"COMPLETAR"</formula>
    </cfRule>
  </conditionalFormatting>
  <conditionalFormatting sqref="B48:C48">
    <cfRule type="cellIs" dxfId="3245" priority="3274" operator="equal">
      <formula>"COMPLETAR"</formula>
    </cfRule>
  </conditionalFormatting>
  <conditionalFormatting sqref="B48:C48">
    <cfRule type="cellIs" dxfId="3244" priority="3273" operator="equal">
      <formula>"COMPLETAR"</formula>
    </cfRule>
  </conditionalFormatting>
  <conditionalFormatting sqref="B48:C48">
    <cfRule type="cellIs" dxfId="3243" priority="3272" operator="equal">
      <formula>"COMPLETAR"</formula>
    </cfRule>
  </conditionalFormatting>
  <conditionalFormatting sqref="B48:C48">
    <cfRule type="cellIs" dxfId="3242" priority="3271" operator="equal">
      <formula>"COMPLETAR"</formula>
    </cfRule>
  </conditionalFormatting>
  <conditionalFormatting sqref="B48:C48">
    <cfRule type="cellIs" dxfId="3241" priority="3270" operator="equal">
      <formula>"COMPLETAR"</formula>
    </cfRule>
  </conditionalFormatting>
  <conditionalFormatting sqref="B48:C48">
    <cfRule type="cellIs" dxfId="3240" priority="3269" operator="equal">
      <formula>"COMPLETAR"</formula>
    </cfRule>
  </conditionalFormatting>
  <conditionalFormatting sqref="B48:C48">
    <cfRule type="cellIs" dxfId="3239" priority="3268" operator="equal">
      <formula>"COMPLETAR"</formula>
    </cfRule>
  </conditionalFormatting>
  <conditionalFormatting sqref="B48:C48">
    <cfRule type="cellIs" dxfId="3238" priority="3267" operator="equal">
      <formula>"COMPLETAR"</formula>
    </cfRule>
  </conditionalFormatting>
  <conditionalFormatting sqref="B48:C48">
    <cfRule type="cellIs" dxfId="3237" priority="3266" operator="equal">
      <formula>"COMPLETAR"</formula>
    </cfRule>
  </conditionalFormatting>
  <conditionalFormatting sqref="B48:C48">
    <cfRule type="cellIs" dxfId="3236" priority="3265" operator="equal">
      <formula>"COMPLETAR"</formula>
    </cfRule>
  </conditionalFormatting>
  <conditionalFormatting sqref="B48:C48">
    <cfRule type="cellIs" dxfId="3235" priority="3264" operator="equal">
      <formula>"COMPLETAR"</formula>
    </cfRule>
  </conditionalFormatting>
  <conditionalFormatting sqref="B48:C48">
    <cfRule type="cellIs" dxfId="3234" priority="3263" operator="equal">
      <formula>"COMPLETAR"</formula>
    </cfRule>
  </conditionalFormatting>
  <conditionalFormatting sqref="B48:C48">
    <cfRule type="cellIs" dxfId="3233" priority="3262" operator="equal">
      <formula>"COMPLETAR"</formula>
    </cfRule>
  </conditionalFormatting>
  <conditionalFormatting sqref="B49:C49">
    <cfRule type="cellIs" dxfId="3232" priority="3261" operator="equal">
      <formula>"COMPLETAR"</formula>
    </cfRule>
  </conditionalFormatting>
  <conditionalFormatting sqref="B49:C49">
    <cfRule type="cellIs" dxfId="3231" priority="3260" operator="equal">
      <formula>"COMPLETAR"</formula>
    </cfRule>
  </conditionalFormatting>
  <conditionalFormatting sqref="B49:C49">
    <cfRule type="cellIs" dxfId="3230" priority="3259" operator="equal">
      <formula>"COMPLETAR"</formula>
    </cfRule>
  </conditionalFormatting>
  <conditionalFormatting sqref="B49:C49">
    <cfRule type="cellIs" dxfId="3229" priority="3258" operator="equal">
      <formula>"COMPLETAR"</formula>
    </cfRule>
  </conditionalFormatting>
  <conditionalFormatting sqref="B49:C49">
    <cfRule type="cellIs" dxfId="3228" priority="3257" operator="equal">
      <formula>"COMPLETAR"</formula>
    </cfRule>
  </conditionalFormatting>
  <conditionalFormatting sqref="B49:C49">
    <cfRule type="cellIs" dxfId="3227" priority="3256" operator="equal">
      <formula>"COMPLETAR"</formula>
    </cfRule>
  </conditionalFormatting>
  <conditionalFormatting sqref="B49:C49">
    <cfRule type="cellIs" dxfId="3226" priority="3255" operator="equal">
      <formula>"COMPLETAR"</formula>
    </cfRule>
  </conditionalFormatting>
  <conditionalFormatting sqref="B49:C49">
    <cfRule type="cellIs" dxfId="3225" priority="3254" operator="equal">
      <formula>"COMPLETAR"</formula>
    </cfRule>
  </conditionalFormatting>
  <conditionalFormatting sqref="B49:C49">
    <cfRule type="cellIs" dxfId="3224" priority="3253" operator="equal">
      <formula>"COMPLETAR"</formula>
    </cfRule>
  </conditionalFormatting>
  <conditionalFormatting sqref="B49:C49">
    <cfRule type="cellIs" dxfId="3223" priority="3252" operator="equal">
      <formula>"COMPLETAR"</formula>
    </cfRule>
  </conditionalFormatting>
  <conditionalFormatting sqref="B49:C49">
    <cfRule type="cellIs" dxfId="3222" priority="3251" operator="equal">
      <formula>"COMPLETAR"</formula>
    </cfRule>
  </conditionalFormatting>
  <conditionalFormatting sqref="B49:C49">
    <cfRule type="cellIs" dxfId="3221" priority="3250" operator="equal">
      <formula>"COMPLETAR"</formula>
    </cfRule>
  </conditionalFormatting>
  <conditionalFormatting sqref="B49:C49">
    <cfRule type="cellIs" dxfId="3220" priority="3249" operator="equal">
      <formula>"COMPLETAR"</formula>
    </cfRule>
  </conditionalFormatting>
  <conditionalFormatting sqref="B49:C49">
    <cfRule type="cellIs" dxfId="3219" priority="3248" operator="equal">
      <formula>"COMPLETAR"</formula>
    </cfRule>
  </conditionalFormatting>
  <conditionalFormatting sqref="B49:C49">
    <cfRule type="cellIs" dxfId="3218" priority="3247" operator="equal">
      <formula>"COMPLETAR"</formula>
    </cfRule>
  </conditionalFormatting>
  <conditionalFormatting sqref="B49:C49">
    <cfRule type="cellIs" dxfId="3217" priority="3246" operator="equal">
      <formula>"COMPLETAR"</formula>
    </cfRule>
  </conditionalFormatting>
  <conditionalFormatting sqref="B49:C49">
    <cfRule type="cellIs" dxfId="3216" priority="3245" operator="equal">
      <formula>"COMPLETAR"</formula>
    </cfRule>
  </conditionalFormatting>
  <conditionalFormatting sqref="B50:C50">
    <cfRule type="cellIs" dxfId="3215" priority="3244" operator="equal">
      <formula>"COMPLETAR"</formula>
    </cfRule>
  </conditionalFormatting>
  <conditionalFormatting sqref="B50:C50">
    <cfRule type="cellIs" dxfId="3214" priority="3243" operator="equal">
      <formula>"COMPLETAR"</formula>
    </cfRule>
  </conditionalFormatting>
  <conditionalFormatting sqref="B50:C50">
    <cfRule type="cellIs" dxfId="3213" priority="3242" operator="equal">
      <formula>"COMPLETAR"</formula>
    </cfRule>
  </conditionalFormatting>
  <conditionalFormatting sqref="B50:C50">
    <cfRule type="cellIs" dxfId="3212" priority="3241" operator="equal">
      <formula>"COMPLETAR"</formula>
    </cfRule>
  </conditionalFormatting>
  <conditionalFormatting sqref="B50:C50">
    <cfRule type="cellIs" dxfId="3211" priority="3240" operator="equal">
      <formula>"COMPLETAR"</formula>
    </cfRule>
  </conditionalFormatting>
  <conditionalFormatting sqref="B50:C50">
    <cfRule type="cellIs" dxfId="3210" priority="3239" operator="equal">
      <formula>"COMPLETAR"</formula>
    </cfRule>
  </conditionalFormatting>
  <conditionalFormatting sqref="B50:C50">
    <cfRule type="cellIs" dxfId="3209" priority="3238" operator="equal">
      <formula>"COMPLETAR"</formula>
    </cfRule>
  </conditionalFormatting>
  <conditionalFormatting sqref="B50:C50">
    <cfRule type="cellIs" dxfId="3208" priority="3237" operator="equal">
      <formula>"COMPLETAR"</formula>
    </cfRule>
  </conditionalFormatting>
  <conditionalFormatting sqref="B50:C50">
    <cfRule type="cellIs" dxfId="3207" priority="3236" operator="equal">
      <formula>"COMPLETAR"</formula>
    </cfRule>
  </conditionalFormatting>
  <conditionalFormatting sqref="B50:C50">
    <cfRule type="cellIs" dxfId="3206" priority="3235" operator="equal">
      <formula>"COMPLETAR"</formula>
    </cfRule>
  </conditionalFormatting>
  <conditionalFormatting sqref="B50:C50">
    <cfRule type="cellIs" dxfId="3205" priority="3234" operator="equal">
      <formula>"COMPLETAR"</formula>
    </cfRule>
  </conditionalFormatting>
  <conditionalFormatting sqref="B50:C50">
    <cfRule type="cellIs" dxfId="3204" priority="3233" operator="equal">
      <formula>"COMPLETAR"</formula>
    </cfRule>
  </conditionalFormatting>
  <conditionalFormatting sqref="B50:C50">
    <cfRule type="cellIs" dxfId="3203" priority="3232" operator="equal">
      <formula>"COMPLETAR"</formula>
    </cfRule>
  </conditionalFormatting>
  <conditionalFormatting sqref="B50:C50">
    <cfRule type="cellIs" dxfId="3202" priority="3231" operator="equal">
      <formula>"COMPLETAR"</formula>
    </cfRule>
  </conditionalFormatting>
  <conditionalFormatting sqref="B50:C50">
    <cfRule type="cellIs" dxfId="3201" priority="3230" operator="equal">
      <formula>"COMPLETAR"</formula>
    </cfRule>
  </conditionalFormatting>
  <conditionalFormatting sqref="B50:C50">
    <cfRule type="cellIs" dxfId="3200" priority="3229" operator="equal">
      <formula>"COMPLETAR"</formula>
    </cfRule>
  </conditionalFormatting>
  <conditionalFormatting sqref="B50:C50">
    <cfRule type="cellIs" dxfId="3199" priority="3228" operator="equal">
      <formula>"COMPLETAR"</formula>
    </cfRule>
  </conditionalFormatting>
  <conditionalFormatting sqref="B51:C51">
    <cfRule type="cellIs" dxfId="3198" priority="3227" operator="equal">
      <formula>"COMPLETAR"</formula>
    </cfRule>
  </conditionalFormatting>
  <conditionalFormatting sqref="B51:C51">
    <cfRule type="cellIs" dxfId="3197" priority="3226" operator="equal">
      <formula>"COMPLETAR"</formula>
    </cfRule>
  </conditionalFormatting>
  <conditionalFormatting sqref="B51:C51">
    <cfRule type="cellIs" dxfId="3196" priority="3225" operator="equal">
      <formula>"COMPLETAR"</formula>
    </cfRule>
  </conditionalFormatting>
  <conditionalFormatting sqref="B51:C51">
    <cfRule type="cellIs" dxfId="3195" priority="3224" operator="equal">
      <formula>"COMPLETAR"</formula>
    </cfRule>
  </conditionalFormatting>
  <conditionalFormatting sqref="B51:C51">
    <cfRule type="cellIs" dxfId="3194" priority="3223" operator="equal">
      <formula>"COMPLETAR"</formula>
    </cfRule>
  </conditionalFormatting>
  <conditionalFormatting sqref="B51:C51">
    <cfRule type="cellIs" dxfId="3193" priority="3222" operator="equal">
      <formula>"COMPLETAR"</formula>
    </cfRule>
  </conditionalFormatting>
  <conditionalFormatting sqref="B51:C51">
    <cfRule type="cellIs" dxfId="3192" priority="3221" operator="equal">
      <formula>"COMPLETAR"</formula>
    </cfRule>
  </conditionalFormatting>
  <conditionalFormatting sqref="B51:C51">
    <cfRule type="cellIs" dxfId="3191" priority="3220" operator="equal">
      <formula>"COMPLETAR"</formula>
    </cfRule>
  </conditionalFormatting>
  <conditionalFormatting sqref="B51:C51">
    <cfRule type="cellIs" dxfId="3190" priority="3219" operator="equal">
      <formula>"COMPLETAR"</formula>
    </cfRule>
  </conditionalFormatting>
  <conditionalFormatting sqref="B51:C51">
    <cfRule type="cellIs" dxfId="3189" priority="3218" operator="equal">
      <formula>"COMPLETAR"</formula>
    </cfRule>
  </conditionalFormatting>
  <conditionalFormatting sqref="B51:C51">
    <cfRule type="cellIs" dxfId="3188" priority="3217" operator="equal">
      <formula>"COMPLETAR"</formula>
    </cfRule>
  </conditionalFormatting>
  <conditionalFormatting sqref="B51:C51">
    <cfRule type="cellIs" dxfId="3187" priority="3216" operator="equal">
      <formula>"COMPLETAR"</formula>
    </cfRule>
  </conditionalFormatting>
  <conditionalFormatting sqref="B51:C51">
    <cfRule type="cellIs" dxfId="3186" priority="3215" operator="equal">
      <formula>"COMPLETAR"</formula>
    </cfRule>
  </conditionalFormatting>
  <conditionalFormatting sqref="B51:C51">
    <cfRule type="cellIs" dxfId="3185" priority="3214" operator="equal">
      <formula>"COMPLETAR"</formula>
    </cfRule>
  </conditionalFormatting>
  <conditionalFormatting sqref="B51:C51">
    <cfRule type="cellIs" dxfId="3184" priority="3213" operator="equal">
      <formula>"COMPLETAR"</formula>
    </cfRule>
  </conditionalFormatting>
  <conditionalFormatting sqref="B51:C51">
    <cfRule type="cellIs" dxfId="3183" priority="3212" operator="equal">
      <formula>"COMPLETAR"</formula>
    </cfRule>
  </conditionalFormatting>
  <conditionalFormatting sqref="B51:C51">
    <cfRule type="cellIs" dxfId="3182" priority="3211" operator="equal">
      <formula>"COMPLETAR"</formula>
    </cfRule>
  </conditionalFormatting>
  <conditionalFormatting sqref="B52:C55">
    <cfRule type="cellIs" dxfId="3181" priority="3210" operator="equal">
      <formula>"COMPLETAR"</formula>
    </cfRule>
  </conditionalFormatting>
  <conditionalFormatting sqref="B52:C52">
    <cfRule type="cellIs" dxfId="3180" priority="3209" operator="equal">
      <formula>"COMPLETAR"</formula>
    </cfRule>
  </conditionalFormatting>
  <conditionalFormatting sqref="B52:C52">
    <cfRule type="cellIs" dxfId="3179" priority="3208" operator="equal">
      <formula>"COMPLETAR"</formula>
    </cfRule>
  </conditionalFormatting>
  <conditionalFormatting sqref="B52:C52">
    <cfRule type="cellIs" dxfId="3178" priority="3207" operator="equal">
      <formula>"COMPLETAR"</formula>
    </cfRule>
  </conditionalFormatting>
  <conditionalFormatting sqref="B52:C52">
    <cfRule type="cellIs" dxfId="3177" priority="3206" operator="equal">
      <formula>"COMPLETAR"</formula>
    </cfRule>
  </conditionalFormatting>
  <conditionalFormatting sqref="B52:C52">
    <cfRule type="cellIs" dxfId="3176" priority="3205" operator="equal">
      <formula>"COMPLETAR"</formula>
    </cfRule>
  </conditionalFormatting>
  <conditionalFormatting sqref="B52:C52">
    <cfRule type="cellIs" dxfId="3175" priority="3204" operator="equal">
      <formula>"COMPLETAR"</formula>
    </cfRule>
  </conditionalFormatting>
  <conditionalFormatting sqref="B52:C52">
    <cfRule type="cellIs" dxfId="3174" priority="3203" operator="equal">
      <formula>"COMPLETAR"</formula>
    </cfRule>
  </conditionalFormatting>
  <conditionalFormatting sqref="B52:C52">
    <cfRule type="cellIs" dxfId="3173" priority="3202" operator="equal">
      <formula>"COMPLETAR"</formula>
    </cfRule>
  </conditionalFormatting>
  <conditionalFormatting sqref="B52:C52">
    <cfRule type="cellIs" dxfId="3172" priority="3201" operator="equal">
      <formula>"COMPLETAR"</formula>
    </cfRule>
  </conditionalFormatting>
  <conditionalFormatting sqref="B52:C52">
    <cfRule type="cellIs" dxfId="3171" priority="3200" operator="equal">
      <formula>"COMPLETAR"</formula>
    </cfRule>
  </conditionalFormatting>
  <conditionalFormatting sqref="B52:C52">
    <cfRule type="cellIs" dxfId="3170" priority="3199" operator="equal">
      <formula>"COMPLETAR"</formula>
    </cfRule>
  </conditionalFormatting>
  <conditionalFormatting sqref="B52:C52">
    <cfRule type="cellIs" dxfId="3169" priority="3198" operator="equal">
      <formula>"COMPLETAR"</formula>
    </cfRule>
  </conditionalFormatting>
  <conditionalFormatting sqref="B52:C52">
    <cfRule type="cellIs" dxfId="3168" priority="3197" operator="equal">
      <formula>"COMPLETAR"</formula>
    </cfRule>
  </conditionalFormatting>
  <conditionalFormatting sqref="B52:C52">
    <cfRule type="cellIs" dxfId="3167" priority="3196" operator="equal">
      <formula>"COMPLETAR"</formula>
    </cfRule>
  </conditionalFormatting>
  <conditionalFormatting sqref="B52:C52">
    <cfRule type="cellIs" dxfId="3166" priority="3195" operator="equal">
      <formula>"COMPLETAR"</formula>
    </cfRule>
  </conditionalFormatting>
  <conditionalFormatting sqref="B52:C52">
    <cfRule type="cellIs" dxfId="3165" priority="3194" operator="equal">
      <formula>"COMPLETAR"</formula>
    </cfRule>
  </conditionalFormatting>
  <conditionalFormatting sqref="B53:C53">
    <cfRule type="cellIs" dxfId="3164" priority="3193" operator="equal">
      <formula>"COMPLETAR"</formula>
    </cfRule>
  </conditionalFormatting>
  <conditionalFormatting sqref="B53:C53">
    <cfRule type="cellIs" dxfId="3163" priority="3192" operator="equal">
      <formula>"COMPLETAR"</formula>
    </cfRule>
  </conditionalFormatting>
  <conditionalFormatting sqref="B53:C53">
    <cfRule type="cellIs" dxfId="3162" priority="3191" operator="equal">
      <formula>"COMPLETAR"</formula>
    </cfRule>
  </conditionalFormatting>
  <conditionalFormatting sqref="B53:C53">
    <cfRule type="cellIs" dxfId="3161" priority="3190" operator="equal">
      <formula>"COMPLETAR"</formula>
    </cfRule>
  </conditionalFormatting>
  <conditionalFormatting sqref="B53:C53">
    <cfRule type="cellIs" dxfId="3160" priority="3189" operator="equal">
      <formula>"COMPLETAR"</formula>
    </cfRule>
  </conditionalFormatting>
  <conditionalFormatting sqref="B53:C53">
    <cfRule type="cellIs" dxfId="3159" priority="3188" operator="equal">
      <formula>"COMPLETAR"</formula>
    </cfRule>
  </conditionalFormatting>
  <conditionalFormatting sqref="B53:C53">
    <cfRule type="cellIs" dxfId="3158" priority="3187" operator="equal">
      <formula>"COMPLETAR"</formula>
    </cfRule>
  </conditionalFormatting>
  <conditionalFormatting sqref="B53:C53">
    <cfRule type="cellIs" dxfId="3157" priority="3186" operator="equal">
      <formula>"COMPLETAR"</formula>
    </cfRule>
  </conditionalFormatting>
  <conditionalFormatting sqref="B53:C53">
    <cfRule type="cellIs" dxfId="3156" priority="3185" operator="equal">
      <formula>"COMPLETAR"</formula>
    </cfRule>
  </conditionalFormatting>
  <conditionalFormatting sqref="B53:C53">
    <cfRule type="cellIs" dxfId="3155" priority="3184" operator="equal">
      <formula>"COMPLETAR"</formula>
    </cfRule>
  </conditionalFormatting>
  <conditionalFormatting sqref="B53:C53">
    <cfRule type="cellIs" dxfId="3154" priority="3183" operator="equal">
      <formula>"COMPLETAR"</formula>
    </cfRule>
  </conditionalFormatting>
  <conditionalFormatting sqref="B53:C53">
    <cfRule type="cellIs" dxfId="3153" priority="3182" operator="equal">
      <formula>"COMPLETAR"</formula>
    </cfRule>
  </conditionalFormatting>
  <conditionalFormatting sqref="B53:C53">
    <cfRule type="cellIs" dxfId="3152" priority="3181" operator="equal">
      <formula>"COMPLETAR"</formula>
    </cfRule>
  </conditionalFormatting>
  <conditionalFormatting sqref="B53:C53">
    <cfRule type="cellIs" dxfId="3151" priority="3180" operator="equal">
      <formula>"COMPLETAR"</formula>
    </cfRule>
  </conditionalFormatting>
  <conditionalFormatting sqref="B53:C53">
    <cfRule type="cellIs" dxfId="3150" priority="3179" operator="equal">
      <formula>"COMPLETAR"</formula>
    </cfRule>
  </conditionalFormatting>
  <conditionalFormatting sqref="B53:C53">
    <cfRule type="cellIs" dxfId="3149" priority="3178" operator="equal">
      <formula>"COMPLETAR"</formula>
    </cfRule>
  </conditionalFormatting>
  <conditionalFormatting sqref="B53:C53">
    <cfRule type="cellIs" dxfId="3148" priority="3177" operator="equal">
      <formula>"COMPLETAR"</formula>
    </cfRule>
  </conditionalFormatting>
  <conditionalFormatting sqref="B54:C54">
    <cfRule type="cellIs" dxfId="3147" priority="3176" operator="equal">
      <formula>"COMPLETAR"</formula>
    </cfRule>
  </conditionalFormatting>
  <conditionalFormatting sqref="B54:C54">
    <cfRule type="cellIs" dxfId="3146" priority="3175" operator="equal">
      <formula>"COMPLETAR"</formula>
    </cfRule>
  </conditionalFormatting>
  <conditionalFormatting sqref="B54:C54">
    <cfRule type="cellIs" dxfId="3145" priority="3174" operator="equal">
      <formula>"COMPLETAR"</formula>
    </cfRule>
  </conditionalFormatting>
  <conditionalFormatting sqref="B54:C54">
    <cfRule type="cellIs" dxfId="3144" priority="3173" operator="equal">
      <formula>"COMPLETAR"</formula>
    </cfRule>
  </conditionalFormatting>
  <conditionalFormatting sqref="B54:C54">
    <cfRule type="cellIs" dxfId="3143" priority="3172" operator="equal">
      <formula>"COMPLETAR"</formula>
    </cfRule>
  </conditionalFormatting>
  <conditionalFormatting sqref="B54:C54">
    <cfRule type="cellIs" dxfId="3142" priority="3171" operator="equal">
      <formula>"COMPLETAR"</formula>
    </cfRule>
  </conditionalFormatting>
  <conditionalFormatting sqref="B54:C54">
    <cfRule type="cellIs" dxfId="3141" priority="3170" operator="equal">
      <formula>"COMPLETAR"</formula>
    </cfRule>
  </conditionalFormatting>
  <conditionalFormatting sqref="B54:C54">
    <cfRule type="cellIs" dxfId="3140" priority="3169" operator="equal">
      <formula>"COMPLETAR"</formula>
    </cfRule>
  </conditionalFormatting>
  <conditionalFormatting sqref="B54:C54">
    <cfRule type="cellIs" dxfId="3139" priority="3168" operator="equal">
      <formula>"COMPLETAR"</formula>
    </cfRule>
  </conditionalFormatting>
  <conditionalFormatting sqref="B54:C54">
    <cfRule type="cellIs" dxfId="3138" priority="3167" operator="equal">
      <formula>"COMPLETAR"</formula>
    </cfRule>
  </conditionalFormatting>
  <conditionalFormatting sqref="B54:C54">
    <cfRule type="cellIs" dxfId="3137" priority="3166" operator="equal">
      <formula>"COMPLETAR"</formula>
    </cfRule>
  </conditionalFormatting>
  <conditionalFormatting sqref="B54:C54">
    <cfRule type="cellIs" dxfId="3136" priority="3165" operator="equal">
      <formula>"COMPLETAR"</formula>
    </cfRule>
  </conditionalFormatting>
  <conditionalFormatting sqref="B54:C54">
    <cfRule type="cellIs" dxfId="3135" priority="3164" operator="equal">
      <formula>"COMPLETAR"</formula>
    </cfRule>
  </conditionalFormatting>
  <conditionalFormatting sqref="B54:C54">
    <cfRule type="cellIs" dxfId="3134" priority="3163" operator="equal">
      <formula>"COMPLETAR"</formula>
    </cfRule>
  </conditionalFormatting>
  <conditionalFormatting sqref="B54:C54">
    <cfRule type="cellIs" dxfId="3133" priority="3162" operator="equal">
      <formula>"COMPLETAR"</formula>
    </cfRule>
  </conditionalFormatting>
  <conditionalFormatting sqref="B54:C54">
    <cfRule type="cellIs" dxfId="3132" priority="3161" operator="equal">
      <formula>"COMPLETAR"</formula>
    </cfRule>
  </conditionalFormatting>
  <conditionalFormatting sqref="B54:C54">
    <cfRule type="cellIs" dxfId="3131" priority="3160" operator="equal">
      <formula>"COMPLETAR"</formula>
    </cfRule>
  </conditionalFormatting>
  <conditionalFormatting sqref="B55:C55">
    <cfRule type="cellIs" dxfId="3130" priority="3159" operator="equal">
      <formula>"COMPLETAR"</formula>
    </cfRule>
  </conditionalFormatting>
  <conditionalFormatting sqref="B55:C55">
    <cfRule type="cellIs" dxfId="3129" priority="3158" operator="equal">
      <formula>"COMPLETAR"</formula>
    </cfRule>
  </conditionalFormatting>
  <conditionalFormatting sqref="B55:C55">
    <cfRule type="cellIs" dxfId="3128" priority="3157" operator="equal">
      <formula>"COMPLETAR"</formula>
    </cfRule>
  </conditionalFormatting>
  <conditionalFormatting sqref="B55:C55">
    <cfRule type="cellIs" dxfId="3127" priority="3156" operator="equal">
      <formula>"COMPLETAR"</formula>
    </cfRule>
  </conditionalFormatting>
  <conditionalFormatting sqref="B55:C55">
    <cfRule type="cellIs" dxfId="3126" priority="3155" operator="equal">
      <formula>"COMPLETAR"</formula>
    </cfRule>
  </conditionalFormatting>
  <conditionalFormatting sqref="B55:C55">
    <cfRule type="cellIs" dxfId="3125" priority="3154" operator="equal">
      <formula>"COMPLETAR"</formula>
    </cfRule>
  </conditionalFormatting>
  <conditionalFormatting sqref="B55:C55">
    <cfRule type="cellIs" dxfId="3124" priority="3153" operator="equal">
      <formula>"COMPLETAR"</formula>
    </cfRule>
  </conditionalFormatting>
  <conditionalFormatting sqref="B55:C55">
    <cfRule type="cellIs" dxfId="3123" priority="3152" operator="equal">
      <formula>"COMPLETAR"</formula>
    </cfRule>
  </conditionalFormatting>
  <conditionalFormatting sqref="B55:C55">
    <cfRule type="cellIs" dxfId="3122" priority="3151" operator="equal">
      <formula>"COMPLETAR"</formula>
    </cfRule>
  </conditionalFormatting>
  <conditionalFormatting sqref="B55:C55">
    <cfRule type="cellIs" dxfId="3121" priority="3150" operator="equal">
      <formula>"COMPLETAR"</formula>
    </cfRule>
  </conditionalFormatting>
  <conditionalFormatting sqref="B55:C55">
    <cfRule type="cellIs" dxfId="3120" priority="3149" operator="equal">
      <formula>"COMPLETAR"</formula>
    </cfRule>
  </conditionalFormatting>
  <conditionalFormatting sqref="B55:C55">
    <cfRule type="cellIs" dxfId="3119" priority="3148" operator="equal">
      <formula>"COMPLETAR"</formula>
    </cfRule>
  </conditionalFormatting>
  <conditionalFormatting sqref="B55:C55">
    <cfRule type="cellIs" dxfId="3118" priority="3147" operator="equal">
      <formula>"COMPLETAR"</formula>
    </cfRule>
  </conditionalFormatting>
  <conditionalFormatting sqref="B55:C55">
    <cfRule type="cellIs" dxfId="3117" priority="3146" operator="equal">
      <formula>"COMPLETAR"</formula>
    </cfRule>
  </conditionalFormatting>
  <conditionalFormatting sqref="B55:C55">
    <cfRule type="cellIs" dxfId="3116" priority="3145" operator="equal">
      <formula>"COMPLETAR"</formula>
    </cfRule>
  </conditionalFormatting>
  <conditionalFormatting sqref="B55:C55">
    <cfRule type="cellIs" dxfId="3115" priority="3144" operator="equal">
      <formula>"COMPLETAR"</formula>
    </cfRule>
  </conditionalFormatting>
  <conditionalFormatting sqref="B55:C55">
    <cfRule type="cellIs" dxfId="3114" priority="3143" operator="equal">
      <formula>"COMPLETAR"</formula>
    </cfRule>
  </conditionalFormatting>
  <conditionalFormatting sqref="B56:C56">
    <cfRule type="cellIs" dxfId="3113" priority="3142" operator="equal">
      <formula>"COMPLETAR"</formula>
    </cfRule>
  </conditionalFormatting>
  <conditionalFormatting sqref="B56:C56">
    <cfRule type="cellIs" dxfId="3112" priority="3141" operator="equal">
      <formula>"COMPLETAR"</formula>
    </cfRule>
  </conditionalFormatting>
  <conditionalFormatting sqref="B56:C56">
    <cfRule type="cellIs" dxfId="3111" priority="3140" operator="equal">
      <formula>"COMPLETAR"</formula>
    </cfRule>
  </conditionalFormatting>
  <conditionalFormatting sqref="B56:C56">
    <cfRule type="cellIs" dxfId="3110" priority="3139" operator="equal">
      <formula>"COMPLETAR"</formula>
    </cfRule>
  </conditionalFormatting>
  <conditionalFormatting sqref="B56:C56">
    <cfRule type="cellIs" dxfId="3109" priority="3138" operator="equal">
      <formula>"COMPLETAR"</formula>
    </cfRule>
  </conditionalFormatting>
  <conditionalFormatting sqref="B56:C56">
    <cfRule type="cellIs" dxfId="3108" priority="3137" operator="equal">
      <formula>"COMPLETAR"</formula>
    </cfRule>
  </conditionalFormatting>
  <conditionalFormatting sqref="B56:C56">
    <cfRule type="cellIs" dxfId="3107" priority="3136" operator="equal">
      <formula>"COMPLETAR"</formula>
    </cfRule>
  </conditionalFormatting>
  <conditionalFormatting sqref="B56:C56">
    <cfRule type="cellIs" dxfId="3106" priority="3135" operator="equal">
      <formula>"COMPLETAR"</formula>
    </cfRule>
  </conditionalFormatting>
  <conditionalFormatting sqref="B56:C56">
    <cfRule type="cellIs" dxfId="3105" priority="3134" operator="equal">
      <formula>"COMPLETAR"</formula>
    </cfRule>
  </conditionalFormatting>
  <conditionalFormatting sqref="B56:C56">
    <cfRule type="cellIs" dxfId="3104" priority="3133" operator="equal">
      <formula>"COMPLETAR"</formula>
    </cfRule>
  </conditionalFormatting>
  <conditionalFormatting sqref="B56:C56">
    <cfRule type="cellIs" dxfId="3103" priority="3132" operator="equal">
      <formula>"COMPLETAR"</formula>
    </cfRule>
  </conditionalFormatting>
  <conditionalFormatting sqref="B56:C56">
    <cfRule type="cellIs" dxfId="3102" priority="3131" operator="equal">
      <formula>"COMPLETAR"</formula>
    </cfRule>
  </conditionalFormatting>
  <conditionalFormatting sqref="B56:C56">
    <cfRule type="cellIs" dxfId="3101" priority="3130" operator="equal">
      <formula>"COMPLETAR"</formula>
    </cfRule>
  </conditionalFormatting>
  <conditionalFormatting sqref="B56:C56">
    <cfRule type="cellIs" dxfId="3100" priority="3129" operator="equal">
      <formula>"COMPLETAR"</formula>
    </cfRule>
  </conditionalFormatting>
  <conditionalFormatting sqref="B56:C56">
    <cfRule type="cellIs" dxfId="3099" priority="3128" operator="equal">
      <formula>"COMPLETAR"</formula>
    </cfRule>
  </conditionalFormatting>
  <conditionalFormatting sqref="B56:C56">
    <cfRule type="cellIs" dxfId="3098" priority="3127" operator="equal">
      <formula>"COMPLETAR"</formula>
    </cfRule>
  </conditionalFormatting>
  <conditionalFormatting sqref="B56:C56">
    <cfRule type="cellIs" dxfId="3097" priority="3126" operator="equal">
      <formula>"COMPLETAR"</formula>
    </cfRule>
  </conditionalFormatting>
  <conditionalFormatting sqref="B56:C56">
    <cfRule type="cellIs" dxfId="3096" priority="3125" operator="equal">
      <formula>"COMPLETAR"</formula>
    </cfRule>
  </conditionalFormatting>
  <conditionalFormatting sqref="B56:C56">
    <cfRule type="cellIs" dxfId="3095" priority="3124" operator="equal">
      <formula>"COMPLETAR"</formula>
    </cfRule>
  </conditionalFormatting>
  <conditionalFormatting sqref="B57:C57">
    <cfRule type="cellIs" dxfId="3094" priority="3123" operator="equal">
      <formula>"COMPLETAR"</formula>
    </cfRule>
  </conditionalFormatting>
  <conditionalFormatting sqref="B57:C57">
    <cfRule type="cellIs" dxfId="3093" priority="3122" operator="equal">
      <formula>"COMPLETAR"</formula>
    </cfRule>
  </conditionalFormatting>
  <conditionalFormatting sqref="B57:C57">
    <cfRule type="cellIs" dxfId="3092" priority="3121" operator="equal">
      <formula>"COMPLETAR"</formula>
    </cfRule>
  </conditionalFormatting>
  <conditionalFormatting sqref="B57:C57">
    <cfRule type="cellIs" dxfId="3091" priority="3120" operator="equal">
      <formula>"COMPLETAR"</formula>
    </cfRule>
  </conditionalFormatting>
  <conditionalFormatting sqref="B57:C57">
    <cfRule type="cellIs" dxfId="3090" priority="3119" operator="equal">
      <formula>"COMPLETAR"</formula>
    </cfRule>
  </conditionalFormatting>
  <conditionalFormatting sqref="B57:C57">
    <cfRule type="cellIs" dxfId="3089" priority="3118" operator="equal">
      <formula>"COMPLETAR"</formula>
    </cfRule>
  </conditionalFormatting>
  <conditionalFormatting sqref="B57:C57">
    <cfRule type="cellIs" dxfId="3088" priority="3117" operator="equal">
      <formula>"COMPLETAR"</formula>
    </cfRule>
  </conditionalFormatting>
  <conditionalFormatting sqref="B57:C57">
    <cfRule type="cellIs" dxfId="3087" priority="3116" operator="equal">
      <formula>"COMPLETAR"</formula>
    </cfRule>
  </conditionalFormatting>
  <conditionalFormatting sqref="B57:C57">
    <cfRule type="cellIs" dxfId="3086" priority="3115" operator="equal">
      <formula>"COMPLETAR"</formula>
    </cfRule>
  </conditionalFormatting>
  <conditionalFormatting sqref="B57:C57">
    <cfRule type="cellIs" dxfId="3085" priority="3114" operator="equal">
      <formula>"COMPLETAR"</formula>
    </cfRule>
  </conditionalFormatting>
  <conditionalFormatting sqref="B57:C57">
    <cfRule type="cellIs" dxfId="3084" priority="3113" operator="equal">
      <formula>"COMPLETAR"</formula>
    </cfRule>
  </conditionalFormatting>
  <conditionalFormatting sqref="B57:C57">
    <cfRule type="cellIs" dxfId="3083" priority="3112" operator="equal">
      <formula>"COMPLETAR"</formula>
    </cfRule>
  </conditionalFormatting>
  <conditionalFormatting sqref="B57:C57">
    <cfRule type="cellIs" dxfId="3082" priority="3111" operator="equal">
      <formula>"COMPLETAR"</formula>
    </cfRule>
  </conditionalFormatting>
  <conditionalFormatting sqref="B57:C57">
    <cfRule type="cellIs" dxfId="3081" priority="3110" operator="equal">
      <formula>"COMPLETAR"</formula>
    </cfRule>
  </conditionalFormatting>
  <conditionalFormatting sqref="B57:C57">
    <cfRule type="cellIs" dxfId="3080" priority="3109" operator="equal">
      <formula>"COMPLETAR"</formula>
    </cfRule>
  </conditionalFormatting>
  <conditionalFormatting sqref="B57:C57">
    <cfRule type="cellIs" dxfId="3079" priority="3108" operator="equal">
      <formula>"COMPLETAR"</formula>
    </cfRule>
  </conditionalFormatting>
  <conditionalFormatting sqref="B57:C57">
    <cfRule type="cellIs" dxfId="3078" priority="3107" operator="equal">
      <formula>"COMPLETAR"</formula>
    </cfRule>
  </conditionalFormatting>
  <conditionalFormatting sqref="B57:C57">
    <cfRule type="cellIs" dxfId="3077" priority="3106" operator="equal">
      <formula>"COMPLETAR"</formula>
    </cfRule>
  </conditionalFormatting>
  <conditionalFormatting sqref="B57:C57">
    <cfRule type="cellIs" dxfId="3076" priority="3105" operator="equal">
      <formula>"COMPLETAR"</formula>
    </cfRule>
  </conditionalFormatting>
  <conditionalFormatting sqref="B58:C58">
    <cfRule type="cellIs" dxfId="3075" priority="3104" operator="equal">
      <formula>"COMPLETAR"</formula>
    </cfRule>
  </conditionalFormatting>
  <conditionalFormatting sqref="B58:C58">
    <cfRule type="cellIs" dxfId="3074" priority="3103" operator="equal">
      <formula>"COMPLETAR"</formula>
    </cfRule>
  </conditionalFormatting>
  <conditionalFormatting sqref="B58:C58">
    <cfRule type="cellIs" dxfId="3073" priority="3102" operator="equal">
      <formula>"COMPLETAR"</formula>
    </cfRule>
  </conditionalFormatting>
  <conditionalFormatting sqref="B58:C58">
    <cfRule type="cellIs" dxfId="3072" priority="3101" operator="equal">
      <formula>"COMPLETAR"</formula>
    </cfRule>
  </conditionalFormatting>
  <conditionalFormatting sqref="B58:C58">
    <cfRule type="cellIs" dxfId="3071" priority="3100" operator="equal">
      <formula>"COMPLETAR"</formula>
    </cfRule>
  </conditionalFormatting>
  <conditionalFormatting sqref="B58:C58">
    <cfRule type="cellIs" dxfId="3070" priority="3099" operator="equal">
      <formula>"COMPLETAR"</formula>
    </cfRule>
  </conditionalFormatting>
  <conditionalFormatting sqref="B58:C58">
    <cfRule type="cellIs" dxfId="3069" priority="3098" operator="equal">
      <formula>"COMPLETAR"</formula>
    </cfRule>
  </conditionalFormatting>
  <conditionalFormatting sqref="B58:C58">
    <cfRule type="cellIs" dxfId="3068" priority="3097" operator="equal">
      <formula>"COMPLETAR"</formula>
    </cfRule>
  </conditionalFormatting>
  <conditionalFormatting sqref="B58:C58">
    <cfRule type="cellIs" dxfId="3067" priority="3096" operator="equal">
      <formula>"COMPLETAR"</formula>
    </cfRule>
  </conditionalFormatting>
  <conditionalFormatting sqref="B58:C58">
    <cfRule type="cellIs" dxfId="3066" priority="3095" operator="equal">
      <formula>"COMPLETAR"</formula>
    </cfRule>
  </conditionalFormatting>
  <conditionalFormatting sqref="B58:C58">
    <cfRule type="cellIs" dxfId="3065" priority="3094" operator="equal">
      <formula>"COMPLETAR"</formula>
    </cfRule>
  </conditionalFormatting>
  <conditionalFormatting sqref="B58:C58">
    <cfRule type="cellIs" dxfId="3064" priority="3093" operator="equal">
      <formula>"COMPLETAR"</formula>
    </cfRule>
  </conditionalFormatting>
  <conditionalFormatting sqref="B58:C58">
    <cfRule type="cellIs" dxfId="3063" priority="3092" operator="equal">
      <formula>"COMPLETAR"</formula>
    </cfRule>
  </conditionalFormatting>
  <conditionalFormatting sqref="B58:C58">
    <cfRule type="cellIs" dxfId="3062" priority="3091" operator="equal">
      <formula>"COMPLETAR"</formula>
    </cfRule>
  </conditionalFormatting>
  <conditionalFormatting sqref="B58:C58">
    <cfRule type="cellIs" dxfId="3061" priority="3090" operator="equal">
      <formula>"COMPLETAR"</formula>
    </cfRule>
  </conditionalFormatting>
  <conditionalFormatting sqref="B58:C58">
    <cfRule type="cellIs" dxfId="3060" priority="3089" operator="equal">
      <formula>"COMPLETAR"</formula>
    </cfRule>
  </conditionalFormatting>
  <conditionalFormatting sqref="B58:C58">
    <cfRule type="cellIs" dxfId="3059" priority="3088" operator="equal">
      <formula>"COMPLETAR"</formula>
    </cfRule>
  </conditionalFormatting>
  <conditionalFormatting sqref="B58:C58">
    <cfRule type="cellIs" dxfId="3058" priority="3087" operator="equal">
      <formula>"COMPLETAR"</formula>
    </cfRule>
  </conditionalFormatting>
  <conditionalFormatting sqref="B58:C58">
    <cfRule type="cellIs" dxfId="3057" priority="3086" operator="equal">
      <formula>"COMPLETAR"</formula>
    </cfRule>
  </conditionalFormatting>
  <conditionalFormatting sqref="B59:C59">
    <cfRule type="cellIs" dxfId="3056" priority="3085" operator="equal">
      <formula>"COMPLETAR"</formula>
    </cfRule>
  </conditionalFormatting>
  <conditionalFormatting sqref="B59:C59">
    <cfRule type="cellIs" dxfId="3055" priority="3084" operator="equal">
      <formula>"COMPLETAR"</formula>
    </cfRule>
  </conditionalFormatting>
  <conditionalFormatting sqref="B59:C59">
    <cfRule type="cellIs" dxfId="3054" priority="3083" operator="equal">
      <formula>"COMPLETAR"</formula>
    </cfRule>
  </conditionalFormatting>
  <conditionalFormatting sqref="B59:C59">
    <cfRule type="cellIs" dxfId="3053" priority="3082" operator="equal">
      <formula>"COMPLETAR"</formula>
    </cfRule>
  </conditionalFormatting>
  <conditionalFormatting sqref="B59:C59">
    <cfRule type="cellIs" dxfId="3052" priority="3081" operator="equal">
      <formula>"COMPLETAR"</formula>
    </cfRule>
  </conditionalFormatting>
  <conditionalFormatting sqref="B59:C59">
    <cfRule type="cellIs" dxfId="3051" priority="3080" operator="equal">
      <formula>"COMPLETAR"</formula>
    </cfRule>
  </conditionalFormatting>
  <conditionalFormatting sqref="B59:C59">
    <cfRule type="cellIs" dxfId="3050" priority="3079" operator="equal">
      <formula>"COMPLETAR"</formula>
    </cfRule>
  </conditionalFormatting>
  <conditionalFormatting sqref="B59:C59">
    <cfRule type="cellIs" dxfId="3049" priority="3078" operator="equal">
      <formula>"COMPLETAR"</formula>
    </cfRule>
  </conditionalFormatting>
  <conditionalFormatting sqref="B59:C59">
    <cfRule type="cellIs" dxfId="3048" priority="3077" operator="equal">
      <formula>"COMPLETAR"</formula>
    </cfRule>
  </conditionalFormatting>
  <conditionalFormatting sqref="B59:C59">
    <cfRule type="cellIs" dxfId="3047" priority="3076" operator="equal">
      <formula>"COMPLETAR"</formula>
    </cfRule>
  </conditionalFormatting>
  <conditionalFormatting sqref="B59:C59">
    <cfRule type="cellIs" dxfId="3046" priority="3075" operator="equal">
      <formula>"COMPLETAR"</formula>
    </cfRule>
  </conditionalFormatting>
  <conditionalFormatting sqref="B59:C59">
    <cfRule type="cellIs" dxfId="3045" priority="3074" operator="equal">
      <formula>"COMPLETAR"</formula>
    </cfRule>
  </conditionalFormatting>
  <conditionalFormatting sqref="B59:C59">
    <cfRule type="cellIs" dxfId="3044" priority="3073" operator="equal">
      <formula>"COMPLETAR"</formula>
    </cfRule>
  </conditionalFormatting>
  <conditionalFormatting sqref="B59:C59">
    <cfRule type="cellIs" dxfId="3043" priority="3072" operator="equal">
      <formula>"COMPLETAR"</formula>
    </cfRule>
  </conditionalFormatting>
  <conditionalFormatting sqref="B59:C59">
    <cfRule type="cellIs" dxfId="3042" priority="3071" operator="equal">
      <formula>"COMPLETAR"</formula>
    </cfRule>
  </conditionalFormatting>
  <conditionalFormatting sqref="B59:C59">
    <cfRule type="cellIs" dxfId="3041" priority="3070" operator="equal">
      <formula>"COMPLETAR"</formula>
    </cfRule>
  </conditionalFormatting>
  <conditionalFormatting sqref="B59:C59">
    <cfRule type="cellIs" dxfId="3040" priority="3069" operator="equal">
      <formula>"COMPLETAR"</formula>
    </cfRule>
  </conditionalFormatting>
  <conditionalFormatting sqref="B59:C59">
    <cfRule type="cellIs" dxfId="3039" priority="3068" operator="equal">
      <formula>"COMPLETAR"</formula>
    </cfRule>
  </conditionalFormatting>
  <conditionalFormatting sqref="B59:C59">
    <cfRule type="cellIs" dxfId="3038" priority="3067" operator="equal">
      <formula>"COMPLETAR"</formula>
    </cfRule>
  </conditionalFormatting>
  <conditionalFormatting sqref="B60:C60">
    <cfRule type="cellIs" dxfId="3037" priority="3066" operator="equal">
      <formula>"COMPLETAR"</formula>
    </cfRule>
  </conditionalFormatting>
  <conditionalFormatting sqref="B60:C60">
    <cfRule type="cellIs" dxfId="3036" priority="3065" operator="equal">
      <formula>"COMPLETAR"</formula>
    </cfRule>
  </conditionalFormatting>
  <conditionalFormatting sqref="B60:C60">
    <cfRule type="cellIs" dxfId="3035" priority="3064" operator="equal">
      <formula>"COMPLETAR"</formula>
    </cfRule>
  </conditionalFormatting>
  <conditionalFormatting sqref="B60:C60">
    <cfRule type="cellIs" dxfId="3034" priority="3063" operator="equal">
      <formula>"COMPLETAR"</formula>
    </cfRule>
  </conditionalFormatting>
  <conditionalFormatting sqref="B60:C60">
    <cfRule type="cellIs" dxfId="3033" priority="3062" operator="equal">
      <formula>"COMPLETAR"</formula>
    </cfRule>
  </conditionalFormatting>
  <conditionalFormatting sqref="B60:C60">
    <cfRule type="cellIs" dxfId="3032" priority="3061" operator="equal">
      <formula>"COMPLETAR"</formula>
    </cfRule>
  </conditionalFormatting>
  <conditionalFormatting sqref="B60:C60">
    <cfRule type="cellIs" dxfId="3031" priority="3060" operator="equal">
      <formula>"COMPLETAR"</formula>
    </cfRule>
  </conditionalFormatting>
  <conditionalFormatting sqref="B60:C60">
    <cfRule type="cellIs" dxfId="3030" priority="3059" operator="equal">
      <formula>"COMPLETAR"</formula>
    </cfRule>
  </conditionalFormatting>
  <conditionalFormatting sqref="B60:C60">
    <cfRule type="cellIs" dxfId="3029" priority="3058" operator="equal">
      <formula>"COMPLETAR"</formula>
    </cfRule>
  </conditionalFormatting>
  <conditionalFormatting sqref="B60:C60">
    <cfRule type="cellIs" dxfId="3028" priority="3057" operator="equal">
      <formula>"COMPLETAR"</formula>
    </cfRule>
  </conditionalFormatting>
  <conditionalFormatting sqref="B60:C60">
    <cfRule type="cellIs" dxfId="3027" priority="3056" operator="equal">
      <formula>"COMPLETAR"</formula>
    </cfRule>
  </conditionalFormatting>
  <conditionalFormatting sqref="B60:C60">
    <cfRule type="cellIs" dxfId="3026" priority="3055" operator="equal">
      <formula>"COMPLETAR"</formula>
    </cfRule>
  </conditionalFormatting>
  <conditionalFormatting sqref="B60:C60">
    <cfRule type="cellIs" dxfId="3025" priority="3054" operator="equal">
      <formula>"COMPLETAR"</formula>
    </cfRule>
  </conditionalFormatting>
  <conditionalFormatting sqref="B60:C60">
    <cfRule type="cellIs" dxfId="3024" priority="3053" operator="equal">
      <formula>"COMPLETAR"</formula>
    </cfRule>
  </conditionalFormatting>
  <conditionalFormatting sqref="B60:C60">
    <cfRule type="cellIs" dxfId="3023" priority="3052" operator="equal">
      <formula>"COMPLETAR"</formula>
    </cfRule>
  </conditionalFormatting>
  <conditionalFormatting sqref="B60:C60">
    <cfRule type="cellIs" dxfId="3022" priority="3051" operator="equal">
      <formula>"COMPLETAR"</formula>
    </cfRule>
  </conditionalFormatting>
  <conditionalFormatting sqref="B60:C60">
    <cfRule type="cellIs" dxfId="3021" priority="3050" operator="equal">
      <formula>"COMPLETAR"</formula>
    </cfRule>
  </conditionalFormatting>
  <conditionalFormatting sqref="B60:C60">
    <cfRule type="cellIs" dxfId="3020" priority="3049" operator="equal">
      <formula>"COMPLETAR"</formula>
    </cfRule>
  </conditionalFormatting>
  <conditionalFormatting sqref="B60:C60">
    <cfRule type="cellIs" dxfId="3019" priority="3048" operator="equal">
      <formula>"COMPLETAR"</formula>
    </cfRule>
  </conditionalFormatting>
  <conditionalFormatting sqref="B61:C61">
    <cfRule type="cellIs" dxfId="3018" priority="3047" operator="equal">
      <formula>"COMPLETAR"</formula>
    </cfRule>
  </conditionalFormatting>
  <conditionalFormatting sqref="B61:C61">
    <cfRule type="cellIs" dxfId="3017" priority="3046" operator="equal">
      <formula>"COMPLETAR"</formula>
    </cfRule>
  </conditionalFormatting>
  <conditionalFormatting sqref="B61:C61">
    <cfRule type="cellIs" dxfId="3016" priority="3045" operator="equal">
      <formula>"COMPLETAR"</formula>
    </cfRule>
  </conditionalFormatting>
  <conditionalFormatting sqref="B61:C61">
    <cfRule type="cellIs" dxfId="3015" priority="3044" operator="equal">
      <formula>"COMPLETAR"</formula>
    </cfRule>
  </conditionalFormatting>
  <conditionalFormatting sqref="B61:C61">
    <cfRule type="cellIs" dxfId="3014" priority="3043" operator="equal">
      <formula>"COMPLETAR"</formula>
    </cfRule>
  </conditionalFormatting>
  <conditionalFormatting sqref="B61:C61">
    <cfRule type="cellIs" dxfId="3013" priority="3042" operator="equal">
      <formula>"COMPLETAR"</formula>
    </cfRule>
  </conditionalFormatting>
  <conditionalFormatting sqref="B61:C61">
    <cfRule type="cellIs" dxfId="3012" priority="3041" operator="equal">
      <formula>"COMPLETAR"</formula>
    </cfRule>
  </conditionalFormatting>
  <conditionalFormatting sqref="B61:C61">
    <cfRule type="cellIs" dxfId="3011" priority="3040" operator="equal">
      <formula>"COMPLETAR"</formula>
    </cfRule>
  </conditionalFormatting>
  <conditionalFormatting sqref="B61:C61">
    <cfRule type="cellIs" dxfId="3010" priority="3039" operator="equal">
      <formula>"COMPLETAR"</formula>
    </cfRule>
  </conditionalFormatting>
  <conditionalFormatting sqref="B61:C61">
    <cfRule type="cellIs" dxfId="3009" priority="3038" operator="equal">
      <formula>"COMPLETAR"</formula>
    </cfRule>
  </conditionalFormatting>
  <conditionalFormatting sqref="B61:C61">
    <cfRule type="cellIs" dxfId="3008" priority="3037" operator="equal">
      <formula>"COMPLETAR"</formula>
    </cfRule>
  </conditionalFormatting>
  <conditionalFormatting sqref="B61:C61">
    <cfRule type="cellIs" dxfId="3007" priority="3036" operator="equal">
      <formula>"COMPLETAR"</formula>
    </cfRule>
  </conditionalFormatting>
  <conditionalFormatting sqref="B61:C61">
    <cfRule type="cellIs" dxfId="3006" priority="3035" operator="equal">
      <formula>"COMPLETAR"</formula>
    </cfRule>
  </conditionalFormatting>
  <conditionalFormatting sqref="B61:C61">
    <cfRule type="cellIs" dxfId="3005" priority="3034" operator="equal">
      <formula>"COMPLETAR"</formula>
    </cfRule>
  </conditionalFormatting>
  <conditionalFormatting sqref="B61:C61">
    <cfRule type="cellIs" dxfId="3004" priority="3033" operator="equal">
      <formula>"COMPLETAR"</formula>
    </cfRule>
  </conditionalFormatting>
  <conditionalFormatting sqref="B61:C61">
    <cfRule type="cellIs" dxfId="3003" priority="3032" operator="equal">
      <formula>"COMPLETAR"</formula>
    </cfRule>
  </conditionalFormatting>
  <conditionalFormatting sqref="B61:C61">
    <cfRule type="cellIs" dxfId="3002" priority="3031" operator="equal">
      <formula>"COMPLETAR"</formula>
    </cfRule>
  </conditionalFormatting>
  <conditionalFormatting sqref="B61:C61">
    <cfRule type="cellIs" dxfId="3001" priority="3030" operator="equal">
      <formula>"COMPLETAR"</formula>
    </cfRule>
  </conditionalFormatting>
  <conditionalFormatting sqref="B61:C61">
    <cfRule type="cellIs" dxfId="3000" priority="3029" operator="equal">
      <formula>"COMPLETAR"</formula>
    </cfRule>
  </conditionalFormatting>
  <conditionalFormatting sqref="B61:C61">
    <cfRule type="cellIs" dxfId="2999" priority="3028" operator="equal">
      <formula>"COMPLETAR"</formula>
    </cfRule>
  </conditionalFormatting>
  <conditionalFormatting sqref="B62:C62">
    <cfRule type="cellIs" dxfId="2998" priority="3027" operator="equal">
      <formula>"COMPLETAR"</formula>
    </cfRule>
  </conditionalFormatting>
  <conditionalFormatting sqref="B62:C62">
    <cfRule type="cellIs" dxfId="2997" priority="3026" operator="equal">
      <formula>"COMPLETAR"</formula>
    </cfRule>
  </conditionalFormatting>
  <conditionalFormatting sqref="B62:C62">
    <cfRule type="cellIs" dxfId="2996" priority="3025" operator="equal">
      <formula>"COMPLETAR"</formula>
    </cfRule>
  </conditionalFormatting>
  <conditionalFormatting sqref="B62:C62">
    <cfRule type="cellIs" dxfId="2995" priority="3024" operator="equal">
      <formula>"COMPLETAR"</formula>
    </cfRule>
  </conditionalFormatting>
  <conditionalFormatting sqref="B62:C62">
    <cfRule type="cellIs" dxfId="2994" priority="3023" operator="equal">
      <formula>"COMPLETAR"</formula>
    </cfRule>
  </conditionalFormatting>
  <conditionalFormatting sqref="B62:C62">
    <cfRule type="cellIs" dxfId="2993" priority="3022" operator="equal">
      <formula>"COMPLETAR"</formula>
    </cfRule>
  </conditionalFormatting>
  <conditionalFormatting sqref="B62:C62">
    <cfRule type="cellIs" dxfId="2992" priority="3021" operator="equal">
      <formula>"COMPLETAR"</formula>
    </cfRule>
  </conditionalFormatting>
  <conditionalFormatting sqref="B62:C62">
    <cfRule type="cellIs" dxfId="2991" priority="3020" operator="equal">
      <formula>"COMPLETAR"</formula>
    </cfRule>
  </conditionalFormatting>
  <conditionalFormatting sqref="B62:C62">
    <cfRule type="cellIs" dxfId="2990" priority="3019" operator="equal">
      <formula>"COMPLETAR"</formula>
    </cfRule>
  </conditionalFormatting>
  <conditionalFormatting sqref="B62:C62">
    <cfRule type="cellIs" dxfId="2989" priority="3018" operator="equal">
      <formula>"COMPLETAR"</formula>
    </cfRule>
  </conditionalFormatting>
  <conditionalFormatting sqref="B62:C62">
    <cfRule type="cellIs" dxfId="2988" priority="3017" operator="equal">
      <formula>"COMPLETAR"</formula>
    </cfRule>
  </conditionalFormatting>
  <conditionalFormatting sqref="B62:C62">
    <cfRule type="cellIs" dxfId="2987" priority="3016" operator="equal">
      <formula>"COMPLETAR"</formula>
    </cfRule>
  </conditionalFormatting>
  <conditionalFormatting sqref="B62:C62">
    <cfRule type="cellIs" dxfId="2986" priority="3015" operator="equal">
      <formula>"COMPLETAR"</formula>
    </cfRule>
  </conditionalFormatting>
  <conditionalFormatting sqref="B62:C62">
    <cfRule type="cellIs" dxfId="2985" priority="3014" operator="equal">
      <formula>"COMPLETAR"</formula>
    </cfRule>
  </conditionalFormatting>
  <conditionalFormatting sqref="B62:C62">
    <cfRule type="cellIs" dxfId="2984" priority="3013" operator="equal">
      <formula>"COMPLETAR"</formula>
    </cfRule>
  </conditionalFormatting>
  <conditionalFormatting sqref="B62:C62">
    <cfRule type="cellIs" dxfId="2983" priority="3012" operator="equal">
      <formula>"COMPLETAR"</formula>
    </cfRule>
  </conditionalFormatting>
  <conditionalFormatting sqref="B62:C62">
    <cfRule type="cellIs" dxfId="2982" priority="3011" operator="equal">
      <formula>"COMPLETAR"</formula>
    </cfRule>
  </conditionalFormatting>
  <conditionalFormatting sqref="B62:C62">
    <cfRule type="cellIs" dxfId="2981" priority="3010" operator="equal">
      <formula>"COMPLETAR"</formula>
    </cfRule>
  </conditionalFormatting>
  <conditionalFormatting sqref="B62:C62">
    <cfRule type="cellIs" dxfId="2980" priority="3009" operator="equal">
      <formula>"COMPLETAR"</formula>
    </cfRule>
  </conditionalFormatting>
  <conditionalFormatting sqref="B62:C62">
    <cfRule type="cellIs" dxfId="2979" priority="3008" operator="equal">
      <formula>"COMPLETAR"</formula>
    </cfRule>
  </conditionalFormatting>
  <conditionalFormatting sqref="B62:C62">
    <cfRule type="cellIs" dxfId="2978" priority="3007" operator="equal">
      <formula>"COMPLETAR"</formula>
    </cfRule>
  </conditionalFormatting>
  <conditionalFormatting sqref="B63:C63">
    <cfRule type="cellIs" dxfId="2977" priority="3006" operator="equal">
      <formula>"COMPLETAR"</formula>
    </cfRule>
  </conditionalFormatting>
  <conditionalFormatting sqref="B63:C63">
    <cfRule type="cellIs" dxfId="2976" priority="3005" operator="equal">
      <formula>"COMPLETAR"</formula>
    </cfRule>
  </conditionalFormatting>
  <conditionalFormatting sqref="B63:C63">
    <cfRule type="cellIs" dxfId="2975" priority="3004" operator="equal">
      <formula>"COMPLETAR"</formula>
    </cfRule>
  </conditionalFormatting>
  <conditionalFormatting sqref="B63:C63">
    <cfRule type="cellIs" dxfId="2974" priority="3003" operator="equal">
      <formula>"COMPLETAR"</formula>
    </cfRule>
  </conditionalFormatting>
  <conditionalFormatting sqref="B63:C63">
    <cfRule type="cellIs" dxfId="2973" priority="3002" operator="equal">
      <formula>"COMPLETAR"</formula>
    </cfRule>
  </conditionalFormatting>
  <conditionalFormatting sqref="B63:C63">
    <cfRule type="cellIs" dxfId="2972" priority="3001" operator="equal">
      <formula>"COMPLETAR"</formula>
    </cfRule>
  </conditionalFormatting>
  <conditionalFormatting sqref="B63:C63">
    <cfRule type="cellIs" dxfId="2971" priority="3000" operator="equal">
      <formula>"COMPLETAR"</formula>
    </cfRule>
  </conditionalFormatting>
  <conditionalFormatting sqref="B63:C63">
    <cfRule type="cellIs" dxfId="2970" priority="2999" operator="equal">
      <formula>"COMPLETAR"</formula>
    </cfRule>
  </conditionalFormatting>
  <conditionalFormatting sqref="B63:C63">
    <cfRule type="cellIs" dxfId="2969" priority="2998" operator="equal">
      <formula>"COMPLETAR"</formula>
    </cfRule>
  </conditionalFormatting>
  <conditionalFormatting sqref="B63:C63">
    <cfRule type="cellIs" dxfId="2968" priority="2997" operator="equal">
      <formula>"COMPLETAR"</formula>
    </cfRule>
  </conditionalFormatting>
  <conditionalFormatting sqref="B63:C63">
    <cfRule type="cellIs" dxfId="2967" priority="2996" operator="equal">
      <formula>"COMPLETAR"</formula>
    </cfRule>
  </conditionalFormatting>
  <conditionalFormatting sqref="B63:C63">
    <cfRule type="cellIs" dxfId="2966" priority="2995" operator="equal">
      <formula>"COMPLETAR"</formula>
    </cfRule>
  </conditionalFormatting>
  <conditionalFormatting sqref="B63:C63">
    <cfRule type="cellIs" dxfId="2965" priority="2994" operator="equal">
      <formula>"COMPLETAR"</formula>
    </cfRule>
  </conditionalFormatting>
  <conditionalFormatting sqref="B63:C63">
    <cfRule type="cellIs" dxfId="2964" priority="2993" operator="equal">
      <formula>"COMPLETAR"</formula>
    </cfRule>
  </conditionalFormatting>
  <conditionalFormatting sqref="B63:C63">
    <cfRule type="cellIs" dxfId="2963" priority="2992" operator="equal">
      <formula>"COMPLETAR"</formula>
    </cfRule>
  </conditionalFormatting>
  <conditionalFormatting sqref="B63:C63">
    <cfRule type="cellIs" dxfId="2962" priority="2991" operator="equal">
      <formula>"COMPLETAR"</formula>
    </cfRule>
  </conditionalFormatting>
  <conditionalFormatting sqref="B63:C63">
    <cfRule type="cellIs" dxfId="2961" priority="2990" operator="equal">
      <formula>"COMPLETAR"</formula>
    </cfRule>
  </conditionalFormatting>
  <conditionalFormatting sqref="B63:C63">
    <cfRule type="cellIs" dxfId="2960" priority="2989" operator="equal">
      <formula>"COMPLETAR"</formula>
    </cfRule>
  </conditionalFormatting>
  <conditionalFormatting sqref="B63:C63">
    <cfRule type="cellIs" dxfId="2959" priority="2988" operator="equal">
      <formula>"COMPLETAR"</formula>
    </cfRule>
  </conditionalFormatting>
  <conditionalFormatting sqref="B63:C63">
    <cfRule type="cellIs" dxfId="2958" priority="2987" operator="equal">
      <formula>"COMPLETAR"</formula>
    </cfRule>
  </conditionalFormatting>
  <conditionalFormatting sqref="B63:C63">
    <cfRule type="cellIs" dxfId="2957" priority="2986" operator="equal">
      <formula>"COMPLETAR"</formula>
    </cfRule>
  </conditionalFormatting>
  <conditionalFormatting sqref="B64:C64">
    <cfRule type="cellIs" dxfId="2956" priority="2985" operator="equal">
      <formula>"COMPLETAR"</formula>
    </cfRule>
  </conditionalFormatting>
  <conditionalFormatting sqref="B64:C64">
    <cfRule type="cellIs" dxfId="2955" priority="2984" operator="equal">
      <formula>"COMPLETAR"</formula>
    </cfRule>
  </conditionalFormatting>
  <conditionalFormatting sqref="B64:C64">
    <cfRule type="cellIs" dxfId="2954" priority="2983" operator="equal">
      <formula>"COMPLETAR"</formula>
    </cfRule>
  </conditionalFormatting>
  <conditionalFormatting sqref="B64:C64">
    <cfRule type="cellIs" dxfId="2953" priority="2982" operator="equal">
      <formula>"COMPLETAR"</formula>
    </cfRule>
  </conditionalFormatting>
  <conditionalFormatting sqref="B64:C64">
    <cfRule type="cellIs" dxfId="2952" priority="2981" operator="equal">
      <formula>"COMPLETAR"</formula>
    </cfRule>
  </conditionalFormatting>
  <conditionalFormatting sqref="B64:C64">
    <cfRule type="cellIs" dxfId="2951" priority="2980" operator="equal">
      <formula>"COMPLETAR"</formula>
    </cfRule>
  </conditionalFormatting>
  <conditionalFormatting sqref="B64:C64">
    <cfRule type="cellIs" dxfId="2950" priority="2979" operator="equal">
      <formula>"COMPLETAR"</formula>
    </cfRule>
  </conditionalFormatting>
  <conditionalFormatting sqref="B64:C64">
    <cfRule type="cellIs" dxfId="2949" priority="2978" operator="equal">
      <formula>"COMPLETAR"</formula>
    </cfRule>
  </conditionalFormatting>
  <conditionalFormatting sqref="B64:C64">
    <cfRule type="cellIs" dxfId="2948" priority="2977" operator="equal">
      <formula>"COMPLETAR"</formula>
    </cfRule>
  </conditionalFormatting>
  <conditionalFormatting sqref="B64:C64">
    <cfRule type="cellIs" dxfId="2947" priority="2976" operator="equal">
      <formula>"COMPLETAR"</formula>
    </cfRule>
  </conditionalFormatting>
  <conditionalFormatting sqref="B64:C64">
    <cfRule type="cellIs" dxfId="2946" priority="2975" operator="equal">
      <formula>"COMPLETAR"</formula>
    </cfRule>
  </conditionalFormatting>
  <conditionalFormatting sqref="B64:C64">
    <cfRule type="cellIs" dxfId="2945" priority="2974" operator="equal">
      <formula>"COMPLETAR"</formula>
    </cfRule>
  </conditionalFormatting>
  <conditionalFormatting sqref="B64:C64">
    <cfRule type="cellIs" dxfId="2944" priority="2973" operator="equal">
      <formula>"COMPLETAR"</formula>
    </cfRule>
  </conditionalFormatting>
  <conditionalFormatting sqref="B64:C64">
    <cfRule type="cellIs" dxfId="2943" priority="2972" operator="equal">
      <formula>"COMPLETAR"</formula>
    </cfRule>
  </conditionalFormatting>
  <conditionalFormatting sqref="B64:C64">
    <cfRule type="cellIs" dxfId="2942" priority="2971" operator="equal">
      <formula>"COMPLETAR"</formula>
    </cfRule>
  </conditionalFormatting>
  <conditionalFormatting sqref="B64:C64">
    <cfRule type="cellIs" dxfId="2941" priority="2970" operator="equal">
      <formula>"COMPLETAR"</formula>
    </cfRule>
  </conditionalFormatting>
  <conditionalFormatting sqref="B64:C64">
    <cfRule type="cellIs" dxfId="2940" priority="2969" operator="equal">
      <formula>"COMPLETAR"</formula>
    </cfRule>
  </conditionalFormatting>
  <conditionalFormatting sqref="B64:C64">
    <cfRule type="cellIs" dxfId="2939" priority="2968" operator="equal">
      <formula>"COMPLETAR"</formula>
    </cfRule>
  </conditionalFormatting>
  <conditionalFormatting sqref="B64:C64">
    <cfRule type="cellIs" dxfId="2938" priority="2967" operator="equal">
      <formula>"COMPLETAR"</formula>
    </cfRule>
  </conditionalFormatting>
  <conditionalFormatting sqref="B64:C64">
    <cfRule type="cellIs" dxfId="2937" priority="2966" operator="equal">
      <formula>"COMPLETAR"</formula>
    </cfRule>
  </conditionalFormatting>
  <conditionalFormatting sqref="B64:C64">
    <cfRule type="cellIs" dxfId="2936" priority="2965" operator="equal">
      <formula>"COMPLETAR"</formula>
    </cfRule>
  </conditionalFormatting>
  <conditionalFormatting sqref="B65:C65">
    <cfRule type="cellIs" dxfId="2935" priority="2964" operator="equal">
      <formula>"COMPLETAR"</formula>
    </cfRule>
  </conditionalFormatting>
  <conditionalFormatting sqref="B65:C65">
    <cfRule type="cellIs" dxfId="2934" priority="2963" operator="equal">
      <formula>"COMPLETAR"</formula>
    </cfRule>
  </conditionalFormatting>
  <conditionalFormatting sqref="B65:C65">
    <cfRule type="cellIs" dxfId="2933" priority="2962" operator="equal">
      <formula>"COMPLETAR"</formula>
    </cfRule>
  </conditionalFormatting>
  <conditionalFormatting sqref="B65:C65">
    <cfRule type="cellIs" dxfId="2932" priority="2961" operator="equal">
      <formula>"COMPLETAR"</formula>
    </cfRule>
  </conditionalFormatting>
  <conditionalFormatting sqref="B65:C65">
    <cfRule type="cellIs" dxfId="2931" priority="2960" operator="equal">
      <formula>"COMPLETAR"</formula>
    </cfRule>
  </conditionalFormatting>
  <conditionalFormatting sqref="B65:C65">
    <cfRule type="cellIs" dxfId="2930" priority="2959" operator="equal">
      <formula>"COMPLETAR"</formula>
    </cfRule>
  </conditionalFormatting>
  <conditionalFormatting sqref="B65:C65">
    <cfRule type="cellIs" dxfId="2929" priority="2958" operator="equal">
      <formula>"COMPLETAR"</formula>
    </cfRule>
  </conditionalFormatting>
  <conditionalFormatting sqref="B65:C65">
    <cfRule type="cellIs" dxfId="2928" priority="2957" operator="equal">
      <formula>"COMPLETAR"</formula>
    </cfRule>
  </conditionalFormatting>
  <conditionalFormatting sqref="B65:C65">
    <cfRule type="cellIs" dxfId="2927" priority="2956" operator="equal">
      <formula>"COMPLETAR"</formula>
    </cfRule>
  </conditionalFormatting>
  <conditionalFormatting sqref="B65:C65">
    <cfRule type="cellIs" dxfId="2926" priority="2955" operator="equal">
      <formula>"COMPLETAR"</formula>
    </cfRule>
  </conditionalFormatting>
  <conditionalFormatting sqref="B65:C65">
    <cfRule type="cellIs" dxfId="2925" priority="2954" operator="equal">
      <formula>"COMPLETAR"</formula>
    </cfRule>
  </conditionalFormatting>
  <conditionalFormatting sqref="B65:C65">
    <cfRule type="cellIs" dxfId="2924" priority="2953" operator="equal">
      <formula>"COMPLETAR"</formula>
    </cfRule>
  </conditionalFormatting>
  <conditionalFormatting sqref="B65:C65">
    <cfRule type="cellIs" dxfId="2923" priority="2952" operator="equal">
      <formula>"COMPLETAR"</formula>
    </cfRule>
  </conditionalFormatting>
  <conditionalFormatting sqref="B65:C65">
    <cfRule type="cellIs" dxfId="2922" priority="2951" operator="equal">
      <formula>"COMPLETAR"</formula>
    </cfRule>
  </conditionalFormatting>
  <conditionalFormatting sqref="B65:C65">
    <cfRule type="cellIs" dxfId="2921" priority="2950" operator="equal">
      <formula>"COMPLETAR"</formula>
    </cfRule>
  </conditionalFormatting>
  <conditionalFormatting sqref="B65:C65">
    <cfRule type="cellIs" dxfId="2920" priority="2949" operator="equal">
      <formula>"COMPLETAR"</formula>
    </cfRule>
  </conditionalFormatting>
  <conditionalFormatting sqref="B65:C65">
    <cfRule type="cellIs" dxfId="2919" priority="2948" operator="equal">
      <formula>"COMPLETAR"</formula>
    </cfRule>
  </conditionalFormatting>
  <conditionalFormatting sqref="B65:C65">
    <cfRule type="cellIs" dxfId="2918" priority="2947" operator="equal">
      <formula>"COMPLETAR"</formula>
    </cfRule>
  </conditionalFormatting>
  <conditionalFormatting sqref="B65:C65">
    <cfRule type="cellIs" dxfId="2917" priority="2946" operator="equal">
      <formula>"COMPLETAR"</formula>
    </cfRule>
  </conditionalFormatting>
  <conditionalFormatting sqref="B65:C65">
    <cfRule type="cellIs" dxfId="2916" priority="2945" operator="equal">
      <formula>"COMPLETAR"</formula>
    </cfRule>
  </conditionalFormatting>
  <conditionalFormatting sqref="B65:C65">
    <cfRule type="cellIs" dxfId="2915" priority="2944" operator="equal">
      <formula>"COMPLETAR"</formula>
    </cfRule>
  </conditionalFormatting>
  <conditionalFormatting sqref="B66:C70">
    <cfRule type="cellIs" dxfId="2914" priority="2943" operator="equal">
      <formula>"COMPLETAR"</formula>
    </cfRule>
  </conditionalFormatting>
  <conditionalFormatting sqref="B66:C66">
    <cfRule type="cellIs" dxfId="2913" priority="2942" operator="equal">
      <formula>"COMPLETAR"</formula>
    </cfRule>
  </conditionalFormatting>
  <conditionalFormatting sqref="B66:C66">
    <cfRule type="cellIs" dxfId="2912" priority="2941" operator="equal">
      <formula>"COMPLETAR"</formula>
    </cfRule>
  </conditionalFormatting>
  <conditionalFormatting sqref="B66:C66">
    <cfRule type="cellIs" dxfId="2911" priority="2940" operator="equal">
      <formula>"COMPLETAR"</formula>
    </cfRule>
  </conditionalFormatting>
  <conditionalFormatting sqref="B66:C66">
    <cfRule type="cellIs" dxfId="2910" priority="2939" operator="equal">
      <formula>"COMPLETAR"</formula>
    </cfRule>
  </conditionalFormatting>
  <conditionalFormatting sqref="B66:C66">
    <cfRule type="cellIs" dxfId="2909" priority="2938" operator="equal">
      <formula>"COMPLETAR"</formula>
    </cfRule>
  </conditionalFormatting>
  <conditionalFormatting sqref="B66:C66">
    <cfRule type="cellIs" dxfId="2908" priority="2937" operator="equal">
      <formula>"COMPLETAR"</formula>
    </cfRule>
  </conditionalFormatting>
  <conditionalFormatting sqref="B66:C66">
    <cfRule type="cellIs" dxfId="2907" priority="2936" operator="equal">
      <formula>"COMPLETAR"</formula>
    </cfRule>
  </conditionalFormatting>
  <conditionalFormatting sqref="B66:C66">
    <cfRule type="cellIs" dxfId="2906" priority="2935" operator="equal">
      <formula>"COMPLETAR"</formula>
    </cfRule>
  </conditionalFormatting>
  <conditionalFormatting sqref="B66:C66">
    <cfRule type="cellIs" dxfId="2905" priority="2934" operator="equal">
      <formula>"COMPLETAR"</formula>
    </cfRule>
  </conditionalFormatting>
  <conditionalFormatting sqref="B66:C66">
    <cfRule type="cellIs" dxfId="2904" priority="2933" operator="equal">
      <formula>"COMPLETAR"</formula>
    </cfRule>
  </conditionalFormatting>
  <conditionalFormatting sqref="B66:C66">
    <cfRule type="cellIs" dxfId="2903" priority="2932" operator="equal">
      <formula>"COMPLETAR"</formula>
    </cfRule>
  </conditionalFormatting>
  <conditionalFormatting sqref="B66:C66">
    <cfRule type="cellIs" dxfId="2902" priority="2931" operator="equal">
      <formula>"COMPLETAR"</formula>
    </cfRule>
  </conditionalFormatting>
  <conditionalFormatting sqref="B66:C66">
    <cfRule type="cellIs" dxfId="2901" priority="2930" operator="equal">
      <formula>"COMPLETAR"</formula>
    </cfRule>
  </conditionalFormatting>
  <conditionalFormatting sqref="B66:C66">
    <cfRule type="cellIs" dxfId="2900" priority="2929" operator="equal">
      <formula>"COMPLETAR"</formula>
    </cfRule>
  </conditionalFormatting>
  <conditionalFormatting sqref="B66:C66">
    <cfRule type="cellIs" dxfId="2899" priority="2928" operator="equal">
      <formula>"COMPLETAR"</formula>
    </cfRule>
  </conditionalFormatting>
  <conditionalFormatting sqref="B66:C66">
    <cfRule type="cellIs" dxfId="2898" priority="2927" operator="equal">
      <formula>"COMPLETAR"</formula>
    </cfRule>
  </conditionalFormatting>
  <conditionalFormatting sqref="B66:C66">
    <cfRule type="cellIs" dxfId="2897" priority="2926" operator="equal">
      <formula>"COMPLETAR"</formula>
    </cfRule>
  </conditionalFormatting>
  <conditionalFormatting sqref="B66:C66">
    <cfRule type="cellIs" dxfId="2896" priority="2925" operator="equal">
      <formula>"COMPLETAR"</formula>
    </cfRule>
  </conditionalFormatting>
  <conditionalFormatting sqref="B66:C66">
    <cfRule type="cellIs" dxfId="2895" priority="2924" operator="equal">
      <formula>"COMPLETAR"</formula>
    </cfRule>
  </conditionalFormatting>
  <conditionalFormatting sqref="B66:C66">
    <cfRule type="cellIs" dxfId="2894" priority="2923" operator="equal">
      <formula>"COMPLETAR"</formula>
    </cfRule>
  </conditionalFormatting>
  <conditionalFormatting sqref="B67:C67">
    <cfRule type="cellIs" dxfId="2893" priority="2922" operator="equal">
      <formula>"COMPLETAR"</formula>
    </cfRule>
  </conditionalFormatting>
  <conditionalFormatting sqref="B67:C67">
    <cfRule type="cellIs" dxfId="2892" priority="2921" operator="equal">
      <formula>"COMPLETAR"</formula>
    </cfRule>
  </conditionalFormatting>
  <conditionalFormatting sqref="B67:C67">
    <cfRule type="cellIs" dxfId="2891" priority="2920" operator="equal">
      <formula>"COMPLETAR"</formula>
    </cfRule>
  </conditionalFormatting>
  <conditionalFormatting sqref="B67:C67">
    <cfRule type="cellIs" dxfId="2890" priority="2919" operator="equal">
      <formula>"COMPLETAR"</formula>
    </cfRule>
  </conditionalFormatting>
  <conditionalFormatting sqref="B67:C67">
    <cfRule type="cellIs" dxfId="2889" priority="2918" operator="equal">
      <formula>"COMPLETAR"</formula>
    </cfRule>
  </conditionalFormatting>
  <conditionalFormatting sqref="B67:C67">
    <cfRule type="cellIs" dxfId="2888" priority="2917" operator="equal">
      <formula>"COMPLETAR"</formula>
    </cfRule>
  </conditionalFormatting>
  <conditionalFormatting sqref="B67:C67">
    <cfRule type="cellIs" dxfId="2887" priority="2916" operator="equal">
      <formula>"COMPLETAR"</formula>
    </cfRule>
  </conditionalFormatting>
  <conditionalFormatting sqref="B67:C67">
    <cfRule type="cellIs" dxfId="2886" priority="2915" operator="equal">
      <formula>"COMPLETAR"</formula>
    </cfRule>
  </conditionalFormatting>
  <conditionalFormatting sqref="B67:C67">
    <cfRule type="cellIs" dxfId="2885" priority="2914" operator="equal">
      <formula>"COMPLETAR"</formula>
    </cfRule>
  </conditionalFormatting>
  <conditionalFormatting sqref="B67:C67">
    <cfRule type="cellIs" dxfId="2884" priority="2913" operator="equal">
      <formula>"COMPLETAR"</formula>
    </cfRule>
  </conditionalFormatting>
  <conditionalFormatting sqref="B67:C67">
    <cfRule type="cellIs" dxfId="2883" priority="2912" operator="equal">
      <formula>"COMPLETAR"</formula>
    </cfRule>
  </conditionalFormatting>
  <conditionalFormatting sqref="B67:C67">
    <cfRule type="cellIs" dxfId="2882" priority="2911" operator="equal">
      <formula>"COMPLETAR"</formula>
    </cfRule>
  </conditionalFormatting>
  <conditionalFormatting sqref="B67:C67">
    <cfRule type="cellIs" dxfId="2881" priority="2910" operator="equal">
      <formula>"COMPLETAR"</formula>
    </cfRule>
  </conditionalFormatting>
  <conditionalFormatting sqref="B67:C67">
    <cfRule type="cellIs" dxfId="2880" priority="2909" operator="equal">
      <formula>"COMPLETAR"</formula>
    </cfRule>
  </conditionalFormatting>
  <conditionalFormatting sqref="B67:C67">
    <cfRule type="cellIs" dxfId="2879" priority="2908" operator="equal">
      <formula>"COMPLETAR"</formula>
    </cfRule>
  </conditionalFormatting>
  <conditionalFormatting sqref="B67:C67">
    <cfRule type="cellIs" dxfId="2878" priority="2907" operator="equal">
      <formula>"COMPLETAR"</formula>
    </cfRule>
  </conditionalFormatting>
  <conditionalFormatting sqref="B67:C67">
    <cfRule type="cellIs" dxfId="2877" priority="2906" operator="equal">
      <formula>"COMPLETAR"</formula>
    </cfRule>
  </conditionalFormatting>
  <conditionalFormatting sqref="B67:C67">
    <cfRule type="cellIs" dxfId="2876" priority="2905" operator="equal">
      <formula>"COMPLETAR"</formula>
    </cfRule>
  </conditionalFormatting>
  <conditionalFormatting sqref="B67:C67">
    <cfRule type="cellIs" dxfId="2875" priority="2904" operator="equal">
      <formula>"COMPLETAR"</formula>
    </cfRule>
  </conditionalFormatting>
  <conditionalFormatting sqref="B67:C67">
    <cfRule type="cellIs" dxfId="2874" priority="2903" operator="equal">
      <formula>"COMPLETAR"</formula>
    </cfRule>
  </conditionalFormatting>
  <conditionalFormatting sqref="B67:C67">
    <cfRule type="cellIs" dxfId="2873" priority="2902" operator="equal">
      <formula>"COMPLETAR"</formula>
    </cfRule>
  </conditionalFormatting>
  <conditionalFormatting sqref="B68:C68">
    <cfRule type="cellIs" dxfId="2872" priority="2901" operator="equal">
      <formula>"COMPLETAR"</formula>
    </cfRule>
  </conditionalFormatting>
  <conditionalFormatting sqref="B68:C68">
    <cfRule type="cellIs" dxfId="2871" priority="2900" operator="equal">
      <formula>"COMPLETAR"</formula>
    </cfRule>
  </conditionalFormatting>
  <conditionalFormatting sqref="B68:C68">
    <cfRule type="cellIs" dxfId="2870" priority="2899" operator="equal">
      <formula>"COMPLETAR"</formula>
    </cfRule>
  </conditionalFormatting>
  <conditionalFormatting sqref="B68:C68">
    <cfRule type="cellIs" dxfId="2869" priority="2898" operator="equal">
      <formula>"COMPLETAR"</formula>
    </cfRule>
  </conditionalFormatting>
  <conditionalFormatting sqref="B68:C68">
    <cfRule type="cellIs" dxfId="2868" priority="2897" operator="equal">
      <formula>"COMPLETAR"</formula>
    </cfRule>
  </conditionalFormatting>
  <conditionalFormatting sqref="B68:C68">
    <cfRule type="cellIs" dxfId="2867" priority="2896" operator="equal">
      <formula>"COMPLETAR"</formula>
    </cfRule>
  </conditionalFormatting>
  <conditionalFormatting sqref="B68:C68">
    <cfRule type="cellIs" dxfId="2866" priority="2895" operator="equal">
      <formula>"COMPLETAR"</formula>
    </cfRule>
  </conditionalFormatting>
  <conditionalFormatting sqref="B68:C68">
    <cfRule type="cellIs" dxfId="2865" priority="2894" operator="equal">
      <formula>"COMPLETAR"</formula>
    </cfRule>
  </conditionalFormatting>
  <conditionalFormatting sqref="B68:C68">
    <cfRule type="cellIs" dxfId="2864" priority="2893" operator="equal">
      <formula>"COMPLETAR"</formula>
    </cfRule>
  </conditionalFormatting>
  <conditionalFormatting sqref="B68:C68">
    <cfRule type="cellIs" dxfId="2863" priority="2892" operator="equal">
      <formula>"COMPLETAR"</formula>
    </cfRule>
  </conditionalFormatting>
  <conditionalFormatting sqref="B68:C68">
    <cfRule type="cellIs" dxfId="2862" priority="2891" operator="equal">
      <formula>"COMPLETAR"</formula>
    </cfRule>
  </conditionalFormatting>
  <conditionalFormatting sqref="B68:C68">
    <cfRule type="cellIs" dxfId="2861" priority="2890" operator="equal">
      <formula>"COMPLETAR"</formula>
    </cfRule>
  </conditionalFormatting>
  <conditionalFormatting sqref="B68:C68">
    <cfRule type="cellIs" dxfId="2860" priority="2889" operator="equal">
      <formula>"COMPLETAR"</formula>
    </cfRule>
  </conditionalFormatting>
  <conditionalFormatting sqref="B68:C68">
    <cfRule type="cellIs" dxfId="2859" priority="2888" operator="equal">
      <formula>"COMPLETAR"</formula>
    </cfRule>
  </conditionalFormatting>
  <conditionalFormatting sqref="B68:C68">
    <cfRule type="cellIs" dxfId="2858" priority="2887" operator="equal">
      <formula>"COMPLETAR"</formula>
    </cfRule>
  </conditionalFormatting>
  <conditionalFormatting sqref="B68:C68">
    <cfRule type="cellIs" dxfId="2857" priority="2886" operator="equal">
      <formula>"COMPLETAR"</formula>
    </cfRule>
  </conditionalFormatting>
  <conditionalFormatting sqref="B68:C68">
    <cfRule type="cellIs" dxfId="2856" priority="2885" operator="equal">
      <formula>"COMPLETAR"</formula>
    </cfRule>
  </conditionalFormatting>
  <conditionalFormatting sqref="B68:C68">
    <cfRule type="cellIs" dxfId="2855" priority="2884" operator="equal">
      <formula>"COMPLETAR"</formula>
    </cfRule>
  </conditionalFormatting>
  <conditionalFormatting sqref="B68:C68">
    <cfRule type="cellIs" dxfId="2854" priority="2883" operator="equal">
      <formula>"COMPLETAR"</formula>
    </cfRule>
  </conditionalFormatting>
  <conditionalFormatting sqref="B68:C68">
    <cfRule type="cellIs" dxfId="2853" priority="2882" operator="equal">
      <formula>"COMPLETAR"</formula>
    </cfRule>
  </conditionalFormatting>
  <conditionalFormatting sqref="B68:C68">
    <cfRule type="cellIs" dxfId="2852" priority="2881" operator="equal">
      <formula>"COMPLETAR"</formula>
    </cfRule>
  </conditionalFormatting>
  <conditionalFormatting sqref="B69:C69">
    <cfRule type="cellIs" dxfId="2851" priority="2880" operator="equal">
      <formula>"COMPLETAR"</formula>
    </cfRule>
  </conditionalFormatting>
  <conditionalFormatting sqref="B69:C69">
    <cfRule type="cellIs" dxfId="2850" priority="2879" operator="equal">
      <formula>"COMPLETAR"</formula>
    </cfRule>
  </conditionalFormatting>
  <conditionalFormatting sqref="B69:C69">
    <cfRule type="cellIs" dxfId="2849" priority="2878" operator="equal">
      <formula>"COMPLETAR"</formula>
    </cfRule>
  </conditionalFormatting>
  <conditionalFormatting sqref="B69:C69">
    <cfRule type="cellIs" dxfId="2848" priority="2877" operator="equal">
      <formula>"COMPLETAR"</formula>
    </cfRule>
  </conditionalFormatting>
  <conditionalFormatting sqref="B69:C69">
    <cfRule type="cellIs" dxfId="2847" priority="2876" operator="equal">
      <formula>"COMPLETAR"</formula>
    </cfRule>
  </conditionalFormatting>
  <conditionalFormatting sqref="B69:C69">
    <cfRule type="cellIs" dxfId="2846" priority="2875" operator="equal">
      <formula>"COMPLETAR"</formula>
    </cfRule>
  </conditionalFormatting>
  <conditionalFormatting sqref="B69:C69">
    <cfRule type="cellIs" dxfId="2845" priority="2874" operator="equal">
      <formula>"COMPLETAR"</formula>
    </cfRule>
  </conditionalFormatting>
  <conditionalFormatting sqref="B69:C69">
    <cfRule type="cellIs" dxfId="2844" priority="2873" operator="equal">
      <formula>"COMPLETAR"</formula>
    </cfRule>
  </conditionalFormatting>
  <conditionalFormatting sqref="B69:C69">
    <cfRule type="cellIs" dxfId="2843" priority="2872" operator="equal">
      <formula>"COMPLETAR"</formula>
    </cfRule>
  </conditionalFormatting>
  <conditionalFormatting sqref="B69:C69">
    <cfRule type="cellIs" dxfId="2842" priority="2871" operator="equal">
      <formula>"COMPLETAR"</formula>
    </cfRule>
  </conditionalFormatting>
  <conditionalFormatting sqref="B69:C69">
    <cfRule type="cellIs" dxfId="2841" priority="2870" operator="equal">
      <formula>"COMPLETAR"</formula>
    </cfRule>
  </conditionalFormatting>
  <conditionalFormatting sqref="B69:C69">
    <cfRule type="cellIs" dxfId="2840" priority="2869" operator="equal">
      <formula>"COMPLETAR"</formula>
    </cfRule>
  </conditionalFormatting>
  <conditionalFormatting sqref="B69:C69">
    <cfRule type="cellIs" dxfId="2839" priority="2868" operator="equal">
      <formula>"COMPLETAR"</formula>
    </cfRule>
  </conditionalFormatting>
  <conditionalFormatting sqref="B69:C69">
    <cfRule type="cellIs" dxfId="2838" priority="2867" operator="equal">
      <formula>"COMPLETAR"</formula>
    </cfRule>
  </conditionalFormatting>
  <conditionalFormatting sqref="B69:C69">
    <cfRule type="cellIs" dxfId="2837" priority="2866" operator="equal">
      <formula>"COMPLETAR"</formula>
    </cfRule>
  </conditionalFormatting>
  <conditionalFormatting sqref="B69:C69">
    <cfRule type="cellIs" dxfId="2836" priority="2865" operator="equal">
      <formula>"COMPLETAR"</formula>
    </cfRule>
  </conditionalFormatting>
  <conditionalFormatting sqref="B69:C69">
    <cfRule type="cellIs" dxfId="2835" priority="2864" operator="equal">
      <formula>"COMPLETAR"</formula>
    </cfRule>
  </conditionalFormatting>
  <conditionalFormatting sqref="B69:C69">
    <cfRule type="cellIs" dxfId="2834" priority="2863" operator="equal">
      <formula>"COMPLETAR"</formula>
    </cfRule>
  </conditionalFormatting>
  <conditionalFormatting sqref="B69:C69">
    <cfRule type="cellIs" dxfId="2833" priority="2862" operator="equal">
      <formula>"COMPLETAR"</formula>
    </cfRule>
  </conditionalFormatting>
  <conditionalFormatting sqref="B69:C69">
    <cfRule type="cellIs" dxfId="2832" priority="2861" operator="equal">
      <formula>"COMPLETAR"</formula>
    </cfRule>
  </conditionalFormatting>
  <conditionalFormatting sqref="B69:C69">
    <cfRule type="cellIs" dxfId="2831" priority="2860" operator="equal">
      <formula>"COMPLETAR"</formula>
    </cfRule>
  </conditionalFormatting>
  <conditionalFormatting sqref="B70:C70">
    <cfRule type="cellIs" dxfId="2830" priority="2859" operator="equal">
      <formula>"COMPLETAR"</formula>
    </cfRule>
  </conditionalFormatting>
  <conditionalFormatting sqref="B70:C70">
    <cfRule type="cellIs" dxfId="2829" priority="2858" operator="equal">
      <formula>"COMPLETAR"</formula>
    </cfRule>
  </conditionalFormatting>
  <conditionalFormatting sqref="B70:C70">
    <cfRule type="cellIs" dxfId="2828" priority="2857" operator="equal">
      <formula>"COMPLETAR"</formula>
    </cfRule>
  </conditionalFormatting>
  <conditionalFormatting sqref="B70:C70">
    <cfRule type="cellIs" dxfId="2827" priority="2856" operator="equal">
      <formula>"COMPLETAR"</formula>
    </cfRule>
  </conditionalFormatting>
  <conditionalFormatting sqref="B70:C70">
    <cfRule type="cellIs" dxfId="2826" priority="2855" operator="equal">
      <formula>"COMPLETAR"</formula>
    </cfRule>
  </conditionalFormatting>
  <conditionalFormatting sqref="B70:C70">
    <cfRule type="cellIs" dxfId="2825" priority="2854" operator="equal">
      <formula>"COMPLETAR"</formula>
    </cfRule>
  </conditionalFormatting>
  <conditionalFormatting sqref="B70:C70">
    <cfRule type="cellIs" dxfId="2824" priority="2853" operator="equal">
      <formula>"COMPLETAR"</formula>
    </cfRule>
  </conditionalFormatting>
  <conditionalFormatting sqref="B70:C70">
    <cfRule type="cellIs" dxfId="2823" priority="2852" operator="equal">
      <formula>"COMPLETAR"</formula>
    </cfRule>
  </conditionalFormatting>
  <conditionalFormatting sqref="B70:C70">
    <cfRule type="cellIs" dxfId="2822" priority="2851" operator="equal">
      <formula>"COMPLETAR"</formula>
    </cfRule>
  </conditionalFormatting>
  <conditionalFormatting sqref="B70:C70">
    <cfRule type="cellIs" dxfId="2821" priority="2850" operator="equal">
      <formula>"COMPLETAR"</formula>
    </cfRule>
  </conditionalFormatting>
  <conditionalFormatting sqref="B70:C70">
    <cfRule type="cellIs" dxfId="2820" priority="2849" operator="equal">
      <formula>"COMPLETAR"</formula>
    </cfRule>
  </conditionalFormatting>
  <conditionalFormatting sqref="B70:C70">
    <cfRule type="cellIs" dxfId="2819" priority="2848" operator="equal">
      <formula>"COMPLETAR"</formula>
    </cfRule>
  </conditionalFormatting>
  <conditionalFormatting sqref="B70:C70">
    <cfRule type="cellIs" dxfId="2818" priority="2847" operator="equal">
      <formula>"COMPLETAR"</formula>
    </cfRule>
  </conditionalFormatting>
  <conditionalFormatting sqref="B70:C70">
    <cfRule type="cellIs" dxfId="2817" priority="2846" operator="equal">
      <formula>"COMPLETAR"</formula>
    </cfRule>
  </conditionalFormatting>
  <conditionalFormatting sqref="B70:C70">
    <cfRule type="cellIs" dxfId="2816" priority="2845" operator="equal">
      <formula>"COMPLETAR"</formula>
    </cfRule>
  </conditionalFormatting>
  <conditionalFormatting sqref="B70:C70">
    <cfRule type="cellIs" dxfId="2815" priority="2844" operator="equal">
      <formula>"COMPLETAR"</formula>
    </cfRule>
  </conditionalFormatting>
  <conditionalFormatting sqref="B70:C70">
    <cfRule type="cellIs" dxfId="2814" priority="2843" operator="equal">
      <formula>"COMPLETAR"</formula>
    </cfRule>
  </conditionalFormatting>
  <conditionalFormatting sqref="B70:C70">
    <cfRule type="cellIs" dxfId="2813" priority="2842" operator="equal">
      <formula>"COMPLETAR"</formula>
    </cfRule>
  </conditionalFormatting>
  <conditionalFormatting sqref="B70:C70">
    <cfRule type="cellIs" dxfId="2812" priority="2841" operator="equal">
      <formula>"COMPLETAR"</formula>
    </cfRule>
  </conditionalFormatting>
  <conditionalFormatting sqref="B70:C70">
    <cfRule type="cellIs" dxfId="2811" priority="2840" operator="equal">
      <formula>"COMPLETAR"</formula>
    </cfRule>
  </conditionalFormatting>
  <conditionalFormatting sqref="B70:C70">
    <cfRule type="cellIs" dxfId="2810" priority="2839" operator="equal">
      <formula>"COMPLETAR"</formula>
    </cfRule>
  </conditionalFormatting>
  <conditionalFormatting sqref="B71:C75">
    <cfRule type="cellIs" dxfId="2809" priority="2838" operator="equal">
      <formula>"COMPLETAR"</formula>
    </cfRule>
  </conditionalFormatting>
  <conditionalFormatting sqref="B71:C71">
    <cfRule type="cellIs" dxfId="2808" priority="2837" operator="equal">
      <formula>"COMPLETAR"</formula>
    </cfRule>
  </conditionalFormatting>
  <conditionalFormatting sqref="B71:C71">
    <cfRule type="cellIs" dxfId="2807" priority="2836" operator="equal">
      <formula>"COMPLETAR"</formula>
    </cfRule>
  </conditionalFormatting>
  <conditionalFormatting sqref="B71:C71">
    <cfRule type="cellIs" dxfId="2806" priority="2835" operator="equal">
      <formula>"COMPLETAR"</formula>
    </cfRule>
  </conditionalFormatting>
  <conditionalFormatting sqref="B71:C71">
    <cfRule type="cellIs" dxfId="2805" priority="2834" operator="equal">
      <formula>"COMPLETAR"</formula>
    </cfRule>
  </conditionalFormatting>
  <conditionalFormatting sqref="B71:C71">
    <cfRule type="cellIs" dxfId="2804" priority="2833" operator="equal">
      <formula>"COMPLETAR"</formula>
    </cfRule>
  </conditionalFormatting>
  <conditionalFormatting sqref="B71:C71">
    <cfRule type="cellIs" dxfId="2803" priority="2832" operator="equal">
      <formula>"COMPLETAR"</formula>
    </cfRule>
  </conditionalFormatting>
  <conditionalFormatting sqref="B71:C71">
    <cfRule type="cellIs" dxfId="2802" priority="2831" operator="equal">
      <formula>"COMPLETAR"</formula>
    </cfRule>
  </conditionalFormatting>
  <conditionalFormatting sqref="B71:C71">
    <cfRule type="cellIs" dxfId="2801" priority="2830" operator="equal">
      <formula>"COMPLETAR"</formula>
    </cfRule>
  </conditionalFormatting>
  <conditionalFormatting sqref="B71:C71">
    <cfRule type="cellIs" dxfId="2800" priority="2829" operator="equal">
      <formula>"COMPLETAR"</formula>
    </cfRule>
  </conditionalFormatting>
  <conditionalFormatting sqref="B71:C71">
    <cfRule type="cellIs" dxfId="2799" priority="2828" operator="equal">
      <formula>"COMPLETAR"</formula>
    </cfRule>
  </conditionalFormatting>
  <conditionalFormatting sqref="B71:C71">
    <cfRule type="cellIs" dxfId="2798" priority="2827" operator="equal">
      <formula>"COMPLETAR"</formula>
    </cfRule>
  </conditionalFormatting>
  <conditionalFormatting sqref="B71:C71">
    <cfRule type="cellIs" dxfId="2797" priority="2826" operator="equal">
      <formula>"COMPLETAR"</formula>
    </cfRule>
  </conditionalFormatting>
  <conditionalFormatting sqref="B71:C71">
    <cfRule type="cellIs" dxfId="2796" priority="2825" operator="equal">
      <formula>"COMPLETAR"</formula>
    </cfRule>
  </conditionalFormatting>
  <conditionalFormatting sqref="B71:C71">
    <cfRule type="cellIs" dxfId="2795" priority="2824" operator="equal">
      <formula>"COMPLETAR"</formula>
    </cfRule>
  </conditionalFormatting>
  <conditionalFormatting sqref="B71:C71">
    <cfRule type="cellIs" dxfId="2794" priority="2823" operator="equal">
      <formula>"COMPLETAR"</formula>
    </cfRule>
  </conditionalFormatting>
  <conditionalFormatting sqref="B71:C71">
    <cfRule type="cellIs" dxfId="2793" priority="2822" operator="equal">
      <formula>"COMPLETAR"</formula>
    </cfRule>
  </conditionalFormatting>
  <conditionalFormatting sqref="B71:C71">
    <cfRule type="cellIs" dxfId="2792" priority="2821" operator="equal">
      <formula>"COMPLETAR"</formula>
    </cfRule>
  </conditionalFormatting>
  <conditionalFormatting sqref="B71:C71">
    <cfRule type="cellIs" dxfId="2791" priority="2820" operator="equal">
      <formula>"COMPLETAR"</formula>
    </cfRule>
  </conditionalFormatting>
  <conditionalFormatting sqref="B71:C71">
    <cfRule type="cellIs" dxfId="2790" priority="2819" operator="equal">
      <formula>"COMPLETAR"</formula>
    </cfRule>
  </conditionalFormatting>
  <conditionalFormatting sqref="B71:C71">
    <cfRule type="cellIs" dxfId="2789" priority="2818" operator="equal">
      <formula>"COMPLETAR"</formula>
    </cfRule>
  </conditionalFormatting>
  <conditionalFormatting sqref="B72:C72">
    <cfRule type="cellIs" dxfId="2788" priority="2817" operator="equal">
      <formula>"COMPLETAR"</formula>
    </cfRule>
  </conditionalFormatting>
  <conditionalFormatting sqref="B72:C72">
    <cfRule type="cellIs" dxfId="2787" priority="2816" operator="equal">
      <formula>"COMPLETAR"</formula>
    </cfRule>
  </conditionalFormatting>
  <conditionalFormatting sqref="B72:C72">
    <cfRule type="cellIs" dxfId="2786" priority="2815" operator="equal">
      <formula>"COMPLETAR"</formula>
    </cfRule>
  </conditionalFormatting>
  <conditionalFormatting sqref="B72:C72">
    <cfRule type="cellIs" dxfId="2785" priority="2814" operator="equal">
      <formula>"COMPLETAR"</formula>
    </cfRule>
  </conditionalFormatting>
  <conditionalFormatting sqref="B72:C72">
    <cfRule type="cellIs" dxfId="2784" priority="2813" operator="equal">
      <formula>"COMPLETAR"</formula>
    </cfRule>
  </conditionalFormatting>
  <conditionalFormatting sqref="B72:C72">
    <cfRule type="cellIs" dxfId="2783" priority="2812" operator="equal">
      <formula>"COMPLETAR"</formula>
    </cfRule>
  </conditionalFormatting>
  <conditionalFormatting sqref="B72:C72">
    <cfRule type="cellIs" dxfId="2782" priority="2811" operator="equal">
      <formula>"COMPLETAR"</formula>
    </cfRule>
  </conditionalFormatting>
  <conditionalFormatting sqref="B72:C72">
    <cfRule type="cellIs" dxfId="2781" priority="2810" operator="equal">
      <formula>"COMPLETAR"</formula>
    </cfRule>
  </conditionalFormatting>
  <conditionalFormatting sqref="B72:C72">
    <cfRule type="cellIs" dxfId="2780" priority="2809" operator="equal">
      <formula>"COMPLETAR"</formula>
    </cfRule>
  </conditionalFormatting>
  <conditionalFormatting sqref="B72:C72">
    <cfRule type="cellIs" dxfId="2779" priority="2808" operator="equal">
      <formula>"COMPLETAR"</formula>
    </cfRule>
  </conditionalFormatting>
  <conditionalFormatting sqref="B72:C72">
    <cfRule type="cellIs" dxfId="2778" priority="2807" operator="equal">
      <formula>"COMPLETAR"</formula>
    </cfRule>
  </conditionalFormatting>
  <conditionalFormatting sqref="B72:C72">
    <cfRule type="cellIs" dxfId="2777" priority="2806" operator="equal">
      <formula>"COMPLETAR"</formula>
    </cfRule>
  </conditionalFormatting>
  <conditionalFormatting sqref="B72:C72">
    <cfRule type="cellIs" dxfId="2776" priority="2805" operator="equal">
      <formula>"COMPLETAR"</formula>
    </cfRule>
  </conditionalFormatting>
  <conditionalFormatting sqref="B72:C72">
    <cfRule type="cellIs" dxfId="2775" priority="2804" operator="equal">
      <formula>"COMPLETAR"</formula>
    </cfRule>
  </conditionalFormatting>
  <conditionalFormatting sqref="B72:C72">
    <cfRule type="cellIs" dxfId="2774" priority="2803" operator="equal">
      <formula>"COMPLETAR"</formula>
    </cfRule>
  </conditionalFormatting>
  <conditionalFormatting sqref="B72:C72">
    <cfRule type="cellIs" dxfId="2773" priority="2802" operator="equal">
      <formula>"COMPLETAR"</formula>
    </cfRule>
  </conditionalFormatting>
  <conditionalFormatting sqref="B72:C72">
    <cfRule type="cellIs" dxfId="2772" priority="2801" operator="equal">
      <formula>"COMPLETAR"</formula>
    </cfRule>
  </conditionalFormatting>
  <conditionalFormatting sqref="B72:C72">
    <cfRule type="cellIs" dxfId="2771" priority="2800" operator="equal">
      <formula>"COMPLETAR"</formula>
    </cfRule>
  </conditionalFormatting>
  <conditionalFormatting sqref="B72:C72">
    <cfRule type="cellIs" dxfId="2770" priority="2799" operator="equal">
      <formula>"COMPLETAR"</formula>
    </cfRule>
  </conditionalFormatting>
  <conditionalFormatting sqref="B72:C72">
    <cfRule type="cellIs" dxfId="2769" priority="2798" operator="equal">
      <formula>"COMPLETAR"</formula>
    </cfRule>
  </conditionalFormatting>
  <conditionalFormatting sqref="B72:C72">
    <cfRule type="cellIs" dxfId="2768" priority="2797" operator="equal">
      <formula>"COMPLETAR"</formula>
    </cfRule>
  </conditionalFormatting>
  <conditionalFormatting sqref="B73:C73">
    <cfRule type="cellIs" dxfId="2767" priority="2796" operator="equal">
      <formula>"COMPLETAR"</formula>
    </cfRule>
  </conditionalFormatting>
  <conditionalFormatting sqref="B73:C73">
    <cfRule type="cellIs" dxfId="2766" priority="2795" operator="equal">
      <formula>"COMPLETAR"</formula>
    </cfRule>
  </conditionalFormatting>
  <conditionalFormatting sqref="B73:C73">
    <cfRule type="cellIs" dxfId="2765" priority="2794" operator="equal">
      <formula>"COMPLETAR"</formula>
    </cfRule>
  </conditionalFormatting>
  <conditionalFormatting sqref="B73:C73">
    <cfRule type="cellIs" dxfId="2764" priority="2793" operator="equal">
      <formula>"COMPLETAR"</formula>
    </cfRule>
  </conditionalFormatting>
  <conditionalFormatting sqref="B73:C73">
    <cfRule type="cellIs" dxfId="2763" priority="2792" operator="equal">
      <formula>"COMPLETAR"</formula>
    </cfRule>
  </conditionalFormatting>
  <conditionalFormatting sqref="B73:C73">
    <cfRule type="cellIs" dxfId="2762" priority="2791" operator="equal">
      <formula>"COMPLETAR"</formula>
    </cfRule>
  </conditionalFormatting>
  <conditionalFormatting sqref="B73:C73">
    <cfRule type="cellIs" dxfId="2761" priority="2790" operator="equal">
      <formula>"COMPLETAR"</formula>
    </cfRule>
  </conditionalFormatting>
  <conditionalFormatting sqref="B73:C73">
    <cfRule type="cellIs" dxfId="2760" priority="2789" operator="equal">
      <formula>"COMPLETAR"</formula>
    </cfRule>
  </conditionalFormatting>
  <conditionalFormatting sqref="B73:C73">
    <cfRule type="cellIs" dxfId="2759" priority="2788" operator="equal">
      <formula>"COMPLETAR"</formula>
    </cfRule>
  </conditionalFormatting>
  <conditionalFormatting sqref="B73:C73">
    <cfRule type="cellIs" dxfId="2758" priority="2787" operator="equal">
      <formula>"COMPLETAR"</formula>
    </cfRule>
  </conditionalFormatting>
  <conditionalFormatting sqref="B73:C73">
    <cfRule type="cellIs" dxfId="2757" priority="2786" operator="equal">
      <formula>"COMPLETAR"</formula>
    </cfRule>
  </conditionalFormatting>
  <conditionalFormatting sqref="B73:C73">
    <cfRule type="cellIs" dxfId="2756" priority="2785" operator="equal">
      <formula>"COMPLETAR"</formula>
    </cfRule>
  </conditionalFormatting>
  <conditionalFormatting sqref="B73:C73">
    <cfRule type="cellIs" dxfId="2755" priority="2784" operator="equal">
      <formula>"COMPLETAR"</formula>
    </cfRule>
  </conditionalFormatting>
  <conditionalFormatting sqref="B73:C73">
    <cfRule type="cellIs" dxfId="2754" priority="2783" operator="equal">
      <formula>"COMPLETAR"</formula>
    </cfRule>
  </conditionalFormatting>
  <conditionalFormatting sqref="B73:C73">
    <cfRule type="cellIs" dxfId="2753" priority="2782" operator="equal">
      <formula>"COMPLETAR"</formula>
    </cfRule>
  </conditionalFormatting>
  <conditionalFormatting sqref="B73:C73">
    <cfRule type="cellIs" dxfId="2752" priority="2781" operator="equal">
      <formula>"COMPLETAR"</formula>
    </cfRule>
  </conditionalFormatting>
  <conditionalFormatting sqref="B73:C73">
    <cfRule type="cellIs" dxfId="2751" priority="2780" operator="equal">
      <formula>"COMPLETAR"</formula>
    </cfRule>
  </conditionalFormatting>
  <conditionalFormatting sqref="B73:C73">
    <cfRule type="cellIs" dxfId="2750" priority="2779" operator="equal">
      <formula>"COMPLETAR"</formula>
    </cfRule>
  </conditionalFormatting>
  <conditionalFormatting sqref="B73:C73">
    <cfRule type="cellIs" dxfId="2749" priority="2778" operator="equal">
      <formula>"COMPLETAR"</formula>
    </cfRule>
  </conditionalFormatting>
  <conditionalFormatting sqref="B73:C73">
    <cfRule type="cellIs" dxfId="2748" priority="2777" operator="equal">
      <formula>"COMPLETAR"</formula>
    </cfRule>
  </conditionalFormatting>
  <conditionalFormatting sqref="B73:C73">
    <cfRule type="cellIs" dxfId="2747" priority="2776" operator="equal">
      <formula>"COMPLETAR"</formula>
    </cfRule>
  </conditionalFormatting>
  <conditionalFormatting sqref="B74:C74">
    <cfRule type="cellIs" dxfId="2746" priority="2775" operator="equal">
      <formula>"COMPLETAR"</formula>
    </cfRule>
  </conditionalFormatting>
  <conditionalFormatting sqref="B74:C74">
    <cfRule type="cellIs" dxfId="2745" priority="2774" operator="equal">
      <formula>"COMPLETAR"</formula>
    </cfRule>
  </conditionalFormatting>
  <conditionalFormatting sqref="B74:C74">
    <cfRule type="cellIs" dxfId="2744" priority="2773" operator="equal">
      <formula>"COMPLETAR"</formula>
    </cfRule>
  </conditionalFormatting>
  <conditionalFormatting sqref="B74:C74">
    <cfRule type="cellIs" dxfId="2743" priority="2772" operator="equal">
      <formula>"COMPLETAR"</formula>
    </cfRule>
  </conditionalFormatting>
  <conditionalFormatting sqref="B74:C74">
    <cfRule type="cellIs" dxfId="2742" priority="2771" operator="equal">
      <formula>"COMPLETAR"</formula>
    </cfRule>
  </conditionalFormatting>
  <conditionalFormatting sqref="B74:C74">
    <cfRule type="cellIs" dxfId="2741" priority="2770" operator="equal">
      <formula>"COMPLETAR"</formula>
    </cfRule>
  </conditionalFormatting>
  <conditionalFormatting sqref="B74:C74">
    <cfRule type="cellIs" dxfId="2740" priority="2769" operator="equal">
      <formula>"COMPLETAR"</formula>
    </cfRule>
  </conditionalFormatting>
  <conditionalFormatting sqref="B74:C74">
    <cfRule type="cellIs" dxfId="2739" priority="2768" operator="equal">
      <formula>"COMPLETAR"</formula>
    </cfRule>
  </conditionalFormatting>
  <conditionalFormatting sqref="B74:C74">
    <cfRule type="cellIs" dxfId="2738" priority="2767" operator="equal">
      <formula>"COMPLETAR"</formula>
    </cfRule>
  </conditionalFormatting>
  <conditionalFormatting sqref="B74:C74">
    <cfRule type="cellIs" dxfId="2737" priority="2766" operator="equal">
      <formula>"COMPLETAR"</formula>
    </cfRule>
  </conditionalFormatting>
  <conditionalFormatting sqref="B74:C74">
    <cfRule type="cellIs" dxfId="2736" priority="2765" operator="equal">
      <formula>"COMPLETAR"</formula>
    </cfRule>
  </conditionalFormatting>
  <conditionalFormatting sqref="B74:C74">
    <cfRule type="cellIs" dxfId="2735" priority="2764" operator="equal">
      <formula>"COMPLETAR"</formula>
    </cfRule>
  </conditionalFormatting>
  <conditionalFormatting sqref="B74:C74">
    <cfRule type="cellIs" dxfId="2734" priority="2763" operator="equal">
      <formula>"COMPLETAR"</formula>
    </cfRule>
  </conditionalFormatting>
  <conditionalFormatting sqref="B74:C74">
    <cfRule type="cellIs" dxfId="2733" priority="2762" operator="equal">
      <formula>"COMPLETAR"</formula>
    </cfRule>
  </conditionalFormatting>
  <conditionalFormatting sqref="B74:C74">
    <cfRule type="cellIs" dxfId="2732" priority="2761" operator="equal">
      <formula>"COMPLETAR"</formula>
    </cfRule>
  </conditionalFormatting>
  <conditionalFormatting sqref="B74:C74">
    <cfRule type="cellIs" dxfId="2731" priority="2760" operator="equal">
      <formula>"COMPLETAR"</formula>
    </cfRule>
  </conditionalFormatting>
  <conditionalFormatting sqref="B74:C74">
    <cfRule type="cellIs" dxfId="2730" priority="2759" operator="equal">
      <formula>"COMPLETAR"</formula>
    </cfRule>
  </conditionalFormatting>
  <conditionalFormatting sqref="B74:C74">
    <cfRule type="cellIs" dxfId="2729" priority="2758" operator="equal">
      <formula>"COMPLETAR"</formula>
    </cfRule>
  </conditionalFormatting>
  <conditionalFormatting sqref="B74:C74">
    <cfRule type="cellIs" dxfId="2728" priority="2757" operator="equal">
      <formula>"COMPLETAR"</formula>
    </cfRule>
  </conditionalFormatting>
  <conditionalFormatting sqref="B74:C74">
    <cfRule type="cellIs" dxfId="2727" priority="2756" operator="equal">
      <formula>"COMPLETAR"</formula>
    </cfRule>
  </conditionalFormatting>
  <conditionalFormatting sqref="B74:C74">
    <cfRule type="cellIs" dxfId="2726" priority="2755" operator="equal">
      <formula>"COMPLETAR"</formula>
    </cfRule>
  </conditionalFormatting>
  <conditionalFormatting sqref="B75:C75">
    <cfRule type="cellIs" dxfId="2725" priority="2754" operator="equal">
      <formula>"COMPLETAR"</formula>
    </cfRule>
  </conditionalFormatting>
  <conditionalFormatting sqref="B75:C75">
    <cfRule type="cellIs" dxfId="2724" priority="2753" operator="equal">
      <formula>"COMPLETAR"</formula>
    </cfRule>
  </conditionalFormatting>
  <conditionalFormatting sqref="B75:C75">
    <cfRule type="cellIs" dxfId="2723" priority="2752" operator="equal">
      <formula>"COMPLETAR"</formula>
    </cfRule>
  </conditionalFormatting>
  <conditionalFormatting sqref="B75:C75">
    <cfRule type="cellIs" dxfId="2722" priority="2751" operator="equal">
      <formula>"COMPLETAR"</formula>
    </cfRule>
  </conditionalFormatting>
  <conditionalFormatting sqref="B75:C75">
    <cfRule type="cellIs" dxfId="2721" priority="2750" operator="equal">
      <formula>"COMPLETAR"</formula>
    </cfRule>
  </conditionalFormatting>
  <conditionalFormatting sqref="B75:C75">
    <cfRule type="cellIs" dxfId="2720" priority="2749" operator="equal">
      <formula>"COMPLETAR"</formula>
    </cfRule>
  </conditionalFormatting>
  <conditionalFormatting sqref="B75:C75">
    <cfRule type="cellIs" dxfId="2719" priority="2748" operator="equal">
      <formula>"COMPLETAR"</formula>
    </cfRule>
  </conditionalFormatting>
  <conditionalFormatting sqref="B75:C75">
    <cfRule type="cellIs" dxfId="2718" priority="2747" operator="equal">
      <formula>"COMPLETAR"</formula>
    </cfRule>
  </conditionalFormatting>
  <conditionalFormatting sqref="B75:C75">
    <cfRule type="cellIs" dxfId="2717" priority="2746" operator="equal">
      <formula>"COMPLETAR"</formula>
    </cfRule>
  </conditionalFormatting>
  <conditionalFormatting sqref="B75:C75">
    <cfRule type="cellIs" dxfId="2716" priority="2745" operator="equal">
      <formula>"COMPLETAR"</formula>
    </cfRule>
  </conditionalFormatting>
  <conditionalFormatting sqref="B75:C75">
    <cfRule type="cellIs" dxfId="2715" priority="2744" operator="equal">
      <formula>"COMPLETAR"</formula>
    </cfRule>
  </conditionalFormatting>
  <conditionalFormatting sqref="B75:C75">
    <cfRule type="cellIs" dxfId="2714" priority="2743" operator="equal">
      <formula>"COMPLETAR"</formula>
    </cfRule>
  </conditionalFormatting>
  <conditionalFormatting sqref="B75:C75">
    <cfRule type="cellIs" dxfId="2713" priority="2742" operator="equal">
      <formula>"COMPLETAR"</formula>
    </cfRule>
  </conditionalFormatting>
  <conditionalFormatting sqref="B75:C75">
    <cfRule type="cellIs" dxfId="2712" priority="2741" operator="equal">
      <formula>"COMPLETAR"</formula>
    </cfRule>
  </conditionalFormatting>
  <conditionalFormatting sqref="B75:C75">
    <cfRule type="cellIs" dxfId="2711" priority="2740" operator="equal">
      <formula>"COMPLETAR"</formula>
    </cfRule>
  </conditionalFormatting>
  <conditionalFormatting sqref="B75:C75">
    <cfRule type="cellIs" dxfId="2710" priority="2739" operator="equal">
      <formula>"COMPLETAR"</formula>
    </cfRule>
  </conditionalFormatting>
  <conditionalFormatting sqref="B75:C75">
    <cfRule type="cellIs" dxfId="2709" priority="2738" operator="equal">
      <formula>"COMPLETAR"</formula>
    </cfRule>
  </conditionalFormatting>
  <conditionalFormatting sqref="B75:C75">
    <cfRule type="cellIs" dxfId="2708" priority="2737" operator="equal">
      <formula>"COMPLETAR"</formula>
    </cfRule>
  </conditionalFormatting>
  <conditionalFormatting sqref="B75:C75">
    <cfRule type="cellIs" dxfId="2707" priority="2736" operator="equal">
      <formula>"COMPLETAR"</formula>
    </cfRule>
  </conditionalFormatting>
  <conditionalFormatting sqref="B75:C75">
    <cfRule type="cellIs" dxfId="2706" priority="2735" operator="equal">
      <formula>"COMPLETAR"</formula>
    </cfRule>
  </conditionalFormatting>
  <conditionalFormatting sqref="B75:C75">
    <cfRule type="cellIs" dxfId="2705" priority="2734" operator="equal">
      <formula>"COMPLETAR"</formula>
    </cfRule>
  </conditionalFormatting>
  <conditionalFormatting sqref="B76:C80">
    <cfRule type="cellIs" dxfId="2704" priority="2733" operator="equal">
      <formula>"COMPLETAR"</formula>
    </cfRule>
  </conditionalFormatting>
  <conditionalFormatting sqref="B76:C76">
    <cfRule type="cellIs" dxfId="2703" priority="2732" operator="equal">
      <formula>"COMPLETAR"</formula>
    </cfRule>
  </conditionalFormatting>
  <conditionalFormatting sqref="B76:C76">
    <cfRule type="cellIs" dxfId="2702" priority="2731" operator="equal">
      <formula>"COMPLETAR"</formula>
    </cfRule>
  </conditionalFormatting>
  <conditionalFormatting sqref="B76:C76">
    <cfRule type="cellIs" dxfId="2701" priority="2730" operator="equal">
      <formula>"COMPLETAR"</formula>
    </cfRule>
  </conditionalFormatting>
  <conditionalFormatting sqref="B76:C76">
    <cfRule type="cellIs" dxfId="2700" priority="2729" operator="equal">
      <formula>"COMPLETAR"</formula>
    </cfRule>
  </conditionalFormatting>
  <conditionalFormatting sqref="B76:C76">
    <cfRule type="cellIs" dxfId="2699" priority="2728" operator="equal">
      <formula>"COMPLETAR"</formula>
    </cfRule>
  </conditionalFormatting>
  <conditionalFormatting sqref="B76:C76">
    <cfRule type="cellIs" dxfId="2698" priority="2727" operator="equal">
      <formula>"COMPLETAR"</formula>
    </cfRule>
  </conditionalFormatting>
  <conditionalFormatting sqref="B76:C76">
    <cfRule type="cellIs" dxfId="2697" priority="2726" operator="equal">
      <formula>"COMPLETAR"</formula>
    </cfRule>
  </conditionalFormatting>
  <conditionalFormatting sqref="B76:C76">
    <cfRule type="cellIs" dxfId="2696" priority="2725" operator="equal">
      <formula>"COMPLETAR"</formula>
    </cfRule>
  </conditionalFormatting>
  <conditionalFormatting sqref="B76:C76">
    <cfRule type="cellIs" dxfId="2695" priority="2724" operator="equal">
      <formula>"COMPLETAR"</formula>
    </cfRule>
  </conditionalFormatting>
  <conditionalFormatting sqref="B76:C76">
    <cfRule type="cellIs" dxfId="2694" priority="2723" operator="equal">
      <formula>"COMPLETAR"</formula>
    </cfRule>
  </conditionalFormatting>
  <conditionalFormatting sqref="B76:C76">
    <cfRule type="cellIs" dxfId="2693" priority="2722" operator="equal">
      <formula>"COMPLETAR"</formula>
    </cfRule>
  </conditionalFormatting>
  <conditionalFormatting sqref="B76:C76">
    <cfRule type="cellIs" dxfId="2692" priority="2721" operator="equal">
      <formula>"COMPLETAR"</formula>
    </cfRule>
  </conditionalFormatting>
  <conditionalFormatting sqref="B76:C76">
    <cfRule type="cellIs" dxfId="2691" priority="2720" operator="equal">
      <formula>"COMPLETAR"</formula>
    </cfRule>
  </conditionalFormatting>
  <conditionalFormatting sqref="B76:C76">
    <cfRule type="cellIs" dxfId="2690" priority="2719" operator="equal">
      <formula>"COMPLETAR"</formula>
    </cfRule>
  </conditionalFormatting>
  <conditionalFormatting sqref="B76:C76">
    <cfRule type="cellIs" dxfId="2689" priority="2718" operator="equal">
      <formula>"COMPLETAR"</formula>
    </cfRule>
  </conditionalFormatting>
  <conditionalFormatting sqref="B76:C76">
    <cfRule type="cellIs" dxfId="2688" priority="2717" operator="equal">
      <formula>"COMPLETAR"</formula>
    </cfRule>
  </conditionalFormatting>
  <conditionalFormatting sqref="B76:C76">
    <cfRule type="cellIs" dxfId="2687" priority="2716" operator="equal">
      <formula>"COMPLETAR"</formula>
    </cfRule>
  </conditionalFormatting>
  <conditionalFormatting sqref="B76:C76">
    <cfRule type="cellIs" dxfId="2686" priority="2715" operator="equal">
      <formula>"COMPLETAR"</formula>
    </cfRule>
  </conditionalFormatting>
  <conditionalFormatting sqref="B76:C76">
    <cfRule type="cellIs" dxfId="2685" priority="2714" operator="equal">
      <formula>"COMPLETAR"</formula>
    </cfRule>
  </conditionalFormatting>
  <conditionalFormatting sqref="B76:C76">
    <cfRule type="cellIs" dxfId="2684" priority="2713" operator="equal">
      <formula>"COMPLETAR"</formula>
    </cfRule>
  </conditionalFormatting>
  <conditionalFormatting sqref="B77:C77">
    <cfRule type="cellIs" dxfId="2683" priority="2712" operator="equal">
      <formula>"COMPLETAR"</formula>
    </cfRule>
  </conditionalFormatting>
  <conditionalFormatting sqref="B77:C77">
    <cfRule type="cellIs" dxfId="2682" priority="2711" operator="equal">
      <formula>"COMPLETAR"</formula>
    </cfRule>
  </conditionalFormatting>
  <conditionalFormatting sqref="B77:C77">
    <cfRule type="cellIs" dxfId="2681" priority="2710" operator="equal">
      <formula>"COMPLETAR"</formula>
    </cfRule>
  </conditionalFormatting>
  <conditionalFormatting sqref="B77:C77">
    <cfRule type="cellIs" dxfId="2680" priority="2709" operator="equal">
      <formula>"COMPLETAR"</formula>
    </cfRule>
  </conditionalFormatting>
  <conditionalFormatting sqref="B77:C77">
    <cfRule type="cellIs" dxfId="2679" priority="2708" operator="equal">
      <formula>"COMPLETAR"</formula>
    </cfRule>
  </conditionalFormatting>
  <conditionalFormatting sqref="B77:C77">
    <cfRule type="cellIs" dxfId="2678" priority="2707" operator="equal">
      <formula>"COMPLETAR"</formula>
    </cfRule>
  </conditionalFormatting>
  <conditionalFormatting sqref="B77:C77">
    <cfRule type="cellIs" dxfId="2677" priority="2706" operator="equal">
      <formula>"COMPLETAR"</formula>
    </cfRule>
  </conditionalFormatting>
  <conditionalFormatting sqref="B77:C77">
    <cfRule type="cellIs" dxfId="2676" priority="2705" operator="equal">
      <formula>"COMPLETAR"</formula>
    </cfRule>
  </conditionalFormatting>
  <conditionalFormatting sqref="B77:C77">
    <cfRule type="cellIs" dxfId="2675" priority="2704" operator="equal">
      <formula>"COMPLETAR"</formula>
    </cfRule>
  </conditionalFormatting>
  <conditionalFormatting sqref="B77:C77">
    <cfRule type="cellIs" dxfId="2674" priority="2703" operator="equal">
      <formula>"COMPLETAR"</formula>
    </cfRule>
  </conditionalFormatting>
  <conditionalFormatting sqref="B77:C77">
    <cfRule type="cellIs" dxfId="2673" priority="2702" operator="equal">
      <formula>"COMPLETAR"</formula>
    </cfRule>
  </conditionalFormatting>
  <conditionalFormatting sqref="B77:C77">
    <cfRule type="cellIs" dxfId="2672" priority="2701" operator="equal">
      <formula>"COMPLETAR"</formula>
    </cfRule>
  </conditionalFormatting>
  <conditionalFormatting sqref="B77:C77">
    <cfRule type="cellIs" dxfId="2671" priority="2700" operator="equal">
      <formula>"COMPLETAR"</formula>
    </cfRule>
  </conditionalFormatting>
  <conditionalFormatting sqref="B77:C77">
    <cfRule type="cellIs" dxfId="2670" priority="2699" operator="equal">
      <formula>"COMPLETAR"</formula>
    </cfRule>
  </conditionalFormatting>
  <conditionalFormatting sqref="B77:C77">
    <cfRule type="cellIs" dxfId="2669" priority="2698" operator="equal">
      <formula>"COMPLETAR"</formula>
    </cfRule>
  </conditionalFormatting>
  <conditionalFormatting sqref="B77:C77">
    <cfRule type="cellIs" dxfId="2668" priority="2697" operator="equal">
      <formula>"COMPLETAR"</formula>
    </cfRule>
  </conditionalFormatting>
  <conditionalFormatting sqref="B77:C77">
    <cfRule type="cellIs" dxfId="2667" priority="2696" operator="equal">
      <formula>"COMPLETAR"</formula>
    </cfRule>
  </conditionalFormatting>
  <conditionalFormatting sqref="B77:C77">
    <cfRule type="cellIs" dxfId="2666" priority="2695" operator="equal">
      <formula>"COMPLETAR"</formula>
    </cfRule>
  </conditionalFormatting>
  <conditionalFormatting sqref="B77:C77">
    <cfRule type="cellIs" dxfId="2665" priority="2694" operator="equal">
      <formula>"COMPLETAR"</formula>
    </cfRule>
  </conditionalFormatting>
  <conditionalFormatting sqref="B77:C77">
    <cfRule type="cellIs" dxfId="2664" priority="2693" operator="equal">
      <formula>"COMPLETAR"</formula>
    </cfRule>
  </conditionalFormatting>
  <conditionalFormatting sqref="B77:C77">
    <cfRule type="cellIs" dxfId="2663" priority="2692" operator="equal">
      <formula>"COMPLETAR"</formula>
    </cfRule>
  </conditionalFormatting>
  <conditionalFormatting sqref="B78:C78">
    <cfRule type="cellIs" dxfId="2662" priority="2691" operator="equal">
      <formula>"COMPLETAR"</formula>
    </cfRule>
  </conditionalFormatting>
  <conditionalFormatting sqref="B78:C78">
    <cfRule type="cellIs" dxfId="2661" priority="2690" operator="equal">
      <formula>"COMPLETAR"</formula>
    </cfRule>
  </conditionalFormatting>
  <conditionalFormatting sqref="B78:C78">
    <cfRule type="cellIs" dxfId="2660" priority="2689" operator="equal">
      <formula>"COMPLETAR"</formula>
    </cfRule>
  </conditionalFormatting>
  <conditionalFormatting sqref="B78:C78">
    <cfRule type="cellIs" dxfId="2659" priority="2688" operator="equal">
      <formula>"COMPLETAR"</formula>
    </cfRule>
  </conditionalFormatting>
  <conditionalFormatting sqref="B78:C78">
    <cfRule type="cellIs" dxfId="2658" priority="2687" operator="equal">
      <formula>"COMPLETAR"</formula>
    </cfRule>
  </conditionalFormatting>
  <conditionalFormatting sqref="B78:C78">
    <cfRule type="cellIs" dxfId="2657" priority="2686" operator="equal">
      <formula>"COMPLETAR"</formula>
    </cfRule>
  </conditionalFormatting>
  <conditionalFormatting sqref="B78:C78">
    <cfRule type="cellIs" dxfId="2656" priority="2685" operator="equal">
      <formula>"COMPLETAR"</formula>
    </cfRule>
  </conditionalFormatting>
  <conditionalFormatting sqref="B78:C78">
    <cfRule type="cellIs" dxfId="2655" priority="2684" operator="equal">
      <formula>"COMPLETAR"</formula>
    </cfRule>
  </conditionalFormatting>
  <conditionalFormatting sqref="B78:C78">
    <cfRule type="cellIs" dxfId="2654" priority="2683" operator="equal">
      <formula>"COMPLETAR"</formula>
    </cfRule>
  </conditionalFormatting>
  <conditionalFormatting sqref="B78:C78">
    <cfRule type="cellIs" dxfId="2653" priority="2682" operator="equal">
      <formula>"COMPLETAR"</formula>
    </cfRule>
  </conditionalFormatting>
  <conditionalFormatting sqref="B78:C78">
    <cfRule type="cellIs" dxfId="2652" priority="2681" operator="equal">
      <formula>"COMPLETAR"</formula>
    </cfRule>
  </conditionalFormatting>
  <conditionalFormatting sqref="B78:C78">
    <cfRule type="cellIs" dxfId="2651" priority="2680" operator="equal">
      <formula>"COMPLETAR"</formula>
    </cfRule>
  </conditionalFormatting>
  <conditionalFormatting sqref="B78:C78">
    <cfRule type="cellIs" dxfId="2650" priority="2679" operator="equal">
      <formula>"COMPLETAR"</formula>
    </cfRule>
  </conditionalFormatting>
  <conditionalFormatting sqref="B78:C78">
    <cfRule type="cellIs" dxfId="2649" priority="2678" operator="equal">
      <formula>"COMPLETAR"</formula>
    </cfRule>
  </conditionalFormatting>
  <conditionalFormatting sqref="B78:C78">
    <cfRule type="cellIs" dxfId="2648" priority="2677" operator="equal">
      <formula>"COMPLETAR"</formula>
    </cfRule>
  </conditionalFormatting>
  <conditionalFormatting sqref="B78:C78">
    <cfRule type="cellIs" dxfId="2647" priority="2676" operator="equal">
      <formula>"COMPLETAR"</formula>
    </cfRule>
  </conditionalFormatting>
  <conditionalFormatting sqref="B78:C78">
    <cfRule type="cellIs" dxfId="2646" priority="2675" operator="equal">
      <formula>"COMPLETAR"</formula>
    </cfRule>
  </conditionalFormatting>
  <conditionalFormatting sqref="B78:C78">
    <cfRule type="cellIs" dxfId="2645" priority="2674" operator="equal">
      <formula>"COMPLETAR"</formula>
    </cfRule>
  </conditionalFormatting>
  <conditionalFormatting sqref="B78:C78">
    <cfRule type="cellIs" dxfId="2644" priority="2673" operator="equal">
      <formula>"COMPLETAR"</formula>
    </cfRule>
  </conditionalFormatting>
  <conditionalFormatting sqref="B78:C78">
    <cfRule type="cellIs" dxfId="2643" priority="2672" operator="equal">
      <formula>"COMPLETAR"</formula>
    </cfRule>
  </conditionalFormatting>
  <conditionalFormatting sqref="B78:C78">
    <cfRule type="cellIs" dxfId="2642" priority="2671" operator="equal">
      <formula>"COMPLETAR"</formula>
    </cfRule>
  </conditionalFormatting>
  <conditionalFormatting sqref="B79:C79">
    <cfRule type="cellIs" dxfId="2641" priority="2670" operator="equal">
      <formula>"COMPLETAR"</formula>
    </cfRule>
  </conditionalFormatting>
  <conditionalFormatting sqref="B79:C79">
    <cfRule type="cellIs" dxfId="2640" priority="2669" operator="equal">
      <formula>"COMPLETAR"</formula>
    </cfRule>
  </conditionalFormatting>
  <conditionalFormatting sqref="B79:C79">
    <cfRule type="cellIs" dxfId="2639" priority="2668" operator="equal">
      <formula>"COMPLETAR"</formula>
    </cfRule>
  </conditionalFormatting>
  <conditionalFormatting sqref="B79:C79">
    <cfRule type="cellIs" dxfId="2638" priority="2667" operator="equal">
      <formula>"COMPLETAR"</formula>
    </cfRule>
  </conditionalFormatting>
  <conditionalFormatting sqref="B79:C79">
    <cfRule type="cellIs" dxfId="2637" priority="2666" operator="equal">
      <formula>"COMPLETAR"</formula>
    </cfRule>
  </conditionalFormatting>
  <conditionalFormatting sqref="B79:C79">
    <cfRule type="cellIs" dxfId="2636" priority="2665" operator="equal">
      <formula>"COMPLETAR"</formula>
    </cfRule>
  </conditionalFormatting>
  <conditionalFormatting sqref="B79:C79">
    <cfRule type="cellIs" dxfId="2635" priority="2664" operator="equal">
      <formula>"COMPLETAR"</formula>
    </cfRule>
  </conditionalFormatting>
  <conditionalFormatting sqref="B79:C79">
    <cfRule type="cellIs" dxfId="2634" priority="2663" operator="equal">
      <formula>"COMPLETAR"</formula>
    </cfRule>
  </conditionalFormatting>
  <conditionalFormatting sqref="B79:C79">
    <cfRule type="cellIs" dxfId="2633" priority="2662" operator="equal">
      <formula>"COMPLETAR"</formula>
    </cfRule>
  </conditionalFormatting>
  <conditionalFormatting sqref="B79:C79">
    <cfRule type="cellIs" dxfId="2632" priority="2661" operator="equal">
      <formula>"COMPLETAR"</formula>
    </cfRule>
  </conditionalFormatting>
  <conditionalFormatting sqref="B79:C79">
    <cfRule type="cellIs" dxfId="2631" priority="2660" operator="equal">
      <formula>"COMPLETAR"</formula>
    </cfRule>
  </conditionalFormatting>
  <conditionalFormatting sqref="B79:C79">
    <cfRule type="cellIs" dxfId="2630" priority="2659" operator="equal">
      <formula>"COMPLETAR"</formula>
    </cfRule>
  </conditionalFormatting>
  <conditionalFormatting sqref="B79:C79">
    <cfRule type="cellIs" dxfId="2629" priority="2658" operator="equal">
      <formula>"COMPLETAR"</formula>
    </cfRule>
  </conditionalFormatting>
  <conditionalFormatting sqref="B79:C79">
    <cfRule type="cellIs" dxfId="2628" priority="2657" operator="equal">
      <formula>"COMPLETAR"</formula>
    </cfRule>
  </conditionalFormatting>
  <conditionalFormatting sqref="B79:C79">
    <cfRule type="cellIs" dxfId="2627" priority="2656" operator="equal">
      <formula>"COMPLETAR"</formula>
    </cfRule>
  </conditionalFormatting>
  <conditionalFormatting sqref="B79:C79">
    <cfRule type="cellIs" dxfId="2626" priority="2655" operator="equal">
      <formula>"COMPLETAR"</formula>
    </cfRule>
  </conditionalFormatting>
  <conditionalFormatting sqref="B79:C79">
    <cfRule type="cellIs" dxfId="2625" priority="2654" operator="equal">
      <formula>"COMPLETAR"</formula>
    </cfRule>
  </conditionalFormatting>
  <conditionalFormatting sqref="B79:C79">
    <cfRule type="cellIs" dxfId="2624" priority="2653" operator="equal">
      <formula>"COMPLETAR"</formula>
    </cfRule>
  </conditionalFormatting>
  <conditionalFormatting sqref="B79:C79">
    <cfRule type="cellIs" dxfId="2623" priority="2652" operator="equal">
      <formula>"COMPLETAR"</formula>
    </cfRule>
  </conditionalFormatting>
  <conditionalFormatting sqref="B79:C79">
    <cfRule type="cellIs" dxfId="2622" priority="2651" operator="equal">
      <formula>"COMPLETAR"</formula>
    </cfRule>
  </conditionalFormatting>
  <conditionalFormatting sqref="B79:C79">
    <cfRule type="cellIs" dxfId="2621" priority="2650" operator="equal">
      <formula>"COMPLETAR"</formula>
    </cfRule>
  </conditionalFormatting>
  <conditionalFormatting sqref="B80:C80">
    <cfRule type="cellIs" dxfId="2620" priority="2649" operator="equal">
      <formula>"COMPLETAR"</formula>
    </cfRule>
  </conditionalFormatting>
  <conditionalFormatting sqref="B80:C80">
    <cfRule type="cellIs" dxfId="2619" priority="2648" operator="equal">
      <formula>"COMPLETAR"</formula>
    </cfRule>
  </conditionalFormatting>
  <conditionalFormatting sqref="B80:C80">
    <cfRule type="cellIs" dxfId="2618" priority="2647" operator="equal">
      <formula>"COMPLETAR"</formula>
    </cfRule>
  </conditionalFormatting>
  <conditionalFormatting sqref="B80:C80">
    <cfRule type="cellIs" dxfId="2617" priority="2646" operator="equal">
      <formula>"COMPLETAR"</formula>
    </cfRule>
  </conditionalFormatting>
  <conditionalFormatting sqref="B80:C80">
    <cfRule type="cellIs" dxfId="2616" priority="2645" operator="equal">
      <formula>"COMPLETAR"</formula>
    </cfRule>
  </conditionalFormatting>
  <conditionalFormatting sqref="B80:C80">
    <cfRule type="cellIs" dxfId="2615" priority="2644" operator="equal">
      <formula>"COMPLETAR"</formula>
    </cfRule>
  </conditionalFormatting>
  <conditionalFormatting sqref="B80:C80">
    <cfRule type="cellIs" dxfId="2614" priority="2643" operator="equal">
      <formula>"COMPLETAR"</formula>
    </cfRule>
  </conditionalFormatting>
  <conditionalFormatting sqref="B80:C80">
    <cfRule type="cellIs" dxfId="2613" priority="2642" operator="equal">
      <formula>"COMPLETAR"</formula>
    </cfRule>
  </conditionalFormatting>
  <conditionalFormatting sqref="B80:C80">
    <cfRule type="cellIs" dxfId="2612" priority="2641" operator="equal">
      <formula>"COMPLETAR"</formula>
    </cfRule>
  </conditionalFormatting>
  <conditionalFormatting sqref="B80:C80">
    <cfRule type="cellIs" dxfId="2611" priority="2640" operator="equal">
      <formula>"COMPLETAR"</formula>
    </cfRule>
  </conditionalFormatting>
  <conditionalFormatting sqref="B80:C80">
    <cfRule type="cellIs" dxfId="2610" priority="2639" operator="equal">
      <formula>"COMPLETAR"</formula>
    </cfRule>
  </conditionalFormatting>
  <conditionalFormatting sqref="B80:C80">
    <cfRule type="cellIs" dxfId="2609" priority="2638" operator="equal">
      <formula>"COMPLETAR"</formula>
    </cfRule>
  </conditionalFormatting>
  <conditionalFormatting sqref="B80:C80">
    <cfRule type="cellIs" dxfId="2608" priority="2637" operator="equal">
      <formula>"COMPLETAR"</formula>
    </cfRule>
  </conditionalFormatting>
  <conditionalFormatting sqref="B80:C80">
    <cfRule type="cellIs" dxfId="2607" priority="2636" operator="equal">
      <formula>"COMPLETAR"</formula>
    </cfRule>
  </conditionalFormatting>
  <conditionalFormatting sqref="B80:C80">
    <cfRule type="cellIs" dxfId="2606" priority="2635" operator="equal">
      <formula>"COMPLETAR"</formula>
    </cfRule>
  </conditionalFormatting>
  <conditionalFormatting sqref="B80:C80">
    <cfRule type="cellIs" dxfId="2605" priority="2634" operator="equal">
      <formula>"COMPLETAR"</formula>
    </cfRule>
  </conditionalFormatting>
  <conditionalFormatting sqref="B80:C80">
    <cfRule type="cellIs" dxfId="2604" priority="2633" operator="equal">
      <formula>"COMPLETAR"</formula>
    </cfRule>
  </conditionalFormatting>
  <conditionalFormatting sqref="B80:C80">
    <cfRule type="cellIs" dxfId="2603" priority="2632" operator="equal">
      <formula>"COMPLETAR"</formula>
    </cfRule>
  </conditionalFormatting>
  <conditionalFormatting sqref="B80:C80">
    <cfRule type="cellIs" dxfId="2602" priority="2631" operator="equal">
      <formula>"COMPLETAR"</formula>
    </cfRule>
  </conditionalFormatting>
  <conditionalFormatting sqref="B80:C80">
    <cfRule type="cellIs" dxfId="2601" priority="2630" operator="equal">
      <formula>"COMPLETAR"</formula>
    </cfRule>
  </conditionalFormatting>
  <conditionalFormatting sqref="B80:C80">
    <cfRule type="cellIs" dxfId="2600" priority="2629" operator="equal">
      <formula>"COMPLETAR"</formula>
    </cfRule>
  </conditionalFormatting>
  <conditionalFormatting sqref="B81:C81">
    <cfRule type="cellIs" dxfId="2599" priority="2628" operator="equal">
      <formula>"COMPLETAR"</formula>
    </cfRule>
  </conditionalFormatting>
  <conditionalFormatting sqref="B81:C81">
    <cfRule type="cellIs" dxfId="2598" priority="2627" operator="equal">
      <formula>"COMPLETAR"</formula>
    </cfRule>
  </conditionalFormatting>
  <conditionalFormatting sqref="B81:C81">
    <cfRule type="cellIs" dxfId="2597" priority="2626" operator="equal">
      <formula>"COMPLETAR"</formula>
    </cfRule>
  </conditionalFormatting>
  <conditionalFormatting sqref="B81:C81">
    <cfRule type="cellIs" dxfId="2596" priority="2625" operator="equal">
      <formula>"COMPLETAR"</formula>
    </cfRule>
  </conditionalFormatting>
  <conditionalFormatting sqref="B81:C81">
    <cfRule type="cellIs" dxfId="2595" priority="2624" operator="equal">
      <formula>"COMPLETAR"</formula>
    </cfRule>
  </conditionalFormatting>
  <conditionalFormatting sqref="B81:C81">
    <cfRule type="cellIs" dxfId="2594" priority="2623" operator="equal">
      <formula>"COMPLETAR"</formula>
    </cfRule>
  </conditionalFormatting>
  <conditionalFormatting sqref="B81:C81">
    <cfRule type="cellIs" dxfId="2593" priority="2622" operator="equal">
      <formula>"COMPLETAR"</formula>
    </cfRule>
  </conditionalFormatting>
  <conditionalFormatting sqref="B81:C81">
    <cfRule type="cellIs" dxfId="2592" priority="2621" operator="equal">
      <formula>"COMPLETAR"</formula>
    </cfRule>
  </conditionalFormatting>
  <conditionalFormatting sqref="B81:C81">
    <cfRule type="cellIs" dxfId="2591" priority="2620" operator="equal">
      <formula>"COMPLETAR"</formula>
    </cfRule>
  </conditionalFormatting>
  <conditionalFormatting sqref="B81:C81">
    <cfRule type="cellIs" dxfId="2590" priority="2619" operator="equal">
      <formula>"COMPLETAR"</formula>
    </cfRule>
  </conditionalFormatting>
  <conditionalFormatting sqref="B81:C81">
    <cfRule type="cellIs" dxfId="2589" priority="2618" operator="equal">
      <formula>"COMPLETAR"</formula>
    </cfRule>
  </conditionalFormatting>
  <conditionalFormatting sqref="B81:C81">
    <cfRule type="cellIs" dxfId="2588" priority="2617" operator="equal">
      <formula>"COMPLETAR"</formula>
    </cfRule>
  </conditionalFormatting>
  <conditionalFormatting sqref="B81:C81">
    <cfRule type="cellIs" dxfId="2587" priority="2616" operator="equal">
      <formula>"COMPLETAR"</formula>
    </cfRule>
  </conditionalFormatting>
  <conditionalFormatting sqref="B81:C81">
    <cfRule type="cellIs" dxfId="2586" priority="2615" operator="equal">
      <formula>"COMPLETAR"</formula>
    </cfRule>
  </conditionalFormatting>
  <conditionalFormatting sqref="B81:C81">
    <cfRule type="cellIs" dxfId="2585" priority="2614" operator="equal">
      <formula>"COMPLETAR"</formula>
    </cfRule>
  </conditionalFormatting>
  <conditionalFormatting sqref="B81:C81">
    <cfRule type="cellIs" dxfId="2584" priority="2613" operator="equal">
      <formula>"COMPLETAR"</formula>
    </cfRule>
  </conditionalFormatting>
  <conditionalFormatting sqref="B81:C81">
    <cfRule type="cellIs" dxfId="2583" priority="2612" operator="equal">
      <formula>"COMPLETAR"</formula>
    </cfRule>
  </conditionalFormatting>
  <conditionalFormatting sqref="B81:C81">
    <cfRule type="cellIs" dxfId="2582" priority="2611" operator="equal">
      <formula>"COMPLETAR"</formula>
    </cfRule>
  </conditionalFormatting>
  <conditionalFormatting sqref="B81:C81">
    <cfRule type="cellIs" dxfId="2581" priority="2610" operator="equal">
      <formula>"COMPLETAR"</formula>
    </cfRule>
  </conditionalFormatting>
  <conditionalFormatting sqref="B81:C81">
    <cfRule type="cellIs" dxfId="2580" priority="2609" operator="equal">
      <formula>"COMPLETAR"</formula>
    </cfRule>
  </conditionalFormatting>
  <conditionalFormatting sqref="B81:C81">
    <cfRule type="cellIs" dxfId="2579" priority="2608" operator="equal">
      <formula>"COMPLETAR"</formula>
    </cfRule>
  </conditionalFormatting>
  <conditionalFormatting sqref="B81:C81">
    <cfRule type="cellIs" dxfId="2578" priority="2607" operator="equal">
      <formula>"COMPLETAR"</formula>
    </cfRule>
  </conditionalFormatting>
  <conditionalFormatting sqref="B81:C81">
    <cfRule type="cellIs" dxfId="2577" priority="2606" operator="equal">
      <formula>"COMPLETAR"</formula>
    </cfRule>
  </conditionalFormatting>
  <conditionalFormatting sqref="B82:C82">
    <cfRule type="cellIs" dxfId="2576" priority="2605" operator="equal">
      <formula>"COMPLETAR"</formula>
    </cfRule>
  </conditionalFormatting>
  <conditionalFormatting sqref="B82:C82">
    <cfRule type="cellIs" dxfId="2575" priority="2604" operator="equal">
      <formula>"COMPLETAR"</formula>
    </cfRule>
  </conditionalFormatting>
  <conditionalFormatting sqref="B82:C82">
    <cfRule type="cellIs" dxfId="2574" priority="2603" operator="equal">
      <formula>"COMPLETAR"</formula>
    </cfRule>
  </conditionalFormatting>
  <conditionalFormatting sqref="B82:C82">
    <cfRule type="cellIs" dxfId="2573" priority="2602" operator="equal">
      <formula>"COMPLETAR"</formula>
    </cfRule>
  </conditionalFormatting>
  <conditionalFormatting sqref="B82:C82">
    <cfRule type="cellIs" dxfId="2572" priority="2601" operator="equal">
      <formula>"COMPLETAR"</formula>
    </cfRule>
  </conditionalFormatting>
  <conditionalFormatting sqref="B82:C82">
    <cfRule type="cellIs" dxfId="2571" priority="2600" operator="equal">
      <formula>"COMPLETAR"</formula>
    </cfRule>
  </conditionalFormatting>
  <conditionalFormatting sqref="B82:C82">
    <cfRule type="cellIs" dxfId="2570" priority="2599" operator="equal">
      <formula>"COMPLETAR"</formula>
    </cfRule>
  </conditionalFormatting>
  <conditionalFormatting sqref="B82:C82">
    <cfRule type="cellIs" dxfId="2569" priority="2598" operator="equal">
      <formula>"COMPLETAR"</formula>
    </cfRule>
  </conditionalFormatting>
  <conditionalFormatting sqref="B82:C82">
    <cfRule type="cellIs" dxfId="2568" priority="2597" operator="equal">
      <formula>"COMPLETAR"</formula>
    </cfRule>
  </conditionalFormatting>
  <conditionalFormatting sqref="B82:C82">
    <cfRule type="cellIs" dxfId="2567" priority="2596" operator="equal">
      <formula>"COMPLETAR"</formula>
    </cfRule>
  </conditionalFormatting>
  <conditionalFormatting sqref="B82:C82">
    <cfRule type="cellIs" dxfId="2566" priority="2595" operator="equal">
      <formula>"COMPLETAR"</formula>
    </cfRule>
  </conditionalFormatting>
  <conditionalFormatting sqref="B82:C82">
    <cfRule type="cellIs" dxfId="2565" priority="2594" operator="equal">
      <formula>"COMPLETAR"</formula>
    </cfRule>
  </conditionalFormatting>
  <conditionalFormatting sqref="B82:C82">
    <cfRule type="cellIs" dxfId="2564" priority="2593" operator="equal">
      <formula>"COMPLETAR"</formula>
    </cfRule>
  </conditionalFormatting>
  <conditionalFormatting sqref="B82:C82">
    <cfRule type="cellIs" dxfId="2563" priority="2592" operator="equal">
      <formula>"COMPLETAR"</formula>
    </cfRule>
  </conditionalFormatting>
  <conditionalFormatting sqref="B82:C82">
    <cfRule type="cellIs" dxfId="2562" priority="2591" operator="equal">
      <formula>"COMPLETAR"</formula>
    </cfRule>
  </conditionalFormatting>
  <conditionalFormatting sqref="B82:C82">
    <cfRule type="cellIs" dxfId="2561" priority="2590" operator="equal">
      <formula>"COMPLETAR"</formula>
    </cfRule>
  </conditionalFormatting>
  <conditionalFormatting sqref="B82:C82">
    <cfRule type="cellIs" dxfId="2560" priority="2589" operator="equal">
      <formula>"COMPLETAR"</formula>
    </cfRule>
  </conditionalFormatting>
  <conditionalFormatting sqref="B82:C82">
    <cfRule type="cellIs" dxfId="2559" priority="2588" operator="equal">
      <formula>"COMPLETAR"</formula>
    </cfRule>
  </conditionalFormatting>
  <conditionalFormatting sqref="B82:C82">
    <cfRule type="cellIs" dxfId="2558" priority="2587" operator="equal">
      <formula>"COMPLETAR"</formula>
    </cfRule>
  </conditionalFormatting>
  <conditionalFormatting sqref="B82:C82">
    <cfRule type="cellIs" dxfId="2557" priority="2586" operator="equal">
      <formula>"COMPLETAR"</formula>
    </cfRule>
  </conditionalFormatting>
  <conditionalFormatting sqref="B82:C82">
    <cfRule type="cellIs" dxfId="2556" priority="2585" operator="equal">
      <formula>"COMPLETAR"</formula>
    </cfRule>
  </conditionalFormatting>
  <conditionalFormatting sqref="B82:C82">
    <cfRule type="cellIs" dxfId="2555" priority="2584" operator="equal">
      <formula>"COMPLETAR"</formula>
    </cfRule>
  </conditionalFormatting>
  <conditionalFormatting sqref="B82:C82">
    <cfRule type="cellIs" dxfId="2554" priority="2583" operator="equal">
      <formula>"COMPLETAR"</formula>
    </cfRule>
  </conditionalFormatting>
  <conditionalFormatting sqref="B82:C82">
    <cfRule type="cellIs" dxfId="2553" priority="2582" operator="equal">
      <formula>"COMPLETAR"</formula>
    </cfRule>
  </conditionalFormatting>
  <conditionalFormatting sqref="B83:C83">
    <cfRule type="cellIs" dxfId="2552" priority="2581" operator="equal">
      <formula>"COMPLETAR"</formula>
    </cfRule>
  </conditionalFormatting>
  <conditionalFormatting sqref="B83:C83">
    <cfRule type="cellIs" dxfId="2551" priority="2580" operator="equal">
      <formula>"COMPLETAR"</formula>
    </cfRule>
  </conditionalFormatting>
  <conditionalFormatting sqref="B83:C83">
    <cfRule type="cellIs" dxfId="2550" priority="2579" operator="equal">
      <formula>"COMPLETAR"</formula>
    </cfRule>
  </conditionalFormatting>
  <conditionalFormatting sqref="B83:C83">
    <cfRule type="cellIs" dxfId="2549" priority="2578" operator="equal">
      <formula>"COMPLETAR"</formula>
    </cfRule>
  </conditionalFormatting>
  <conditionalFormatting sqref="B83:C83">
    <cfRule type="cellIs" dxfId="2548" priority="2577" operator="equal">
      <formula>"COMPLETAR"</formula>
    </cfRule>
  </conditionalFormatting>
  <conditionalFormatting sqref="B83:C83">
    <cfRule type="cellIs" dxfId="2547" priority="2576" operator="equal">
      <formula>"COMPLETAR"</formula>
    </cfRule>
  </conditionalFormatting>
  <conditionalFormatting sqref="B83:C83">
    <cfRule type="cellIs" dxfId="2546" priority="2575" operator="equal">
      <formula>"COMPLETAR"</formula>
    </cfRule>
  </conditionalFormatting>
  <conditionalFormatting sqref="B83:C83">
    <cfRule type="cellIs" dxfId="2545" priority="2574" operator="equal">
      <formula>"COMPLETAR"</formula>
    </cfRule>
  </conditionalFormatting>
  <conditionalFormatting sqref="B83:C83">
    <cfRule type="cellIs" dxfId="2544" priority="2573" operator="equal">
      <formula>"COMPLETAR"</formula>
    </cfRule>
  </conditionalFormatting>
  <conditionalFormatting sqref="B83:C83">
    <cfRule type="cellIs" dxfId="2543" priority="2572" operator="equal">
      <formula>"COMPLETAR"</formula>
    </cfRule>
  </conditionalFormatting>
  <conditionalFormatting sqref="B83:C83">
    <cfRule type="cellIs" dxfId="2542" priority="2571" operator="equal">
      <formula>"COMPLETAR"</formula>
    </cfRule>
  </conditionalFormatting>
  <conditionalFormatting sqref="B83:C83">
    <cfRule type="cellIs" dxfId="2541" priority="2570" operator="equal">
      <formula>"COMPLETAR"</formula>
    </cfRule>
  </conditionalFormatting>
  <conditionalFormatting sqref="B83:C83">
    <cfRule type="cellIs" dxfId="2540" priority="2569" operator="equal">
      <formula>"COMPLETAR"</formula>
    </cfRule>
  </conditionalFormatting>
  <conditionalFormatting sqref="B83:C83">
    <cfRule type="cellIs" dxfId="2539" priority="2568" operator="equal">
      <formula>"COMPLETAR"</formula>
    </cfRule>
  </conditionalFormatting>
  <conditionalFormatting sqref="B83:C83">
    <cfRule type="cellIs" dxfId="2538" priority="2567" operator="equal">
      <formula>"COMPLETAR"</formula>
    </cfRule>
  </conditionalFormatting>
  <conditionalFormatting sqref="B83:C83">
    <cfRule type="cellIs" dxfId="2537" priority="2566" operator="equal">
      <formula>"COMPLETAR"</formula>
    </cfRule>
  </conditionalFormatting>
  <conditionalFormatting sqref="B83:C83">
    <cfRule type="cellIs" dxfId="2536" priority="2565" operator="equal">
      <formula>"COMPLETAR"</formula>
    </cfRule>
  </conditionalFormatting>
  <conditionalFormatting sqref="B83:C83">
    <cfRule type="cellIs" dxfId="2535" priority="2564" operator="equal">
      <formula>"COMPLETAR"</formula>
    </cfRule>
  </conditionalFormatting>
  <conditionalFormatting sqref="B83:C83">
    <cfRule type="cellIs" dxfId="2534" priority="2563" operator="equal">
      <formula>"COMPLETAR"</formula>
    </cfRule>
  </conditionalFormatting>
  <conditionalFormatting sqref="B83:C83">
    <cfRule type="cellIs" dxfId="2533" priority="2562" operator="equal">
      <formula>"COMPLETAR"</formula>
    </cfRule>
  </conditionalFormatting>
  <conditionalFormatting sqref="B83:C83">
    <cfRule type="cellIs" dxfId="2532" priority="2561" operator="equal">
      <formula>"COMPLETAR"</formula>
    </cfRule>
  </conditionalFormatting>
  <conditionalFormatting sqref="B83:C83">
    <cfRule type="cellIs" dxfId="2531" priority="2560" operator="equal">
      <formula>"COMPLETAR"</formula>
    </cfRule>
  </conditionalFormatting>
  <conditionalFormatting sqref="B83:C83">
    <cfRule type="cellIs" dxfId="2530" priority="2559" operator="equal">
      <formula>"COMPLETAR"</formula>
    </cfRule>
  </conditionalFormatting>
  <conditionalFormatting sqref="B83:C83">
    <cfRule type="cellIs" dxfId="2529" priority="2558" operator="equal">
      <formula>"COMPLETAR"</formula>
    </cfRule>
  </conditionalFormatting>
  <conditionalFormatting sqref="B83:C83">
    <cfRule type="cellIs" dxfId="2528" priority="2557" operator="equal">
      <formula>"COMPLETAR"</formula>
    </cfRule>
  </conditionalFormatting>
  <conditionalFormatting sqref="B84:C84">
    <cfRule type="cellIs" dxfId="2527" priority="2556" operator="equal">
      <formula>"COMPLETAR"</formula>
    </cfRule>
  </conditionalFormatting>
  <conditionalFormatting sqref="B84:C84">
    <cfRule type="cellIs" dxfId="2526" priority="2555" operator="equal">
      <formula>"COMPLETAR"</formula>
    </cfRule>
  </conditionalFormatting>
  <conditionalFormatting sqref="B84:C84">
    <cfRule type="cellIs" dxfId="2525" priority="2554" operator="equal">
      <formula>"COMPLETAR"</formula>
    </cfRule>
  </conditionalFormatting>
  <conditionalFormatting sqref="B84:C84">
    <cfRule type="cellIs" dxfId="2524" priority="2553" operator="equal">
      <formula>"COMPLETAR"</formula>
    </cfRule>
  </conditionalFormatting>
  <conditionalFormatting sqref="B84:C84">
    <cfRule type="cellIs" dxfId="2523" priority="2552" operator="equal">
      <formula>"COMPLETAR"</formula>
    </cfRule>
  </conditionalFormatting>
  <conditionalFormatting sqref="B84:C84">
    <cfRule type="cellIs" dxfId="2522" priority="2551" operator="equal">
      <formula>"COMPLETAR"</formula>
    </cfRule>
  </conditionalFormatting>
  <conditionalFormatting sqref="B84:C84">
    <cfRule type="cellIs" dxfId="2521" priority="2550" operator="equal">
      <formula>"COMPLETAR"</formula>
    </cfRule>
  </conditionalFormatting>
  <conditionalFormatting sqref="B84:C84">
    <cfRule type="cellIs" dxfId="2520" priority="2549" operator="equal">
      <formula>"COMPLETAR"</formula>
    </cfRule>
  </conditionalFormatting>
  <conditionalFormatting sqref="B84:C84">
    <cfRule type="cellIs" dxfId="2519" priority="2548" operator="equal">
      <formula>"COMPLETAR"</formula>
    </cfRule>
  </conditionalFormatting>
  <conditionalFormatting sqref="B84:C84">
    <cfRule type="cellIs" dxfId="2518" priority="2547" operator="equal">
      <formula>"COMPLETAR"</formula>
    </cfRule>
  </conditionalFormatting>
  <conditionalFormatting sqref="B84:C84">
    <cfRule type="cellIs" dxfId="2517" priority="2546" operator="equal">
      <formula>"COMPLETAR"</formula>
    </cfRule>
  </conditionalFormatting>
  <conditionalFormatting sqref="B84:C84">
    <cfRule type="cellIs" dxfId="2516" priority="2545" operator="equal">
      <formula>"COMPLETAR"</formula>
    </cfRule>
  </conditionalFormatting>
  <conditionalFormatting sqref="B84:C84">
    <cfRule type="cellIs" dxfId="2515" priority="2544" operator="equal">
      <formula>"COMPLETAR"</formula>
    </cfRule>
  </conditionalFormatting>
  <conditionalFormatting sqref="B84:C84">
    <cfRule type="cellIs" dxfId="2514" priority="2543" operator="equal">
      <formula>"COMPLETAR"</formula>
    </cfRule>
  </conditionalFormatting>
  <conditionalFormatting sqref="B84:C84">
    <cfRule type="cellIs" dxfId="2513" priority="2542" operator="equal">
      <formula>"COMPLETAR"</formula>
    </cfRule>
  </conditionalFormatting>
  <conditionalFormatting sqref="B84:C84">
    <cfRule type="cellIs" dxfId="2512" priority="2541" operator="equal">
      <formula>"COMPLETAR"</formula>
    </cfRule>
  </conditionalFormatting>
  <conditionalFormatting sqref="B84:C84">
    <cfRule type="cellIs" dxfId="2511" priority="2540" operator="equal">
      <formula>"COMPLETAR"</formula>
    </cfRule>
  </conditionalFormatting>
  <conditionalFormatting sqref="B84:C84">
    <cfRule type="cellIs" dxfId="2510" priority="2539" operator="equal">
      <formula>"COMPLETAR"</formula>
    </cfRule>
  </conditionalFormatting>
  <conditionalFormatting sqref="B84:C84">
    <cfRule type="cellIs" dxfId="2509" priority="2538" operator="equal">
      <formula>"COMPLETAR"</formula>
    </cfRule>
  </conditionalFormatting>
  <conditionalFormatting sqref="B84:C84">
    <cfRule type="cellIs" dxfId="2508" priority="2537" operator="equal">
      <formula>"COMPLETAR"</formula>
    </cfRule>
  </conditionalFormatting>
  <conditionalFormatting sqref="B84:C84">
    <cfRule type="cellIs" dxfId="2507" priority="2536" operator="equal">
      <formula>"COMPLETAR"</formula>
    </cfRule>
  </conditionalFormatting>
  <conditionalFormatting sqref="B84:C84">
    <cfRule type="cellIs" dxfId="2506" priority="2535" operator="equal">
      <formula>"COMPLETAR"</formula>
    </cfRule>
  </conditionalFormatting>
  <conditionalFormatting sqref="B84:C84">
    <cfRule type="cellIs" dxfId="2505" priority="2534" operator="equal">
      <formula>"COMPLETAR"</formula>
    </cfRule>
  </conditionalFormatting>
  <conditionalFormatting sqref="B84:C84">
    <cfRule type="cellIs" dxfId="2504" priority="2533" operator="equal">
      <formula>"COMPLETAR"</formula>
    </cfRule>
  </conditionalFormatting>
  <conditionalFormatting sqref="B84:C84">
    <cfRule type="cellIs" dxfId="2503" priority="2532" operator="equal">
      <formula>"COMPLETAR"</formula>
    </cfRule>
  </conditionalFormatting>
  <conditionalFormatting sqref="B84:C84">
    <cfRule type="cellIs" dxfId="2502" priority="2531" operator="equal">
      <formula>"COMPLETAR"</formula>
    </cfRule>
  </conditionalFormatting>
  <conditionalFormatting sqref="B85:C85">
    <cfRule type="cellIs" dxfId="2501" priority="2530" operator="equal">
      <formula>"COMPLETAR"</formula>
    </cfRule>
  </conditionalFormatting>
  <conditionalFormatting sqref="B85:C85">
    <cfRule type="cellIs" dxfId="2500" priority="2529" operator="equal">
      <formula>"COMPLETAR"</formula>
    </cfRule>
  </conditionalFormatting>
  <conditionalFormatting sqref="B85:C85">
    <cfRule type="cellIs" dxfId="2499" priority="2528" operator="equal">
      <formula>"COMPLETAR"</formula>
    </cfRule>
  </conditionalFormatting>
  <conditionalFormatting sqref="B85:C85">
    <cfRule type="cellIs" dxfId="2498" priority="2527" operator="equal">
      <formula>"COMPLETAR"</formula>
    </cfRule>
  </conditionalFormatting>
  <conditionalFormatting sqref="B85:C85">
    <cfRule type="cellIs" dxfId="2497" priority="2526" operator="equal">
      <formula>"COMPLETAR"</formula>
    </cfRule>
  </conditionalFormatting>
  <conditionalFormatting sqref="B85:C85">
    <cfRule type="cellIs" dxfId="2496" priority="2525" operator="equal">
      <formula>"COMPLETAR"</formula>
    </cfRule>
  </conditionalFormatting>
  <conditionalFormatting sqref="B85:C85">
    <cfRule type="cellIs" dxfId="2495" priority="2524" operator="equal">
      <formula>"COMPLETAR"</formula>
    </cfRule>
  </conditionalFormatting>
  <conditionalFormatting sqref="B85:C85">
    <cfRule type="cellIs" dxfId="2494" priority="2523" operator="equal">
      <formula>"COMPLETAR"</formula>
    </cfRule>
  </conditionalFormatting>
  <conditionalFormatting sqref="B85:C85">
    <cfRule type="cellIs" dxfId="2493" priority="2522" operator="equal">
      <formula>"COMPLETAR"</formula>
    </cfRule>
  </conditionalFormatting>
  <conditionalFormatting sqref="B85:C85">
    <cfRule type="cellIs" dxfId="2492" priority="2521" operator="equal">
      <formula>"COMPLETAR"</formula>
    </cfRule>
  </conditionalFormatting>
  <conditionalFormatting sqref="B85:C85">
    <cfRule type="cellIs" dxfId="2491" priority="2520" operator="equal">
      <formula>"COMPLETAR"</formula>
    </cfRule>
  </conditionalFormatting>
  <conditionalFormatting sqref="B85:C85">
    <cfRule type="cellIs" dxfId="2490" priority="2519" operator="equal">
      <formula>"COMPLETAR"</formula>
    </cfRule>
  </conditionalFormatting>
  <conditionalFormatting sqref="B85:C85">
    <cfRule type="cellIs" dxfId="2489" priority="2518" operator="equal">
      <formula>"COMPLETAR"</formula>
    </cfRule>
  </conditionalFormatting>
  <conditionalFormatting sqref="B85:C85">
    <cfRule type="cellIs" dxfId="2488" priority="2517" operator="equal">
      <formula>"COMPLETAR"</formula>
    </cfRule>
  </conditionalFormatting>
  <conditionalFormatting sqref="B85:C85">
    <cfRule type="cellIs" dxfId="2487" priority="2516" operator="equal">
      <formula>"COMPLETAR"</formula>
    </cfRule>
  </conditionalFormatting>
  <conditionalFormatting sqref="B85:C85">
    <cfRule type="cellIs" dxfId="2486" priority="2515" operator="equal">
      <formula>"COMPLETAR"</formula>
    </cfRule>
  </conditionalFormatting>
  <conditionalFormatting sqref="B85:C85">
    <cfRule type="cellIs" dxfId="2485" priority="2514" operator="equal">
      <formula>"COMPLETAR"</formula>
    </cfRule>
  </conditionalFormatting>
  <conditionalFormatting sqref="B85:C85">
    <cfRule type="cellIs" dxfId="2484" priority="2513" operator="equal">
      <formula>"COMPLETAR"</formula>
    </cfRule>
  </conditionalFormatting>
  <conditionalFormatting sqref="B85:C85">
    <cfRule type="cellIs" dxfId="2483" priority="2512" operator="equal">
      <formula>"COMPLETAR"</formula>
    </cfRule>
  </conditionalFormatting>
  <conditionalFormatting sqref="B85:C85">
    <cfRule type="cellIs" dxfId="2482" priority="2511" operator="equal">
      <formula>"COMPLETAR"</formula>
    </cfRule>
  </conditionalFormatting>
  <conditionalFormatting sqref="B85:C85">
    <cfRule type="cellIs" dxfId="2481" priority="2510" operator="equal">
      <formula>"COMPLETAR"</formula>
    </cfRule>
  </conditionalFormatting>
  <conditionalFormatting sqref="B85:C85">
    <cfRule type="cellIs" dxfId="2480" priority="2509" operator="equal">
      <formula>"COMPLETAR"</formula>
    </cfRule>
  </conditionalFormatting>
  <conditionalFormatting sqref="B85:C85">
    <cfRule type="cellIs" dxfId="2479" priority="2508" operator="equal">
      <formula>"COMPLETAR"</formula>
    </cfRule>
  </conditionalFormatting>
  <conditionalFormatting sqref="B85:C85">
    <cfRule type="cellIs" dxfId="2478" priority="2507" operator="equal">
      <formula>"COMPLETAR"</formula>
    </cfRule>
  </conditionalFormatting>
  <conditionalFormatting sqref="B85:C85">
    <cfRule type="cellIs" dxfId="2477" priority="2506" operator="equal">
      <formula>"COMPLETAR"</formula>
    </cfRule>
  </conditionalFormatting>
  <conditionalFormatting sqref="B85:C85">
    <cfRule type="cellIs" dxfId="2476" priority="2505" operator="equal">
      <formula>"COMPLETAR"</formula>
    </cfRule>
  </conditionalFormatting>
  <conditionalFormatting sqref="B85:C85">
    <cfRule type="cellIs" dxfId="2475" priority="2504" operator="equal">
      <formula>"COMPLETAR"</formula>
    </cfRule>
  </conditionalFormatting>
  <conditionalFormatting sqref="B86:C86 B89:C91">
    <cfRule type="cellIs" dxfId="2474" priority="2503" operator="equal">
      <formula>"COMPLETAR"</formula>
    </cfRule>
  </conditionalFormatting>
  <conditionalFormatting sqref="B86:C86 B89:C91">
    <cfRule type="cellIs" dxfId="2473" priority="2502" operator="equal">
      <formula>"COMPLETAR"</formula>
    </cfRule>
  </conditionalFormatting>
  <conditionalFormatting sqref="B86:C86 B89:C91">
    <cfRule type="cellIs" dxfId="2472" priority="2501" operator="equal">
      <formula>"COMPLETAR"</formula>
    </cfRule>
  </conditionalFormatting>
  <conditionalFormatting sqref="B86:C86 B89:C91">
    <cfRule type="cellIs" dxfId="2471" priority="2500" operator="equal">
      <formula>"COMPLETAR"</formula>
    </cfRule>
  </conditionalFormatting>
  <conditionalFormatting sqref="B86:C86 B89:C91">
    <cfRule type="cellIs" dxfId="2470" priority="2499" operator="equal">
      <formula>"COMPLETAR"</formula>
    </cfRule>
  </conditionalFormatting>
  <conditionalFormatting sqref="B86:C86 B89:C91">
    <cfRule type="cellIs" dxfId="2469" priority="2498" operator="equal">
      <formula>"COMPLETAR"</formula>
    </cfRule>
  </conditionalFormatting>
  <conditionalFormatting sqref="B86:C86 B89:C91">
    <cfRule type="cellIs" dxfId="2468" priority="2497" operator="equal">
      <formula>"COMPLETAR"</formula>
    </cfRule>
  </conditionalFormatting>
  <conditionalFormatting sqref="B86:C86 B89:C91">
    <cfRule type="cellIs" dxfId="2467" priority="2496" operator="equal">
      <formula>"COMPLETAR"</formula>
    </cfRule>
  </conditionalFormatting>
  <conditionalFormatting sqref="B86:C86 B89:C91">
    <cfRule type="cellIs" dxfId="2466" priority="2495" operator="equal">
      <formula>"COMPLETAR"</formula>
    </cfRule>
  </conditionalFormatting>
  <conditionalFormatting sqref="B86:C86 B89:C91">
    <cfRule type="cellIs" dxfId="2465" priority="2494" operator="equal">
      <formula>"COMPLETAR"</formula>
    </cfRule>
  </conditionalFormatting>
  <conditionalFormatting sqref="B86:C86 B89:C91">
    <cfRule type="cellIs" dxfId="2464" priority="2493" operator="equal">
      <formula>"COMPLETAR"</formula>
    </cfRule>
  </conditionalFormatting>
  <conditionalFormatting sqref="B86:C86 B89:C91">
    <cfRule type="cellIs" dxfId="2463" priority="2492" operator="equal">
      <formula>"COMPLETAR"</formula>
    </cfRule>
  </conditionalFormatting>
  <conditionalFormatting sqref="B86:C86 B89:C91">
    <cfRule type="cellIs" dxfId="2462" priority="2491" operator="equal">
      <formula>"COMPLETAR"</formula>
    </cfRule>
  </conditionalFormatting>
  <conditionalFormatting sqref="B86:C86 B89:C91">
    <cfRule type="cellIs" dxfId="2461" priority="2490" operator="equal">
      <formula>"COMPLETAR"</formula>
    </cfRule>
  </conditionalFormatting>
  <conditionalFormatting sqref="B86:C86 B89:C91">
    <cfRule type="cellIs" dxfId="2460" priority="2489" operator="equal">
      <formula>"COMPLETAR"</formula>
    </cfRule>
  </conditionalFormatting>
  <conditionalFormatting sqref="B86:C86 B89:C91">
    <cfRule type="cellIs" dxfId="2459" priority="2488" operator="equal">
      <formula>"COMPLETAR"</formula>
    </cfRule>
  </conditionalFormatting>
  <conditionalFormatting sqref="B86:C86 B89:C91">
    <cfRule type="cellIs" dxfId="2458" priority="2487" operator="equal">
      <formula>"COMPLETAR"</formula>
    </cfRule>
  </conditionalFormatting>
  <conditionalFormatting sqref="B86:C86 B89:C91">
    <cfRule type="cellIs" dxfId="2457" priority="2486" operator="equal">
      <formula>"COMPLETAR"</formula>
    </cfRule>
  </conditionalFormatting>
  <conditionalFormatting sqref="B86:C86 B89:C91">
    <cfRule type="cellIs" dxfId="2456" priority="2485" operator="equal">
      <formula>"COMPLETAR"</formula>
    </cfRule>
  </conditionalFormatting>
  <conditionalFormatting sqref="B86:C86 B89:C91">
    <cfRule type="cellIs" dxfId="2455" priority="2484" operator="equal">
      <formula>"COMPLETAR"</formula>
    </cfRule>
  </conditionalFormatting>
  <conditionalFormatting sqref="B86:C86 B89:C91">
    <cfRule type="cellIs" dxfId="2454" priority="2483" operator="equal">
      <formula>"COMPLETAR"</formula>
    </cfRule>
  </conditionalFormatting>
  <conditionalFormatting sqref="B86:C86 B89:C91">
    <cfRule type="cellIs" dxfId="2453" priority="2482" operator="equal">
      <formula>"COMPLETAR"</formula>
    </cfRule>
  </conditionalFormatting>
  <conditionalFormatting sqref="B86:C86 B89:C91">
    <cfRule type="cellIs" dxfId="2452" priority="2481" operator="equal">
      <formula>"COMPLETAR"</formula>
    </cfRule>
  </conditionalFormatting>
  <conditionalFormatting sqref="B86:C86 B89:C91">
    <cfRule type="cellIs" dxfId="2451" priority="2480" operator="equal">
      <formula>"COMPLETAR"</formula>
    </cfRule>
  </conditionalFormatting>
  <conditionalFormatting sqref="B86:C86 B89:C91">
    <cfRule type="cellIs" dxfId="2450" priority="2479" operator="equal">
      <formula>"COMPLETAR"</formula>
    </cfRule>
  </conditionalFormatting>
  <conditionalFormatting sqref="B86:C86 B89:C91">
    <cfRule type="cellIs" dxfId="2449" priority="2478" operator="equal">
      <formula>"COMPLETAR"</formula>
    </cfRule>
  </conditionalFormatting>
  <conditionalFormatting sqref="B86:C86 B89:C91">
    <cfRule type="cellIs" dxfId="2448" priority="2477" operator="equal">
      <formula>"COMPLETAR"</formula>
    </cfRule>
  </conditionalFormatting>
  <conditionalFormatting sqref="B92:C101">
    <cfRule type="cellIs" dxfId="2447" priority="2476" operator="equal">
      <formula>"COMPLETAR"</formula>
    </cfRule>
  </conditionalFormatting>
  <conditionalFormatting sqref="B92:C92">
    <cfRule type="cellIs" dxfId="2446" priority="2475" operator="equal">
      <formula>"COMPLETAR"</formula>
    </cfRule>
  </conditionalFormatting>
  <conditionalFormatting sqref="B92:C92">
    <cfRule type="cellIs" dxfId="2445" priority="2474" operator="equal">
      <formula>"COMPLETAR"</formula>
    </cfRule>
  </conditionalFormatting>
  <conditionalFormatting sqref="B92:C92">
    <cfRule type="cellIs" dxfId="2444" priority="2473" operator="equal">
      <formula>"COMPLETAR"</formula>
    </cfRule>
  </conditionalFormatting>
  <conditionalFormatting sqref="B92:C92">
    <cfRule type="cellIs" dxfId="2443" priority="2472" operator="equal">
      <formula>"COMPLETAR"</formula>
    </cfRule>
  </conditionalFormatting>
  <conditionalFormatting sqref="B92:C92">
    <cfRule type="cellIs" dxfId="2442" priority="2471" operator="equal">
      <formula>"COMPLETAR"</formula>
    </cfRule>
  </conditionalFormatting>
  <conditionalFormatting sqref="B92:C92">
    <cfRule type="cellIs" dxfId="2441" priority="2470" operator="equal">
      <formula>"COMPLETAR"</formula>
    </cfRule>
  </conditionalFormatting>
  <conditionalFormatting sqref="B92:C92">
    <cfRule type="cellIs" dxfId="2440" priority="2469" operator="equal">
      <formula>"COMPLETAR"</formula>
    </cfRule>
  </conditionalFormatting>
  <conditionalFormatting sqref="B92:C92">
    <cfRule type="cellIs" dxfId="2439" priority="2468" operator="equal">
      <formula>"COMPLETAR"</formula>
    </cfRule>
  </conditionalFormatting>
  <conditionalFormatting sqref="B92:C92">
    <cfRule type="cellIs" dxfId="2438" priority="2467" operator="equal">
      <formula>"COMPLETAR"</formula>
    </cfRule>
  </conditionalFormatting>
  <conditionalFormatting sqref="B92:C92">
    <cfRule type="cellIs" dxfId="2437" priority="2466" operator="equal">
      <formula>"COMPLETAR"</formula>
    </cfRule>
  </conditionalFormatting>
  <conditionalFormatting sqref="B92:C92">
    <cfRule type="cellIs" dxfId="2436" priority="2465" operator="equal">
      <formula>"COMPLETAR"</formula>
    </cfRule>
  </conditionalFormatting>
  <conditionalFormatting sqref="B92:C92">
    <cfRule type="cellIs" dxfId="2435" priority="2464" operator="equal">
      <formula>"COMPLETAR"</formula>
    </cfRule>
  </conditionalFormatting>
  <conditionalFormatting sqref="B92:C92">
    <cfRule type="cellIs" dxfId="2434" priority="2463" operator="equal">
      <formula>"COMPLETAR"</formula>
    </cfRule>
  </conditionalFormatting>
  <conditionalFormatting sqref="B92:C92">
    <cfRule type="cellIs" dxfId="2433" priority="2462" operator="equal">
      <formula>"COMPLETAR"</formula>
    </cfRule>
  </conditionalFormatting>
  <conditionalFormatting sqref="B92:C92">
    <cfRule type="cellIs" dxfId="2432" priority="2461" operator="equal">
      <formula>"COMPLETAR"</formula>
    </cfRule>
  </conditionalFormatting>
  <conditionalFormatting sqref="B92:C92">
    <cfRule type="cellIs" dxfId="2431" priority="2460" operator="equal">
      <formula>"COMPLETAR"</formula>
    </cfRule>
  </conditionalFormatting>
  <conditionalFormatting sqref="B92:C92">
    <cfRule type="cellIs" dxfId="2430" priority="2459" operator="equal">
      <formula>"COMPLETAR"</formula>
    </cfRule>
  </conditionalFormatting>
  <conditionalFormatting sqref="B92:C92">
    <cfRule type="cellIs" dxfId="2429" priority="2458" operator="equal">
      <formula>"COMPLETAR"</formula>
    </cfRule>
  </conditionalFormatting>
  <conditionalFormatting sqref="B92:C92">
    <cfRule type="cellIs" dxfId="2428" priority="2457" operator="equal">
      <formula>"COMPLETAR"</formula>
    </cfRule>
  </conditionalFormatting>
  <conditionalFormatting sqref="B92:C92">
    <cfRule type="cellIs" dxfId="2427" priority="2456" operator="equal">
      <formula>"COMPLETAR"</formula>
    </cfRule>
  </conditionalFormatting>
  <conditionalFormatting sqref="B92:C92">
    <cfRule type="cellIs" dxfId="2426" priority="2455" operator="equal">
      <formula>"COMPLETAR"</formula>
    </cfRule>
  </conditionalFormatting>
  <conditionalFormatting sqref="B92:C92">
    <cfRule type="cellIs" dxfId="2425" priority="2454" operator="equal">
      <formula>"COMPLETAR"</formula>
    </cfRule>
  </conditionalFormatting>
  <conditionalFormatting sqref="B92:C92">
    <cfRule type="cellIs" dxfId="2424" priority="2453" operator="equal">
      <formula>"COMPLETAR"</formula>
    </cfRule>
  </conditionalFormatting>
  <conditionalFormatting sqref="B92:C92">
    <cfRule type="cellIs" dxfId="2423" priority="2452" operator="equal">
      <formula>"COMPLETAR"</formula>
    </cfRule>
  </conditionalFormatting>
  <conditionalFormatting sqref="B92:C92">
    <cfRule type="cellIs" dxfId="2422" priority="2451" operator="equal">
      <formula>"COMPLETAR"</formula>
    </cfRule>
  </conditionalFormatting>
  <conditionalFormatting sqref="B92:C92">
    <cfRule type="cellIs" dxfId="2421" priority="2450" operator="equal">
      <formula>"COMPLETAR"</formula>
    </cfRule>
  </conditionalFormatting>
  <conditionalFormatting sqref="B93:C100">
    <cfRule type="cellIs" dxfId="2420" priority="2395" operator="equal">
      <formula>"COMPLETAR"</formula>
    </cfRule>
  </conditionalFormatting>
  <conditionalFormatting sqref="B93:C100">
    <cfRule type="cellIs" dxfId="2419" priority="2394" operator="equal">
      <formula>"COMPLETAR"</formula>
    </cfRule>
  </conditionalFormatting>
  <conditionalFormatting sqref="B93:C100">
    <cfRule type="cellIs" dxfId="2418" priority="2393" operator="equal">
      <formula>"COMPLETAR"</formula>
    </cfRule>
  </conditionalFormatting>
  <conditionalFormatting sqref="B93:C100">
    <cfRule type="cellIs" dxfId="2417" priority="2392" operator="equal">
      <formula>"COMPLETAR"</formula>
    </cfRule>
  </conditionalFormatting>
  <conditionalFormatting sqref="B93:C100">
    <cfRule type="cellIs" dxfId="2416" priority="2391" operator="equal">
      <formula>"COMPLETAR"</formula>
    </cfRule>
  </conditionalFormatting>
  <conditionalFormatting sqref="B93:C100">
    <cfRule type="cellIs" dxfId="2415" priority="2390" operator="equal">
      <formula>"COMPLETAR"</formula>
    </cfRule>
  </conditionalFormatting>
  <conditionalFormatting sqref="B93:C100">
    <cfRule type="cellIs" dxfId="2414" priority="2389" operator="equal">
      <formula>"COMPLETAR"</formula>
    </cfRule>
  </conditionalFormatting>
  <conditionalFormatting sqref="B93:C100">
    <cfRule type="cellIs" dxfId="2413" priority="2388" operator="equal">
      <formula>"COMPLETAR"</formula>
    </cfRule>
  </conditionalFormatting>
  <conditionalFormatting sqref="B93:C100">
    <cfRule type="cellIs" dxfId="2412" priority="2387" operator="equal">
      <formula>"COMPLETAR"</formula>
    </cfRule>
  </conditionalFormatting>
  <conditionalFormatting sqref="B93:C100">
    <cfRule type="cellIs" dxfId="2411" priority="2386" operator="equal">
      <formula>"COMPLETAR"</formula>
    </cfRule>
  </conditionalFormatting>
  <conditionalFormatting sqref="B93:C100">
    <cfRule type="cellIs" dxfId="2410" priority="2385" operator="equal">
      <formula>"COMPLETAR"</formula>
    </cfRule>
  </conditionalFormatting>
  <conditionalFormatting sqref="B93:C100">
    <cfRule type="cellIs" dxfId="2409" priority="2384" operator="equal">
      <formula>"COMPLETAR"</formula>
    </cfRule>
  </conditionalFormatting>
  <conditionalFormatting sqref="B93:C100">
    <cfRule type="cellIs" dxfId="2408" priority="2383" operator="equal">
      <formula>"COMPLETAR"</formula>
    </cfRule>
  </conditionalFormatting>
  <conditionalFormatting sqref="B93:C100">
    <cfRule type="cellIs" dxfId="2407" priority="2382" operator="equal">
      <formula>"COMPLETAR"</formula>
    </cfRule>
  </conditionalFormatting>
  <conditionalFormatting sqref="B93:C100">
    <cfRule type="cellIs" dxfId="2406" priority="2381" operator="equal">
      <formula>"COMPLETAR"</formula>
    </cfRule>
  </conditionalFormatting>
  <conditionalFormatting sqref="B93:C100">
    <cfRule type="cellIs" dxfId="2405" priority="2380" operator="equal">
      <formula>"COMPLETAR"</formula>
    </cfRule>
  </conditionalFormatting>
  <conditionalFormatting sqref="B93:C100">
    <cfRule type="cellIs" dxfId="2404" priority="2379" operator="equal">
      <formula>"COMPLETAR"</formula>
    </cfRule>
  </conditionalFormatting>
  <conditionalFormatting sqref="B93:C100">
    <cfRule type="cellIs" dxfId="2403" priority="2378" operator="equal">
      <formula>"COMPLETAR"</formula>
    </cfRule>
  </conditionalFormatting>
  <conditionalFormatting sqref="B93:C100">
    <cfRule type="cellIs" dxfId="2402" priority="2377" operator="equal">
      <formula>"COMPLETAR"</formula>
    </cfRule>
  </conditionalFormatting>
  <conditionalFormatting sqref="B93:C100">
    <cfRule type="cellIs" dxfId="2401" priority="2376" operator="equal">
      <formula>"COMPLETAR"</formula>
    </cfRule>
  </conditionalFormatting>
  <conditionalFormatting sqref="B93:C100">
    <cfRule type="cellIs" dxfId="2400" priority="2375" operator="equal">
      <formula>"COMPLETAR"</formula>
    </cfRule>
  </conditionalFormatting>
  <conditionalFormatting sqref="B93:C100">
    <cfRule type="cellIs" dxfId="2399" priority="2374" operator="equal">
      <formula>"COMPLETAR"</formula>
    </cfRule>
  </conditionalFormatting>
  <conditionalFormatting sqref="B93:C100">
    <cfRule type="cellIs" dxfId="2398" priority="2373" operator="equal">
      <formula>"COMPLETAR"</formula>
    </cfRule>
  </conditionalFormatting>
  <conditionalFormatting sqref="B93:C100">
    <cfRule type="cellIs" dxfId="2397" priority="2372" operator="equal">
      <formula>"COMPLETAR"</formula>
    </cfRule>
  </conditionalFormatting>
  <conditionalFormatting sqref="B93:C100">
    <cfRule type="cellIs" dxfId="2396" priority="2371" operator="equal">
      <formula>"COMPLETAR"</formula>
    </cfRule>
  </conditionalFormatting>
  <conditionalFormatting sqref="B93:C100">
    <cfRule type="cellIs" dxfId="2395" priority="2370" operator="equal">
      <formula>"COMPLETAR"</formula>
    </cfRule>
  </conditionalFormatting>
  <conditionalFormatting sqref="B101:C101">
    <cfRule type="cellIs" dxfId="2394" priority="2369" operator="equal">
      <formula>"COMPLETAR"</formula>
    </cfRule>
  </conditionalFormatting>
  <conditionalFormatting sqref="B101:C101">
    <cfRule type="cellIs" dxfId="2393" priority="2368" operator="equal">
      <formula>"COMPLETAR"</formula>
    </cfRule>
  </conditionalFormatting>
  <conditionalFormatting sqref="B101:C101">
    <cfRule type="cellIs" dxfId="2392" priority="2367" operator="equal">
      <formula>"COMPLETAR"</formula>
    </cfRule>
  </conditionalFormatting>
  <conditionalFormatting sqref="B101:C101">
    <cfRule type="cellIs" dxfId="2391" priority="2366" operator="equal">
      <formula>"COMPLETAR"</formula>
    </cfRule>
  </conditionalFormatting>
  <conditionalFormatting sqref="B101:C101">
    <cfRule type="cellIs" dxfId="2390" priority="2365" operator="equal">
      <formula>"COMPLETAR"</formula>
    </cfRule>
  </conditionalFormatting>
  <conditionalFormatting sqref="B101:C101">
    <cfRule type="cellIs" dxfId="2389" priority="2364" operator="equal">
      <formula>"COMPLETAR"</formula>
    </cfRule>
  </conditionalFormatting>
  <conditionalFormatting sqref="B101:C101">
    <cfRule type="cellIs" dxfId="2388" priority="2363" operator="equal">
      <formula>"COMPLETAR"</formula>
    </cfRule>
  </conditionalFormatting>
  <conditionalFormatting sqref="B101:C101">
    <cfRule type="cellIs" dxfId="2387" priority="2362" operator="equal">
      <formula>"COMPLETAR"</formula>
    </cfRule>
  </conditionalFormatting>
  <conditionalFormatting sqref="B101:C101">
    <cfRule type="cellIs" dxfId="2386" priority="2361" operator="equal">
      <formula>"COMPLETAR"</formula>
    </cfRule>
  </conditionalFormatting>
  <conditionalFormatting sqref="B101:C101">
    <cfRule type="cellIs" dxfId="2385" priority="2360" operator="equal">
      <formula>"COMPLETAR"</formula>
    </cfRule>
  </conditionalFormatting>
  <conditionalFormatting sqref="B101:C101">
    <cfRule type="cellIs" dxfId="2384" priority="2359" operator="equal">
      <formula>"COMPLETAR"</formula>
    </cfRule>
  </conditionalFormatting>
  <conditionalFormatting sqref="B101:C101">
    <cfRule type="cellIs" dxfId="2383" priority="2358" operator="equal">
      <formula>"COMPLETAR"</formula>
    </cfRule>
  </conditionalFormatting>
  <conditionalFormatting sqref="B101:C101">
    <cfRule type="cellIs" dxfId="2382" priority="2357" operator="equal">
      <formula>"COMPLETAR"</formula>
    </cfRule>
  </conditionalFormatting>
  <conditionalFormatting sqref="B101:C101">
    <cfRule type="cellIs" dxfId="2381" priority="2356" operator="equal">
      <formula>"COMPLETAR"</formula>
    </cfRule>
  </conditionalFormatting>
  <conditionalFormatting sqref="B101:C101">
    <cfRule type="cellIs" dxfId="2380" priority="2355" operator="equal">
      <formula>"COMPLETAR"</formula>
    </cfRule>
  </conditionalFormatting>
  <conditionalFormatting sqref="B101:C101">
    <cfRule type="cellIs" dxfId="2379" priority="2354" operator="equal">
      <formula>"COMPLETAR"</formula>
    </cfRule>
  </conditionalFormatting>
  <conditionalFormatting sqref="B101:C101">
    <cfRule type="cellIs" dxfId="2378" priority="2353" operator="equal">
      <formula>"COMPLETAR"</formula>
    </cfRule>
  </conditionalFormatting>
  <conditionalFormatting sqref="B101:C101">
    <cfRule type="cellIs" dxfId="2377" priority="2352" operator="equal">
      <formula>"COMPLETAR"</formula>
    </cfRule>
  </conditionalFormatting>
  <conditionalFormatting sqref="B101:C101">
    <cfRule type="cellIs" dxfId="2376" priority="2351" operator="equal">
      <formula>"COMPLETAR"</formula>
    </cfRule>
  </conditionalFormatting>
  <conditionalFormatting sqref="B101:C101">
    <cfRule type="cellIs" dxfId="2375" priority="2350" operator="equal">
      <formula>"COMPLETAR"</formula>
    </cfRule>
  </conditionalFormatting>
  <conditionalFormatting sqref="B101:C101">
    <cfRule type="cellIs" dxfId="2374" priority="2349" operator="equal">
      <formula>"COMPLETAR"</formula>
    </cfRule>
  </conditionalFormatting>
  <conditionalFormatting sqref="B101:C101">
    <cfRule type="cellIs" dxfId="2373" priority="2348" operator="equal">
      <formula>"COMPLETAR"</formula>
    </cfRule>
  </conditionalFormatting>
  <conditionalFormatting sqref="B101:C101">
    <cfRule type="cellIs" dxfId="2372" priority="2347" operator="equal">
      <formula>"COMPLETAR"</formula>
    </cfRule>
  </conditionalFormatting>
  <conditionalFormatting sqref="B101:C101">
    <cfRule type="cellIs" dxfId="2371" priority="2346" operator="equal">
      <formula>"COMPLETAR"</formula>
    </cfRule>
  </conditionalFormatting>
  <conditionalFormatting sqref="B101:C101">
    <cfRule type="cellIs" dxfId="2370" priority="2345" operator="equal">
      <formula>"COMPLETAR"</formula>
    </cfRule>
  </conditionalFormatting>
  <conditionalFormatting sqref="B101:C101">
    <cfRule type="cellIs" dxfId="2369" priority="2344" operator="equal">
      <formula>"COMPLETAR"</formula>
    </cfRule>
  </conditionalFormatting>
  <conditionalFormatting sqref="B87:C87">
    <cfRule type="cellIs" dxfId="2368" priority="2343" operator="equal">
      <formula>"COMPLETAR"</formula>
    </cfRule>
  </conditionalFormatting>
  <conditionalFormatting sqref="B87:C87">
    <cfRule type="cellIs" dxfId="2367" priority="2342" operator="equal">
      <formula>"COMPLETAR"</formula>
    </cfRule>
  </conditionalFormatting>
  <conditionalFormatting sqref="B87:C87">
    <cfRule type="cellIs" dxfId="2366" priority="2341" operator="equal">
      <formula>"COMPLETAR"</formula>
    </cfRule>
  </conditionalFormatting>
  <conditionalFormatting sqref="B87:C87">
    <cfRule type="cellIs" dxfId="2365" priority="2340" operator="equal">
      <formula>"COMPLETAR"</formula>
    </cfRule>
  </conditionalFormatting>
  <conditionalFormatting sqref="B87:C87">
    <cfRule type="cellIs" dxfId="2364" priority="2339" operator="equal">
      <formula>"COMPLETAR"</formula>
    </cfRule>
  </conditionalFormatting>
  <conditionalFormatting sqref="B87:C87">
    <cfRule type="cellIs" dxfId="2363" priority="2338" operator="equal">
      <formula>"COMPLETAR"</formula>
    </cfRule>
  </conditionalFormatting>
  <conditionalFormatting sqref="B87:C87">
    <cfRule type="cellIs" dxfId="2362" priority="2337" operator="equal">
      <formula>"COMPLETAR"</formula>
    </cfRule>
  </conditionalFormatting>
  <conditionalFormatting sqref="B87:C87">
    <cfRule type="cellIs" dxfId="2361" priority="2336" operator="equal">
      <formula>"COMPLETAR"</formula>
    </cfRule>
  </conditionalFormatting>
  <conditionalFormatting sqref="B87:C87">
    <cfRule type="cellIs" dxfId="2360" priority="2335" operator="equal">
      <formula>"COMPLETAR"</formula>
    </cfRule>
  </conditionalFormatting>
  <conditionalFormatting sqref="B87:C87">
    <cfRule type="cellIs" dxfId="2359" priority="2334" operator="equal">
      <formula>"COMPLETAR"</formula>
    </cfRule>
  </conditionalFormatting>
  <conditionalFormatting sqref="B87:C87">
    <cfRule type="cellIs" dxfId="2358" priority="2333" operator="equal">
      <formula>"COMPLETAR"</formula>
    </cfRule>
  </conditionalFormatting>
  <conditionalFormatting sqref="B87:C87">
    <cfRule type="cellIs" dxfId="2357" priority="2332" operator="equal">
      <formula>"COMPLETAR"</formula>
    </cfRule>
  </conditionalFormatting>
  <conditionalFormatting sqref="B87:C87">
    <cfRule type="cellIs" dxfId="2356" priority="2331" operator="equal">
      <formula>"COMPLETAR"</formula>
    </cfRule>
  </conditionalFormatting>
  <conditionalFormatting sqref="B87:C87">
    <cfRule type="cellIs" dxfId="2355" priority="2330" operator="equal">
      <formula>"COMPLETAR"</formula>
    </cfRule>
  </conditionalFormatting>
  <conditionalFormatting sqref="B87:C87">
    <cfRule type="cellIs" dxfId="2354" priority="2329" operator="equal">
      <formula>"COMPLETAR"</formula>
    </cfRule>
  </conditionalFormatting>
  <conditionalFormatting sqref="B87:C87">
    <cfRule type="cellIs" dxfId="2353" priority="2328" operator="equal">
      <formula>"COMPLETAR"</formula>
    </cfRule>
  </conditionalFormatting>
  <conditionalFormatting sqref="B87:C87">
    <cfRule type="cellIs" dxfId="2352" priority="2327" operator="equal">
      <formula>"COMPLETAR"</formula>
    </cfRule>
  </conditionalFormatting>
  <conditionalFormatting sqref="B87:C87">
    <cfRule type="cellIs" dxfId="2351" priority="2326" operator="equal">
      <formula>"COMPLETAR"</formula>
    </cfRule>
  </conditionalFormatting>
  <conditionalFormatting sqref="B87:C87">
    <cfRule type="cellIs" dxfId="2350" priority="2325" operator="equal">
      <formula>"COMPLETAR"</formula>
    </cfRule>
  </conditionalFormatting>
  <conditionalFormatting sqref="B87:C87">
    <cfRule type="cellIs" dxfId="2349" priority="2324" operator="equal">
      <formula>"COMPLETAR"</formula>
    </cfRule>
  </conditionalFormatting>
  <conditionalFormatting sqref="B87:C87">
    <cfRule type="cellIs" dxfId="2348" priority="2323" operator="equal">
      <formula>"COMPLETAR"</formula>
    </cfRule>
  </conditionalFormatting>
  <conditionalFormatting sqref="B87:C87">
    <cfRule type="cellIs" dxfId="2347" priority="2322" operator="equal">
      <formula>"COMPLETAR"</formula>
    </cfRule>
  </conditionalFormatting>
  <conditionalFormatting sqref="B87:C87">
    <cfRule type="cellIs" dxfId="2346" priority="2321" operator="equal">
      <formula>"COMPLETAR"</formula>
    </cfRule>
  </conditionalFormatting>
  <conditionalFormatting sqref="B87:C87">
    <cfRule type="cellIs" dxfId="2345" priority="2320" operator="equal">
      <formula>"COMPLETAR"</formula>
    </cfRule>
  </conditionalFormatting>
  <conditionalFormatting sqref="B87:C87">
    <cfRule type="cellIs" dxfId="2344" priority="2319" operator="equal">
      <formula>"COMPLETAR"</formula>
    </cfRule>
  </conditionalFormatting>
  <conditionalFormatting sqref="B87:C87">
    <cfRule type="cellIs" dxfId="2343" priority="2318" operator="equal">
      <formula>"COMPLETAR"</formula>
    </cfRule>
  </conditionalFormatting>
  <conditionalFormatting sqref="B88:C88">
    <cfRule type="cellIs" dxfId="2342" priority="2317" operator="equal">
      <formula>"COMPLETAR"</formula>
    </cfRule>
  </conditionalFormatting>
  <conditionalFormatting sqref="B88:C88">
    <cfRule type="cellIs" dxfId="2341" priority="2316" operator="equal">
      <formula>"COMPLETAR"</formula>
    </cfRule>
  </conditionalFormatting>
  <conditionalFormatting sqref="B88:C88">
    <cfRule type="cellIs" dxfId="2340" priority="2315" operator="equal">
      <formula>"COMPLETAR"</formula>
    </cfRule>
  </conditionalFormatting>
  <conditionalFormatting sqref="B88:C88">
    <cfRule type="cellIs" dxfId="2339" priority="2314" operator="equal">
      <formula>"COMPLETAR"</formula>
    </cfRule>
  </conditionalFormatting>
  <conditionalFormatting sqref="B88:C88">
    <cfRule type="cellIs" dxfId="2338" priority="2313" operator="equal">
      <formula>"COMPLETAR"</formula>
    </cfRule>
  </conditionalFormatting>
  <conditionalFormatting sqref="B88:C88">
    <cfRule type="cellIs" dxfId="2337" priority="2312" operator="equal">
      <formula>"COMPLETAR"</formula>
    </cfRule>
  </conditionalFormatting>
  <conditionalFormatting sqref="B88:C88">
    <cfRule type="cellIs" dxfId="2336" priority="2311" operator="equal">
      <formula>"COMPLETAR"</formula>
    </cfRule>
  </conditionalFormatting>
  <conditionalFormatting sqref="B88:C88">
    <cfRule type="cellIs" dxfId="2335" priority="2310" operator="equal">
      <formula>"COMPLETAR"</formula>
    </cfRule>
  </conditionalFormatting>
  <conditionalFormatting sqref="B88:C88">
    <cfRule type="cellIs" dxfId="2334" priority="2309" operator="equal">
      <formula>"COMPLETAR"</formula>
    </cfRule>
  </conditionalFormatting>
  <conditionalFormatting sqref="B88:C88">
    <cfRule type="cellIs" dxfId="2333" priority="2308" operator="equal">
      <formula>"COMPLETAR"</formula>
    </cfRule>
  </conditionalFormatting>
  <conditionalFormatting sqref="B88:C88">
    <cfRule type="cellIs" dxfId="2332" priority="2307" operator="equal">
      <formula>"COMPLETAR"</formula>
    </cfRule>
  </conditionalFormatting>
  <conditionalFormatting sqref="B88:C88">
    <cfRule type="cellIs" dxfId="2331" priority="2306" operator="equal">
      <formula>"COMPLETAR"</formula>
    </cfRule>
  </conditionalFormatting>
  <conditionalFormatting sqref="B88:C88">
    <cfRule type="cellIs" dxfId="2330" priority="2305" operator="equal">
      <formula>"COMPLETAR"</formula>
    </cfRule>
  </conditionalFormatting>
  <conditionalFormatting sqref="B88:C88">
    <cfRule type="cellIs" dxfId="2329" priority="2304" operator="equal">
      <formula>"COMPLETAR"</formula>
    </cfRule>
  </conditionalFormatting>
  <conditionalFormatting sqref="B88:C88">
    <cfRule type="cellIs" dxfId="2328" priority="2303" operator="equal">
      <formula>"COMPLETAR"</formula>
    </cfRule>
  </conditionalFormatting>
  <conditionalFormatting sqref="B88:C88">
    <cfRule type="cellIs" dxfId="2327" priority="2302" operator="equal">
      <formula>"COMPLETAR"</formula>
    </cfRule>
  </conditionalFormatting>
  <conditionalFormatting sqref="B88:C88">
    <cfRule type="cellIs" dxfId="2326" priority="2301" operator="equal">
      <formula>"COMPLETAR"</formula>
    </cfRule>
  </conditionalFormatting>
  <conditionalFormatting sqref="B88:C88">
    <cfRule type="cellIs" dxfId="2325" priority="2300" operator="equal">
      <formula>"COMPLETAR"</formula>
    </cfRule>
  </conditionalFormatting>
  <conditionalFormatting sqref="B88:C88">
    <cfRule type="cellIs" dxfId="2324" priority="2299" operator="equal">
      <formula>"COMPLETAR"</formula>
    </cfRule>
  </conditionalFormatting>
  <conditionalFormatting sqref="B88:C88">
    <cfRule type="cellIs" dxfId="2323" priority="2298" operator="equal">
      <formula>"COMPLETAR"</formula>
    </cfRule>
  </conditionalFormatting>
  <conditionalFormatting sqref="B88:C88">
    <cfRule type="cellIs" dxfId="2322" priority="2297" operator="equal">
      <formula>"COMPLETAR"</formula>
    </cfRule>
  </conditionalFormatting>
  <conditionalFormatting sqref="B88:C88">
    <cfRule type="cellIs" dxfId="2321" priority="2296" operator="equal">
      <formula>"COMPLETAR"</formula>
    </cfRule>
  </conditionalFormatting>
  <conditionalFormatting sqref="B88:C88">
    <cfRule type="cellIs" dxfId="2320" priority="2295" operator="equal">
      <formula>"COMPLETAR"</formula>
    </cfRule>
  </conditionalFormatting>
  <conditionalFormatting sqref="B88:C88">
    <cfRule type="cellIs" dxfId="2319" priority="2294" operator="equal">
      <formula>"COMPLETAR"</formula>
    </cfRule>
  </conditionalFormatting>
  <conditionalFormatting sqref="B88:C88">
    <cfRule type="cellIs" dxfId="2318" priority="2293" operator="equal">
      <formula>"COMPLETAR"</formula>
    </cfRule>
  </conditionalFormatting>
  <conditionalFormatting sqref="B88:C88">
    <cfRule type="cellIs" dxfId="2317" priority="2292" operator="equal">
      <formula>"COMPLETAR"</formula>
    </cfRule>
  </conditionalFormatting>
  <conditionalFormatting sqref="B88:C88">
    <cfRule type="cellIs" dxfId="2316" priority="2291" operator="equal">
      <formula>"COMPLETAR"</formula>
    </cfRule>
  </conditionalFormatting>
  <hyperlinks>
    <hyperlink ref="G14" r:id="rId1" xr:uid="{6A4898C4-562D-4437-929D-3574637AEF0D}"/>
    <hyperlink ref="G15" r:id="rId2" xr:uid="{A994CB3E-BF43-47AA-9285-BE1FC04F3CB1}"/>
    <hyperlink ref="G16" r:id="rId3" xr:uid="{3CCCD8A1-8BF6-463B-AEE2-B5A8B9B64300}"/>
    <hyperlink ref="G17" r:id="rId4" xr:uid="{779657A8-926C-447E-BA97-7F72F63F6360}"/>
    <hyperlink ref="G84" r:id="rId5" xr:uid="{69DCE224-9E2A-4019-AE11-93A245A1A5F8}"/>
    <hyperlink ref="G85" r:id="rId6" xr:uid="{05BDC5FC-B185-473E-937D-DF1952CBAECC}"/>
    <hyperlink ref="G86" r:id="rId7" xr:uid="{E3702C02-CC15-4FF8-82EE-F5CF40FB332B}"/>
    <hyperlink ref="G87" r:id="rId8" xr:uid="{0960FF7C-72E3-49F1-9198-DA5942967C78}"/>
    <hyperlink ref="G88" r:id="rId9" xr:uid="{62AB1791-4A86-4A5D-BE8E-C316AFE37053}"/>
    <hyperlink ref="G89" r:id="rId10" xr:uid="{04F69E80-4A81-41C3-8DC7-2CF6A9624D13}"/>
    <hyperlink ref="G90" r:id="rId11" xr:uid="{52315FDB-E6BD-49CD-965C-D9515166324C}"/>
    <hyperlink ref="G93" r:id="rId12" xr:uid="{772E4C04-8BC8-4FE9-AE98-AC6B52DA46BE}"/>
    <hyperlink ref="G95" r:id="rId13" xr:uid="{242710C0-8A94-47ED-9C40-D841E78891B7}"/>
    <hyperlink ref="G91" r:id="rId14" xr:uid="{6D9F791E-943F-4FD3-AC9E-F0413000687E}"/>
    <hyperlink ref="G94" r:id="rId15" xr:uid="{29336D66-6478-4A2E-BEAA-76A1E4E22606}"/>
    <hyperlink ref="G96" r:id="rId16" xr:uid="{31CED556-363B-4C56-A361-05F74F34DB13}"/>
    <hyperlink ref="G97" r:id="rId17" xr:uid="{9F013A74-8DA7-4944-841C-0CDD91090DC7}"/>
    <hyperlink ref="G98" r:id="rId18" xr:uid="{E2BA73EA-6AB9-402A-960D-B2FF584559FE}"/>
    <hyperlink ref="G99" r:id="rId19" xr:uid="{D033717A-04F2-4E99-9142-608D839EBB2A}"/>
    <hyperlink ref="G100" r:id="rId20" xr:uid="{C691C917-072A-456B-9C35-5BB4F307CE0E}"/>
    <hyperlink ref="G20" r:id="rId21" xr:uid="{5D2BE6AF-67BB-44EF-B0F0-35DFAB0D3040}"/>
    <hyperlink ref="G21" r:id="rId22" xr:uid="{CA446587-6E69-42D8-9674-5BB2FD95708E}"/>
    <hyperlink ref="G22" r:id="rId23" xr:uid="{7CB072D9-A3D9-449A-AD8D-B7E767E01971}"/>
    <hyperlink ref="G23" r:id="rId24" xr:uid="{FD029116-FA9A-487A-93FF-354A9E802095}"/>
    <hyperlink ref="G24" r:id="rId25" xr:uid="{D9ECFB3A-7EF9-4418-863E-1FA76DB1BD18}"/>
    <hyperlink ref="G25" r:id="rId26" xr:uid="{365D49A8-05A3-4195-A44E-0C33EE86984B}"/>
    <hyperlink ref="G26" r:id="rId27" xr:uid="{0D83E2AC-08D8-4173-9667-921DFD9E9B23}"/>
  </hyperlinks>
  <pageMargins left="0.7" right="0.7" top="0.75" bottom="0.75" header="0.3" footer="0.3"/>
  <pageSetup paperSize="9" orientation="portrait" horizontalDpi="300" verticalDpi="300" r:id="rId28"/>
  <drawing r:id="rId29"/>
  <tableParts count="1">
    <tablePart r:id="rId30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1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82606-63A0-4AC7-B5C8-DBC2E3FDD787}">
  <sheetPr>
    <tabColor rgb="FFFF0000"/>
  </sheetPr>
  <dimension ref="A1:Q662"/>
  <sheetViews>
    <sheetView showGridLines="0" workbookViewId="0">
      <pane ySplit="1" topLeftCell="A2" activePane="bottomLeft" state="frozen"/>
      <selection pane="bottomLeft" activeCell="B2" sqref="B2"/>
    </sheetView>
  </sheetViews>
  <sheetFormatPr baseColWidth="10" defaultRowHeight="14.4" x14ac:dyDescent="0.3"/>
  <cols>
    <col min="1" max="1" width="8.77734375" bestFit="1" customWidth="1"/>
    <col min="2" max="2" width="53.21875" bestFit="1" customWidth="1"/>
    <col min="3" max="3" width="13.44140625" bestFit="1" customWidth="1"/>
    <col min="4" max="4" width="57.77734375" bestFit="1" customWidth="1"/>
    <col min="5" max="5" width="12.77734375" bestFit="1" customWidth="1"/>
    <col min="6" max="6" width="57.77734375" bestFit="1" customWidth="1"/>
    <col min="7" max="7" width="16.77734375" bestFit="1" customWidth="1"/>
    <col min="8" max="8" width="40.77734375" bestFit="1" customWidth="1"/>
    <col min="9" max="9" width="7.33203125" bestFit="1" customWidth="1"/>
    <col min="10" max="10" width="15.21875" bestFit="1" customWidth="1"/>
    <col min="11" max="11" width="8.109375" bestFit="1" customWidth="1"/>
    <col min="12" max="12" width="11.109375" bestFit="1" customWidth="1"/>
    <col min="13" max="13" width="21.33203125" bestFit="1" customWidth="1"/>
    <col min="14" max="14" width="39.33203125" bestFit="1" customWidth="1"/>
    <col min="15" max="15" width="29.6640625" bestFit="1" customWidth="1"/>
    <col min="16" max="16" width="40.77734375" bestFit="1" customWidth="1"/>
    <col min="17" max="17" width="80.88671875" bestFit="1" customWidth="1"/>
    <col min="18" max="18" width="8.44140625" bestFit="1" customWidth="1"/>
  </cols>
  <sheetData>
    <row r="1" spans="1:17" x14ac:dyDescent="0.3">
      <c r="A1" t="s">
        <v>8</v>
      </c>
      <c r="B1" t="s">
        <v>0</v>
      </c>
      <c r="C1" t="s">
        <v>9</v>
      </c>
      <c r="D1" t="s">
        <v>1</v>
      </c>
      <c r="E1" t="s">
        <v>10</v>
      </c>
      <c r="F1" t="s">
        <v>6</v>
      </c>
      <c r="G1" t="s">
        <v>13</v>
      </c>
      <c r="H1" t="s">
        <v>5</v>
      </c>
      <c r="I1" t="s">
        <v>7</v>
      </c>
      <c r="J1" t="s">
        <v>14</v>
      </c>
      <c r="K1" t="s">
        <v>19</v>
      </c>
      <c r="L1" t="s">
        <v>21</v>
      </c>
      <c r="M1" t="s">
        <v>22</v>
      </c>
      <c r="N1" t="s">
        <v>15</v>
      </c>
      <c r="O1" t="s">
        <v>16</v>
      </c>
      <c r="P1" t="s">
        <v>18</v>
      </c>
      <c r="Q1" t="s">
        <v>24</v>
      </c>
    </row>
    <row r="2" spans="1:17" s="44" customFormat="1" ht="20.399999999999999" x14ac:dyDescent="0.3">
      <c r="A2" s="44" t="s">
        <v>29</v>
      </c>
      <c r="B2" s="44" t="s">
        <v>486</v>
      </c>
      <c r="C2" s="44">
        <v>1</v>
      </c>
      <c r="D2" s="44" t="s">
        <v>165</v>
      </c>
      <c r="E2" s="44">
        <v>1</v>
      </c>
      <c r="F2" s="44" t="s">
        <v>184</v>
      </c>
      <c r="G2" s="44">
        <v>50</v>
      </c>
      <c r="H2" s="44" t="s">
        <v>491</v>
      </c>
      <c r="I2" s="44" t="s">
        <v>113</v>
      </c>
      <c r="J2" s="44">
        <v>0</v>
      </c>
      <c r="K2" s="44" t="s">
        <v>20</v>
      </c>
      <c r="M2" s="44" t="s">
        <v>33</v>
      </c>
      <c r="N2" s="44" t="s">
        <v>114</v>
      </c>
      <c r="P2" s="44" t="s">
        <v>491</v>
      </c>
      <c r="Q2" s="11" t="s">
        <v>377</v>
      </c>
    </row>
    <row r="3" spans="1:17" s="44" customFormat="1" x14ac:dyDescent="0.3">
      <c r="A3" s="44" t="s">
        <v>29</v>
      </c>
      <c r="B3" s="44" t="s">
        <v>486</v>
      </c>
      <c r="C3" s="44">
        <v>3</v>
      </c>
      <c r="D3" s="44" t="s">
        <v>167</v>
      </c>
      <c r="E3" s="44">
        <v>1</v>
      </c>
      <c r="F3" s="44" t="s">
        <v>181</v>
      </c>
      <c r="G3" s="44">
        <v>1</v>
      </c>
      <c r="K3" s="44" t="s">
        <v>20</v>
      </c>
      <c r="Q3" s="11"/>
    </row>
    <row r="4" spans="1:17" s="44" customFormat="1" x14ac:dyDescent="0.3">
      <c r="A4" s="44" t="s">
        <v>29</v>
      </c>
      <c r="B4" s="44" t="s">
        <v>486</v>
      </c>
      <c r="C4" s="44">
        <v>7</v>
      </c>
      <c r="D4" s="44" t="s">
        <v>171</v>
      </c>
      <c r="E4" s="44">
        <v>1</v>
      </c>
      <c r="F4" s="44" t="s">
        <v>169</v>
      </c>
      <c r="G4" s="44">
        <v>4</v>
      </c>
      <c r="K4" s="44" t="s">
        <v>20</v>
      </c>
      <c r="Q4" s="11"/>
    </row>
    <row r="5" spans="1:17" s="44" customFormat="1" x14ac:dyDescent="0.3">
      <c r="A5" s="44" t="s">
        <v>29</v>
      </c>
      <c r="B5" s="44" t="s">
        <v>486</v>
      </c>
      <c r="C5" s="44">
        <v>10</v>
      </c>
      <c r="D5" s="44" t="s">
        <v>174</v>
      </c>
      <c r="E5" s="44">
        <v>1</v>
      </c>
      <c r="F5" s="44" t="s">
        <v>174</v>
      </c>
      <c r="G5" s="44">
        <v>5</v>
      </c>
      <c r="K5" s="44" t="s">
        <v>20</v>
      </c>
      <c r="Q5" s="11"/>
    </row>
    <row r="6" spans="1:17" s="44" customFormat="1" x14ac:dyDescent="0.3">
      <c r="A6" s="44" t="s">
        <v>29</v>
      </c>
      <c r="B6" s="44" t="s">
        <v>486</v>
      </c>
      <c r="C6" s="44">
        <v>11</v>
      </c>
      <c r="D6" s="44" t="s">
        <v>11</v>
      </c>
      <c r="E6" s="44">
        <v>1</v>
      </c>
      <c r="F6" s="44" t="s">
        <v>11</v>
      </c>
      <c r="G6" s="44">
        <v>8</v>
      </c>
      <c r="K6" s="44" t="s">
        <v>20</v>
      </c>
      <c r="Q6" s="11"/>
    </row>
    <row r="7" spans="1:17" s="44" customFormat="1" x14ac:dyDescent="0.3">
      <c r="A7" s="44" t="s">
        <v>29</v>
      </c>
      <c r="B7" s="44" t="s">
        <v>486</v>
      </c>
      <c r="C7" s="44">
        <v>12</v>
      </c>
      <c r="D7" s="44" t="s">
        <v>175</v>
      </c>
      <c r="E7" s="44">
        <v>1</v>
      </c>
      <c r="F7" s="44" t="s">
        <v>175</v>
      </c>
      <c r="G7" s="44">
        <v>9</v>
      </c>
      <c r="K7" s="44" t="s">
        <v>20</v>
      </c>
      <c r="Q7" s="11"/>
    </row>
    <row r="8" spans="1:17" s="44" customFormat="1" x14ac:dyDescent="0.3">
      <c r="A8" s="44" t="s">
        <v>29</v>
      </c>
      <c r="B8" s="44" t="s">
        <v>486</v>
      </c>
      <c r="C8" s="44">
        <v>13</v>
      </c>
      <c r="D8" s="44" t="s">
        <v>12</v>
      </c>
      <c r="E8" s="44">
        <v>1</v>
      </c>
      <c r="F8" s="44" t="s">
        <v>12</v>
      </c>
      <c r="G8" s="44">
        <v>10</v>
      </c>
      <c r="K8" s="44" t="s">
        <v>20</v>
      </c>
      <c r="Q8" s="11"/>
    </row>
    <row r="9" spans="1:17" s="44" customFormat="1" x14ac:dyDescent="0.3">
      <c r="A9" s="44" t="s">
        <v>29</v>
      </c>
      <c r="B9" s="44" t="s">
        <v>486</v>
      </c>
      <c r="C9" s="44">
        <v>15</v>
      </c>
      <c r="D9" s="44" t="s">
        <v>177</v>
      </c>
      <c r="E9" s="44">
        <v>1</v>
      </c>
      <c r="F9" s="44" t="s">
        <v>177</v>
      </c>
      <c r="G9" s="44">
        <v>6</v>
      </c>
      <c r="K9" s="44" t="s">
        <v>20</v>
      </c>
      <c r="Q9" s="11"/>
    </row>
    <row r="10" spans="1:17" s="44" customFormat="1" x14ac:dyDescent="0.3">
      <c r="A10" s="44" t="s">
        <v>29</v>
      </c>
      <c r="B10" s="44" t="s">
        <v>486</v>
      </c>
      <c r="C10" s="44">
        <v>4</v>
      </c>
      <c r="D10" s="44" t="s">
        <v>168</v>
      </c>
      <c r="E10" s="44">
        <v>1</v>
      </c>
      <c r="F10" s="44" t="s">
        <v>168</v>
      </c>
      <c r="G10" s="44">
        <v>3</v>
      </c>
      <c r="H10" s="44" t="s">
        <v>492</v>
      </c>
      <c r="I10" s="44" t="s">
        <v>26</v>
      </c>
      <c r="J10" s="44">
        <v>1</v>
      </c>
      <c r="K10" s="44" t="s">
        <v>20</v>
      </c>
      <c r="M10" s="44" t="s">
        <v>168</v>
      </c>
      <c r="N10" s="44" t="s">
        <v>115</v>
      </c>
      <c r="O10" s="44" t="s">
        <v>378</v>
      </c>
      <c r="P10" s="44" t="s">
        <v>492</v>
      </c>
      <c r="Q10" s="11"/>
    </row>
    <row r="11" spans="1:17" s="44" customFormat="1" x14ac:dyDescent="0.3">
      <c r="A11" s="44" t="s">
        <v>29</v>
      </c>
      <c r="B11" s="44" t="s">
        <v>486</v>
      </c>
      <c r="C11" s="44">
        <v>8</v>
      </c>
      <c r="D11" s="44" t="s">
        <v>172</v>
      </c>
      <c r="E11" s="44">
        <v>1</v>
      </c>
      <c r="F11" s="44" t="s">
        <v>182</v>
      </c>
      <c r="G11" s="44">
        <v>2</v>
      </c>
      <c r="H11" s="44" t="s">
        <v>493</v>
      </c>
      <c r="I11" s="44" t="s">
        <v>25</v>
      </c>
      <c r="J11" s="44">
        <v>2</v>
      </c>
      <c r="K11" s="44" t="s">
        <v>20</v>
      </c>
      <c r="M11" s="44" t="s">
        <v>172</v>
      </c>
      <c r="N11" s="44" t="s">
        <v>115</v>
      </c>
      <c r="O11" s="44" t="s">
        <v>378</v>
      </c>
      <c r="P11" s="44" t="s">
        <v>493</v>
      </c>
      <c r="Q11" s="11"/>
    </row>
    <row r="12" spans="1:17" s="44" customFormat="1" x14ac:dyDescent="0.3">
      <c r="A12" s="44" t="s">
        <v>29</v>
      </c>
      <c r="B12" s="44" t="s">
        <v>486</v>
      </c>
      <c r="C12" s="44">
        <v>18</v>
      </c>
      <c r="D12" s="44" t="s">
        <v>180</v>
      </c>
      <c r="E12" s="44">
        <v>1</v>
      </c>
      <c r="F12" s="44" t="s">
        <v>183</v>
      </c>
      <c r="G12" s="44">
        <v>11</v>
      </c>
      <c r="H12" s="44" t="s">
        <v>495</v>
      </c>
      <c r="I12" s="44" t="s">
        <v>107</v>
      </c>
      <c r="J12" s="44">
        <v>3</v>
      </c>
      <c r="K12" s="44" t="s">
        <v>20</v>
      </c>
      <c r="M12" s="44" t="s">
        <v>180</v>
      </c>
      <c r="N12" s="44" t="s">
        <v>372</v>
      </c>
      <c r="P12" s="44" t="s">
        <v>495</v>
      </c>
      <c r="Q12" s="11" t="s">
        <v>379</v>
      </c>
    </row>
    <row r="13" spans="1:17" s="44" customFormat="1" x14ac:dyDescent="0.3">
      <c r="A13" s="44" t="s">
        <v>29</v>
      </c>
      <c r="B13" s="44" t="s">
        <v>486</v>
      </c>
      <c r="C13" s="44">
        <v>18</v>
      </c>
      <c r="D13" s="44" t="s">
        <v>180</v>
      </c>
      <c r="E13" s="44">
        <v>1</v>
      </c>
      <c r="F13" s="44" t="s">
        <v>183</v>
      </c>
      <c r="G13" s="44">
        <v>11</v>
      </c>
      <c r="H13" s="44" t="s">
        <v>495</v>
      </c>
      <c r="I13" s="44" t="s">
        <v>107</v>
      </c>
      <c r="J13" s="44">
        <v>3</v>
      </c>
      <c r="K13" s="44" t="s">
        <v>20</v>
      </c>
      <c r="M13" s="44" t="s">
        <v>180</v>
      </c>
      <c r="N13" s="44" t="s">
        <v>373</v>
      </c>
      <c r="P13" s="44" t="s">
        <v>495</v>
      </c>
      <c r="Q13" s="11" t="s">
        <v>380</v>
      </c>
    </row>
    <row r="14" spans="1:17" s="44" customFormat="1" x14ac:dyDescent="0.3">
      <c r="A14" s="44" t="s">
        <v>29</v>
      </c>
      <c r="B14" s="44" t="s">
        <v>486</v>
      </c>
      <c r="C14" s="44">
        <v>18</v>
      </c>
      <c r="D14" s="44" t="s">
        <v>180</v>
      </c>
      <c r="E14" s="44">
        <v>1</v>
      </c>
      <c r="F14" s="44" t="s">
        <v>183</v>
      </c>
      <c r="G14" s="44">
        <v>11</v>
      </c>
      <c r="H14" s="44" t="s">
        <v>495</v>
      </c>
      <c r="I14" s="44" t="s">
        <v>107</v>
      </c>
      <c r="J14" s="44">
        <v>3</v>
      </c>
      <c r="K14" s="44" t="s">
        <v>20</v>
      </c>
      <c r="M14" s="44" t="s">
        <v>180</v>
      </c>
      <c r="N14" s="44" t="s">
        <v>374</v>
      </c>
      <c r="P14" s="44" t="s">
        <v>495</v>
      </c>
      <c r="Q14" s="11" t="s">
        <v>381</v>
      </c>
    </row>
    <row r="15" spans="1:17" s="44" customFormat="1" x14ac:dyDescent="0.3">
      <c r="A15" s="44" t="s">
        <v>29</v>
      </c>
      <c r="B15" s="44" t="s">
        <v>486</v>
      </c>
      <c r="C15" s="44">
        <v>18</v>
      </c>
      <c r="D15" s="44" t="s">
        <v>180</v>
      </c>
      <c r="E15" s="44">
        <v>1</v>
      </c>
      <c r="F15" s="44" t="s">
        <v>183</v>
      </c>
      <c r="G15" s="44">
        <v>11</v>
      </c>
      <c r="H15" s="44" t="s">
        <v>495</v>
      </c>
      <c r="I15" s="44" t="s">
        <v>107</v>
      </c>
      <c r="J15" s="44">
        <v>3</v>
      </c>
      <c r="K15" s="44" t="s">
        <v>20</v>
      </c>
      <c r="M15" s="44" t="s">
        <v>180</v>
      </c>
      <c r="N15" s="44" t="s">
        <v>375</v>
      </c>
      <c r="P15" s="44" t="s">
        <v>495</v>
      </c>
      <c r="Q15" s="11" t="s">
        <v>382</v>
      </c>
    </row>
    <row r="16" spans="1:17" s="44" customFormat="1" x14ac:dyDescent="0.3">
      <c r="A16" s="44" t="s">
        <v>29</v>
      </c>
      <c r="B16" s="44" t="s">
        <v>486</v>
      </c>
      <c r="C16" s="44">
        <v>18</v>
      </c>
      <c r="D16" s="44" t="s">
        <v>180</v>
      </c>
      <c r="E16" s="44">
        <v>1</v>
      </c>
      <c r="F16" s="44" t="s">
        <v>183</v>
      </c>
      <c r="G16" s="44">
        <v>11</v>
      </c>
      <c r="H16" s="44" t="s">
        <v>495</v>
      </c>
      <c r="I16" s="44" t="s">
        <v>107</v>
      </c>
      <c r="J16" s="44">
        <v>3</v>
      </c>
      <c r="K16" s="44" t="s">
        <v>20</v>
      </c>
      <c r="M16" s="44" t="s">
        <v>180</v>
      </c>
      <c r="N16" s="44" t="s">
        <v>376</v>
      </c>
      <c r="P16" s="44" t="s">
        <v>495</v>
      </c>
      <c r="Q16" s="11" t="s">
        <v>383</v>
      </c>
    </row>
    <row r="17" spans="1:17" s="44" customFormat="1" x14ac:dyDescent="0.3">
      <c r="A17" s="44" t="s">
        <v>29</v>
      </c>
      <c r="B17" s="44" t="s">
        <v>486</v>
      </c>
      <c r="C17" s="44">
        <v>17</v>
      </c>
      <c r="D17" s="44" t="s">
        <v>179</v>
      </c>
      <c r="E17" s="44">
        <v>1</v>
      </c>
      <c r="F17" s="44" t="s">
        <v>179</v>
      </c>
      <c r="G17" s="44">
        <v>7</v>
      </c>
      <c r="H17" s="44" t="s">
        <v>494</v>
      </c>
      <c r="I17" s="44" t="s">
        <v>108</v>
      </c>
      <c r="J17" s="44">
        <v>4</v>
      </c>
      <c r="K17" s="44" t="s">
        <v>20</v>
      </c>
      <c r="M17" s="44" t="s">
        <v>179</v>
      </c>
      <c r="N17" s="44" t="s">
        <v>115</v>
      </c>
      <c r="O17" s="44" t="s">
        <v>378</v>
      </c>
      <c r="P17" s="44" t="s">
        <v>494</v>
      </c>
      <c r="Q17" s="11"/>
    </row>
    <row r="18" spans="1:17" s="44" customFormat="1" x14ac:dyDescent="0.3">
      <c r="A18" s="44" t="s">
        <v>29</v>
      </c>
      <c r="B18" s="44" t="s">
        <v>486</v>
      </c>
      <c r="C18" s="44">
        <v>19</v>
      </c>
      <c r="D18" s="44" t="s">
        <v>497</v>
      </c>
      <c r="E18" s="44">
        <v>1</v>
      </c>
      <c r="F18" s="44" t="s">
        <v>498</v>
      </c>
      <c r="G18" s="44">
        <v>12</v>
      </c>
      <c r="H18" s="44" t="s">
        <v>496</v>
      </c>
      <c r="I18" s="44" t="s">
        <v>530</v>
      </c>
      <c r="J18" s="44">
        <v>5</v>
      </c>
      <c r="K18" s="44" t="s">
        <v>20</v>
      </c>
      <c r="M18" s="44" t="s">
        <v>497</v>
      </c>
      <c r="N18" s="44" t="s">
        <v>531</v>
      </c>
      <c r="P18" s="44" t="s">
        <v>496</v>
      </c>
      <c r="Q18" s="11" t="s">
        <v>539</v>
      </c>
    </row>
    <row r="19" spans="1:17" s="44" customFormat="1" x14ac:dyDescent="0.3">
      <c r="A19" s="44" t="s">
        <v>29</v>
      </c>
      <c r="B19" s="44" t="s">
        <v>486</v>
      </c>
      <c r="C19" s="44">
        <v>19</v>
      </c>
      <c r="D19" s="44" t="s">
        <v>497</v>
      </c>
      <c r="E19" s="44">
        <v>1</v>
      </c>
      <c r="F19" s="44" t="s">
        <v>498</v>
      </c>
      <c r="G19" s="44">
        <v>12</v>
      </c>
      <c r="H19" s="44" t="s">
        <v>496</v>
      </c>
      <c r="I19" s="44" t="s">
        <v>530</v>
      </c>
      <c r="J19" s="44">
        <v>5</v>
      </c>
      <c r="K19" s="44" t="s">
        <v>20</v>
      </c>
      <c r="M19" s="44" t="s">
        <v>497</v>
      </c>
      <c r="N19" s="44" t="s">
        <v>532</v>
      </c>
      <c r="P19" s="44" t="s">
        <v>496</v>
      </c>
      <c r="Q19" s="11" t="s">
        <v>540</v>
      </c>
    </row>
    <row r="20" spans="1:17" s="44" customFormat="1" x14ac:dyDescent="0.3">
      <c r="A20" s="44" t="s">
        <v>29</v>
      </c>
      <c r="B20" s="44" t="s">
        <v>486</v>
      </c>
      <c r="C20" s="44">
        <v>19</v>
      </c>
      <c r="D20" s="44" t="s">
        <v>497</v>
      </c>
      <c r="E20" s="44">
        <v>1</v>
      </c>
      <c r="F20" s="44" t="s">
        <v>498</v>
      </c>
      <c r="G20" s="44">
        <v>12</v>
      </c>
      <c r="H20" s="44" t="s">
        <v>496</v>
      </c>
      <c r="I20" s="44" t="s">
        <v>530</v>
      </c>
      <c r="J20" s="44">
        <v>5</v>
      </c>
      <c r="K20" s="44" t="s">
        <v>20</v>
      </c>
      <c r="M20" s="44" t="s">
        <v>497</v>
      </c>
      <c r="N20" s="44" t="s">
        <v>533</v>
      </c>
      <c r="P20" s="44" t="s">
        <v>496</v>
      </c>
      <c r="Q20" s="11" t="s">
        <v>541</v>
      </c>
    </row>
    <row r="21" spans="1:17" s="44" customFormat="1" x14ac:dyDescent="0.3">
      <c r="A21" s="44" t="s">
        <v>29</v>
      </c>
      <c r="B21" s="44" t="s">
        <v>486</v>
      </c>
      <c r="C21" s="44">
        <v>19</v>
      </c>
      <c r="D21" s="44" t="s">
        <v>497</v>
      </c>
      <c r="E21" s="44">
        <v>1</v>
      </c>
      <c r="F21" s="44" t="s">
        <v>498</v>
      </c>
      <c r="G21" s="44">
        <v>12</v>
      </c>
      <c r="H21" s="44" t="s">
        <v>496</v>
      </c>
      <c r="I21" s="44" t="s">
        <v>530</v>
      </c>
      <c r="J21" s="44">
        <v>5</v>
      </c>
      <c r="K21" s="44" t="s">
        <v>20</v>
      </c>
      <c r="M21" s="44" t="s">
        <v>497</v>
      </c>
      <c r="N21" s="44" t="s">
        <v>534</v>
      </c>
      <c r="P21" s="44" t="s">
        <v>496</v>
      </c>
      <c r="Q21" s="11" t="s">
        <v>542</v>
      </c>
    </row>
    <row r="22" spans="1:17" s="44" customFormat="1" x14ac:dyDescent="0.3">
      <c r="A22" s="44" t="s">
        <v>29</v>
      </c>
      <c r="B22" s="44" t="s">
        <v>486</v>
      </c>
      <c r="C22" s="44">
        <v>19</v>
      </c>
      <c r="D22" s="44" t="s">
        <v>497</v>
      </c>
      <c r="E22" s="44">
        <v>1</v>
      </c>
      <c r="F22" s="44" t="s">
        <v>498</v>
      </c>
      <c r="G22" s="44">
        <v>12</v>
      </c>
      <c r="H22" s="44" t="s">
        <v>496</v>
      </c>
      <c r="I22" s="44" t="s">
        <v>530</v>
      </c>
      <c r="J22" s="44">
        <v>5</v>
      </c>
      <c r="K22" s="44" t="s">
        <v>20</v>
      </c>
      <c r="M22" s="44" t="s">
        <v>497</v>
      </c>
      <c r="N22" s="44" t="s">
        <v>535</v>
      </c>
      <c r="P22" s="44" t="s">
        <v>496</v>
      </c>
      <c r="Q22" s="11" t="s">
        <v>543</v>
      </c>
    </row>
    <row r="23" spans="1:17" s="44" customFormat="1" x14ac:dyDescent="0.3">
      <c r="A23" s="44" t="s">
        <v>29</v>
      </c>
      <c r="B23" s="44" t="s">
        <v>486</v>
      </c>
      <c r="C23" s="44">
        <v>19</v>
      </c>
      <c r="D23" s="44" t="s">
        <v>497</v>
      </c>
      <c r="E23" s="44">
        <v>1</v>
      </c>
      <c r="F23" s="44" t="s">
        <v>498</v>
      </c>
      <c r="G23" s="44">
        <v>12</v>
      </c>
      <c r="H23" s="44" t="s">
        <v>496</v>
      </c>
      <c r="I23" s="44" t="s">
        <v>530</v>
      </c>
      <c r="J23" s="44">
        <v>5</v>
      </c>
      <c r="K23" s="44" t="s">
        <v>20</v>
      </c>
      <c r="M23" s="44" t="s">
        <v>497</v>
      </c>
      <c r="N23" s="44" t="s">
        <v>536</v>
      </c>
      <c r="P23" s="44" t="s">
        <v>496</v>
      </c>
      <c r="Q23" s="11" t="s">
        <v>544</v>
      </c>
    </row>
    <row r="24" spans="1:17" s="44" customFormat="1" x14ac:dyDescent="0.3">
      <c r="A24" s="44" t="s">
        <v>29</v>
      </c>
      <c r="B24" s="44" t="s">
        <v>486</v>
      </c>
      <c r="C24" s="44">
        <v>19</v>
      </c>
      <c r="D24" s="44" t="s">
        <v>497</v>
      </c>
      <c r="E24" s="44">
        <v>1</v>
      </c>
      <c r="F24" s="44" t="s">
        <v>498</v>
      </c>
      <c r="G24" s="44">
        <v>12</v>
      </c>
      <c r="H24" s="44" t="s">
        <v>496</v>
      </c>
      <c r="I24" s="44" t="s">
        <v>530</v>
      </c>
      <c r="J24" s="44">
        <v>5</v>
      </c>
      <c r="K24" s="44" t="s">
        <v>20</v>
      </c>
      <c r="M24" s="44" t="s">
        <v>497</v>
      </c>
      <c r="N24" s="44" t="s">
        <v>537</v>
      </c>
      <c r="P24" s="44" t="s">
        <v>496</v>
      </c>
      <c r="Q24" s="11" t="s">
        <v>545</v>
      </c>
    </row>
    <row r="25" spans="1:17" s="44" customFormat="1" x14ac:dyDescent="0.3">
      <c r="A25" s="44" t="s">
        <v>29</v>
      </c>
      <c r="B25" s="44" t="s">
        <v>486</v>
      </c>
      <c r="C25" s="44">
        <v>19</v>
      </c>
      <c r="D25" s="44" t="s">
        <v>497</v>
      </c>
      <c r="E25" s="44">
        <v>1</v>
      </c>
      <c r="F25" s="44" t="s">
        <v>498</v>
      </c>
      <c r="G25" s="44">
        <v>12</v>
      </c>
      <c r="H25" s="44" t="s">
        <v>496</v>
      </c>
      <c r="I25" s="44" t="s">
        <v>530</v>
      </c>
      <c r="J25" s="44">
        <v>5</v>
      </c>
      <c r="K25" s="44" t="s">
        <v>20</v>
      </c>
      <c r="M25" s="44" t="s">
        <v>497</v>
      </c>
      <c r="N25" s="44" t="s">
        <v>538</v>
      </c>
      <c r="P25" s="44" t="s">
        <v>496</v>
      </c>
      <c r="Q25" s="11" t="s">
        <v>380</v>
      </c>
    </row>
    <row r="26" spans="1:17" s="44" customFormat="1" x14ac:dyDescent="0.3">
      <c r="A26" s="44" t="s">
        <v>117</v>
      </c>
      <c r="B26" s="44" t="s">
        <v>488</v>
      </c>
      <c r="C26" s="44">
        <v>2</v>
      </c>
      <c r="D26" s="44" t="s">
        <v>4</v>
      </c>
      <c r="E26" s="44">
        <v>1</v>
      </c>
      <c r="F26" s="44" t="s">
        <v>202</v>
      </c>
      <c r="G26" s="44">
        <v>1</v>
      </c>
      <c r="K26" s="44" t="s">
        <v>109</v>
      </c>
      <c r="Q26" s="11"/>
    </row>
    <row r="27" spans="1:17" s="44" customFormat="1" x14ac:dyDescent="0.3">
      <c r="A27" s="44" t="s">
        <v>117</v>
      </c>
      <c r="B27" s="44" t="s">
        <v>488</v>
      </c>
      <c r="C27" s="44">
        <v>3</v>
      </c>
      <c r="D27" s="44" t="s">
        <v>19</v>
      </c>
      <c r="E27" s="44">
        <v>1</v>
      </c>
      <c r="F27" s="44" t="s">
        <v>19</v>
      </c>
      <c r="G27" s="44">
        <v>2</v>
      </c>
      <c r="K27" s="44" t="s">
        <v>109</v>
      </c>
      <c r="Q27" s="11"/>
    </row>
    <row r="28" spans="1:17" s="44" customFormat="1" x14ac:dyDescent="0.3">
      <c r="A28" s="44" t="s">
        <v>117</v>
      </c>
      <c r="B28" s="44" t="s">
        <v>488</v>
      </c>
      <c r="C28" s="44">
        <v>4</v>
      </c>
      <c r="D28" s="44" t="s">
        <v>2</v>
      </c>
      <c r="E28" s="44">
        <v>1</v>
      </c>
      <c r="F28" s="44" t="s">
        <v>11</v>
      </c>
      <c r="G28" s="44">
        <v>6</v>
      </c>
      <c r="K28" s="44" t="s">
        <v>109</v>
      </c>
      <c r="Q28" s="11"/>
    </row>
    <row r="29" spans="1:17" s="44" customFormat="1" x14ac:dyDescent="0.3">
      <c r="A29" s="44" t="s">
        <v>117</v>
      </c>
      <c r="B29" s="44" t="s">
        <v>488</v>
      </c>
      <c r="C29" s="44">
        <v>5</v>
      </c>
      <c r="D29" s="44" t="s">
        <v>3</v>
      </c>
      <c r="E29" s="44">
        <v>1</v>
      </c>
      <c r="F29" s="44" t="s">
        <v>175</v>
      </c>
      <c r="G29" s="44">
        <v>7</v>
      </c>
      <c r="K29" s="44" t="s">
        <v>109</v>
      </c>
      <c r="Q29" s="11"/>
    </row>
    <row r="30" spans="1:17" s="44" customFormat="1" x14ac:dyDescent="0.3">
      <c r="A30" s="44" t="s">
        <v>117</v>
      </c>
      <c r="B30" s="44" t="s">
        <v>488</v>
      </c>
      <c r="C30" s="44">
        <v>7</v>
      </c>
      <c r="D30" s="44" t="s">
        <v>187</v>
      </c>
      <c r="E30" s="44">
        <v>1</v>
      </c>
      <c r="F30" s="44" t="s">
        <v>12</v>
      </c>
      <c r="G30" s="44">
        <v>8</v>
      </c>
      <c r="K30" s="44" t="s">
        <v>109</v>
      </c>
      <c r="Q30" s="11"/>
    </row>
    <row r="31" spans="1:17" s="44" customFormat="1" x14ac:dyDescent="0.3">
      <c r="A31" s="44" t="s">
        <v>117</v>
      </c>
      <c r="B31" s="44" t="s">
        <v>488</v>
      </c>
      <c r="C31" s="44">
        <v>11</v>
      </c>
      <c r="D31" s="44" t="s">
        <v>191</v>
      </c>
      <c r="E31" s="44">
        <v>1</v>
      </c>
      <c r="F31" s="44" t="s">
        <v>203</v>
      </c>
      <c r="G31" s="44">
        <v>9</v>
      </c>
      <c r="K31" s="44" t="s">
        <v>109</v>
      </c>
      <c r="Q31" s="11"/>
    </row>
    <row r="32" spans="1:17" s="44" customFormat="1" x14ac:dyDescent="0.3">
      <c r="A32" s="44" t="s">
        <v>117</v>
      </c>
      <c r="B32" s="44" t="s">
        <v>488</v>
      </c>
      <c r="C32" s="44">
        <v>12</v>
      </c>
      <c r="D32" s="44" t="s">
        <v>192</v>
      </c>
      <c r="E32" s="44">
        <v>1</v>
      </c>
      <c r="F32" s="44" t="s">
        <v>197</v>
      </c>
      <c r="G32" s="44">
        <v>10</v>
      </c>
      <c r="K32" s="44" t="s">
        <v>109</v>
      </c>
      <c r="Q32" s="11"/>
    </row>
    <row r="33" spans="1:17" s="44" customFormat="1" x14ac:dyDescent="0.3">
      <c r="A33" s="44" t="s">
        <v>117</v>
      </c>
      <c r="B33" s="44" t="s">
        <v>488</v>
      </c>
      <c r="C33" s="44">
        <v>13</v>
      </c>
      <c r="D33" s="44" t="s">
        <v>193</v>
      </c>
      <c r="E33" s="44">
        <v>1</v>
      </c>
      <c r="F33" s="44" t="s">
        <v>198</v>
      </c>
      <c r="G33" s="44">
        <v>11</v>
      </c>
      <c r="K33" s="44" t="s">
        <v>109</v>
      </c>
      <c r="Q33" s="11"/>
    </row>
    <row r="34" spans="1:17" s="44" customFormat="1" x14ac:dyDescent="0.3">
      <c r="A34" s="44" t="s">
        <v>117</v>
      </c>
      <c r="B34" s="44" t="s">
        <v>488</v>
      </c>
      <c r="C34" s="44">
        <v>14</v>
      </c>
      <c r="D34" s="44" t="s">
        <v>194</v>
      </c>
      <c r="E34" s="44">
        <v>1</v>
      </c>
      <c r="F34" s="44" t="s">
        <v>201</v>
      </c>
      <c r="G34" s="44">
        <v>4</v>
      </c>
      <c r="K34" s="44" t="s">
        <v>109</v>
      </c>
      <c r="Q34" s="11"/>
    </row>
    <row r="35" spans="1:17" s="44" customFormat="1" x14ac:dyDescent="0.3">
      <c r="A35" s="44" t="s">
        <v>117</v>
      </c>
      <c r="B35" s="44" t="s">
        <v>488</v>
      </c>
      <c r="C35" s="44">
        <v>15</v>
      </c>
      <c r="D35" s="44" t="s">
        <v>195</v>
      </c>
      <c r="E35" s="44">
        <v>1</v>
      </c>
      <c r="F35" s="44" t="s">
        <v>200</v>
      </c>
      <c r="G35" s="44">
        <v>5</v>
      </c>
      <c r="K35" s="44" t="s">
        <v>109</v>
      </c>
      <c r="Q35" s="11"/>
    </row>
    <row r="36" spans="1:17" s="44" customFormat="1" x14ac:dyDescent="0.3">
      <c r="A36" s="44" t="s">
        <v>117</v>
      </c>
      <c r="B36" s="44" t="s">
        <v>488</v>
      </c>
      <c r="C36" s="44">
        <v>16</v>
      </c>
      <c r="D36" s="44" t="s">
        <v>112</v>
      </c>
      <c r="E36" s="44">
        <v>1</v>
      </c>
      <c r="F36" s="44" t="s">
        <v>199</v>
      </c>
      <c r="G36" s="44">
        <v>3</v>
      </c>
      <c r="H36" s="44" t="s">
        <v>499</v>
      </c>
      <c r="I36" s="44" t="s">
        <v>320</v>
      </c>
      <c r="J36" s="44">
        <v>1</v>
      </c>
      <c r="K36" s="44" t="s">
        <v>109</v>
      </c>
      <c r="M36" s="44" t="s">
        <v>112</v>
      </c>
      <c r="N36" s="44" t="s">
        <v>372</v>
      </c>
      <c r="O36" s="44" t="s">
        <v>385</v>
      </c>
      <c r="P36" s="44" t="s">
        <v>499</v>
      </c>
      <c r="Q36" s="11"/>
    </row>
    <row r="37" spans="1:17" s="44" customFormat="1" x14ac:dyDescent="0.3">
      <c r="A37" s="44" t="s">
        <v>117</v>
      </c>
      <c r="B37" s="44" t="s">
        <v>488</v>
      </c>
      <c r="C37" s="44">
        <v>16</v>
      </c>
      <c r="D37" s="44" t="s">
        <v>112</v>
      </c>
      <c r="E37" s="44">
        <v>1</v>
      </c>
      <c r="F37" s="44" t="s">
        <v>199</v>
      </c>
      <c r="G37" s="44">
        <v>3</v>
      </c>
      <c r="H37" s="44" t="s">
        <v>499</v>
      </c>
      <c r="I37" s="44" t="s">
        <v>320</v>
      </c>
      <c r="J37" s="44">
        <v>1</v>
      </c>
      <c r="K37" s="44" t="s">
        <v>109</v>
      </c>
      <c r="M37" s="44" t="s">
        <v>112</v>
      </c>
      <c r="N37" s="44" t="s">
        <v>373</v>
      </c>
      <c r="O37" s="44" t="s">
        <v>386</v>
      </c>
      <c r="P37" s="44" t="s">
        <v>499</v>
      </c>
      <c r="Q37" s="11"/>
    </row>
    <row r="38" spans="1:17" s="44" customFormat="1" x14ac:dyDescent="0.3">
      <c r="A38" s="44" t="s">
        <v>117</v>
      </c>
      <c r="B38" s="44" t="s">
        <v>488</v>
      </c>
      <c r="C38" s="44">
        <v>16</v>
      </c>
      <c r="D38" s="44" t="s">
        <v>112</v>
      </c>
      <c r="E38" s="44">
        <v>1</v>
      </c>
      <c r="F38" s="44" t="s">
        <v>199</v>
      </c>
      <c r="G38" s="44">
        <v>3</v>
      </c>
      <c r="H38" s="44" t="s">
        <v>499</v>
      </c>
      <c r="I38" s="44" t="s">
        <v>320</v>
      </c>
      <c r="J38" s="44">
        <v>1</v>
      </c>
      <c r="K38" s="44" t="s">
        <v>109</v>
      </c>
      <c r="M38" s="44" t="s">
        <v>112</v>
      </c>
      <c r="N38" s="44" t="s">
        <v>374</v>
      </c>
      <c r="O38" s="44" t="s">
        <v>387</v>
      </c>
      <c r="P38" s="44" t="s">
        <v>499</v>
      </c>
      <c r="Q38" s="11"/>
    </row>
    <row r="39" spans="1:17" s="44" customFormat="1" x14ac:dyDescent="0.3">
      <c r="A39" s="44" t="s">
        <v>117</v>
      </c>
      <c r="B39" s="44" t="s">
        <v>488</v>
      </c>
      <c r="C39" s="44">
        <v>16</v>
      </c>
      <c r="D39" s="44" t="s">
        <v>112</v>
      </c>
      <c r="E39" s="44">
        <v>1</v>
      </c>
      <c r="F39" s="44" t="s">
        <v>199</v>
      </c>
      <c r="G39" s="44">
        <v>3</v>
      </c>
      <c r="H39" s="44" t="s">
        <v>499</v>
      </c>
      <c r="I39" s="44" t="s">
        <v>320</v>
      </c>
      <c r="J39" s="44">
        <v>1</v>
      </c>
      <c r="K39" s="44" t="s">
        <v>109</v>
      </c>
      <c r="M39" s="44" t="s">
        <v>112</v>
      </c>
      <c r="N39" s="44" t="s">
        <v>375</v>
      </c>
      <c r="O39" s="44" t="s">
        <v>388</v>
      </c>
      <c r="P39" s="44" t="s">
        <v>499</v>
      </c>
      <c r="Q39" s="11"/>
    </row>
    <row r="40" spans="1:17" s="44" customFormat="1" x14ac:dyDescent="0.3">
      <c r="A40" s="44" t="s">
        <v>117</v>
      </c>
      <c r="B40" s="44" t="s">
        <v>488</v>
      </c>
      <c r="C40" s="44">
        <v>16</v>
      </c>
      <c r="D40" s="44" t="s">
        <v>112</v>
      </c>
      <c r="E40" s="44">
        <v>1</v>
      </c>
      <c r="F40" s="44" t="s">
        <v>199</v>
      </c>
      <c r="G40" s="44">
        <v>3</v>
      </c>
      <c r="H40" s="44" t="s">
        <v>499</v>
      </c>
      <c r="I40" s="44" t="s">
        <v>320</v>
      </c>
      <c r="J40" s="44">
        <v>1</v>
      </c>
      <c r="K40" s="44" t="s">
        <v>109</v>
      </c>
      <c r="M40" s="44" t="s">
        <v>112</v>
      </c>
      <c r="N40" s="44" t="s">
        <v>376</v>
      </c>
      <c r="O40" s="44" t="s">
        <v>116</v>
      </c>
      <c r="P40" s="44" t="s">
        <v>499</v>
      </c>
      <c r="Q40" s="11"/>
    </row>
    <row r="41" spans="1:17" s="44" customFormat="1" x14ac:dyDescent="0.3">
      <c r="A41" s="44" t="s">
        <v>117</v>
      </c>
      <c r="B41" s="44" t="s">
        <v>488</v>
      </c>
      <c r="C41" s="44">
        <v>16</v>
      </c>
      <c r="D41" s="44" t="s">
        <v>112</v>
      </c>
      <c r="E41" s="44">
        <v>1</v>
      </c>
      <c r="F41" s="44" t="s">
        <v>199</v>
      </c>
      <c r="G41" s="44">
        <v>3</v>
      </c>
      <c r="H41" s="44" t="s">
        <v>499</v>
      </c>
      <c r="I41" s="44" t="s">
        <v>320</v>
      </c>
      <c r="J41" s="44">
        <v>1</v>
      </c>
      <c r="K41" s="44" t="s">
        <v>109</v>
      </c>
      <c r="M41" s="44" t="s">
        <v>112</v>
      </c>
      <c r="N41" s="44" t="s">
        <v>384</v>
      </c>
      <c r="O41" s="44" t="s">
        <v>389</v>
      </c>
      <c r="P41" s="44" t="s">
        <v>499</v>
      </c>
      <c r="Q41" s="11"/>
    </row>
    <row r="42" spans="1:17" s="44" customFormat="1" x14ac:dyDescent="0.3">
      <c r="A42" s="44" t="s">
        <v>118</v>
      </c>
      <c r="B42" s="44" t="s">
        <v>489</v>
      </c>
      <c r="C42" s="44">
        <v>2</v>
      </c>
      <c r="D42" s="44" t="s">
        <v>4</v>
      </c>
      <c r="E42" s="44">
        <v>1</v>
      </c>
      <c r="F42" s="44" t="s">
        <v>202</v>
      </c>
      <c r="G42" s="44">
        <v>1</v>
      </c>
      <c r="K42" s="44" t="s">
        <v>109</v>
      </c>
      <c r="Q42" s="11"/>
    </row>
    <row r="43" spans="1:17" s="44" customFormat="1" x14ac:dyDescent="0.3">
      <c r="A43" s="44" t="s">
        <v>118</v>
      </c>
      <c r="B43" s="44" t="s">
        <v>489</v>
      </c>
      <c r="C43" s="44">
        <v>3</v>
      </c>
      <c r="D43" s="44" t="s">
        <v>19</v>
      </c>
      <c r="E43" s="44">
        <v>1</v>
      </c>
      <c r="F43" s="44" t="s">
        <v>19</v>
      </c>
      <c r="G43" s="44">
        <v>2</v>
      </c>
      <c r="K43" s="44" t="s">
        <v>109</v>
      </c>
      <c r="Q43" s="11"/>
    </row>
    <row r="44" spans="1:17" s="44" customFormat="1" x14ac:dyDescent="0.3">
      <c r="A44" s="44" t="s">
        <v>118</v>
      </c>
      <c r="B44" s="44" t="s">
        <v>489</v>
      </c>
      <c r="C44" s="44">
        <v>4</v>
      </c>
      <c r="D44" s="44" t="s">
        <v>2</v>
      </c>
      <c r="E44" s="44">
        <v>1</v>
      </c>
      <c r="F44" s="44" t="s">
        <v>11</v>
      </c>
      <c r="G44" s="44">
        <v>6</v>
      </c>
      <c r="K44" s="44" t="s">
        <v>109</v>
      </c>
      <c r="Q44" s="11"/>
    </row>
    <row r="45" spans="1:17" s="44" customFormat="1" x14ac:dyDescent="0.3">
      <c r="A45" s="44" t="s">
        <v>118</v>
      </c>
      <c r="B45" s="44" t="s">
        <v>489</v>
      </c>
      <c r="C45" s="44">
        <v>5</v>
      </c>
      <c r="D45" s="44" t="s">
        <v>3</v>
      </c>
      <c r="E45" s="44">
        <v>1</v>
      </c>
      <c r="F45" s="44" t="s">
        <v>175</v>
      </c>
      <c r="G45" s="44">
        <v>7</v>
      </c>
      <c r="K45" s="44" t="s">
        <v>109</v>
      </c>
      <c r="Q45" s="11"/>
    </row>
    <row r="46" spans="1:17" s="44" customFormat="1" x14ac:dyDescent="0.3">
      <c r="A46" s="44" t="s">
        <v>118</v>
      </c>
      <c r="B46" s="44" t="s">
        <v>489</v>
      </c>
      <c r="C46" s="44">
        <v>7</v>
      </c>
      <c r="D46" s="44" t="s">
        <v>187</v>
      </c>
      <c r="E46" s="44">
        <v>1</v>
      </c>
      <c r="F46" s="44" t="s">
        <v>12</v>
      </c>
      <c r="G46" s="44">
        <v>8</v>
      </c>
      <c r="K46" s="44" t="s">
        <v>109</v>
      </c>
      <c r="Q46" s="11"/>
    </row>
    <row r="47" spans="1:17" s="44" customFormat="1" x14ac:dyDescent="0.3">
      <c r="A47" s="44" t="s">
        <v>118</v>
      </c>
      <c r="B47" s="44" t="s">
        <v>489</v>
      </c>
      <c r="C47" s="44">
        <v>11</v>
      </c>
      <c r="D47" s="44" t="s">
        <v>191</v>
      </c>
      <c r="E47" s="44">
        <v>1</v>
      </c>
      <c r="F47" s="44" t="s">
        <v>203</v>
      </c>
      <c r="G47" s="44">
        <v>9</v>
      </c>
      <c r="K47" s="44" t="s">
        <v>109</v>
      </c>
      <c r="Q47" s="11"/>
    </row>
    <row r="48" spans="1:17" s="44" customFormat="1" x14ac:dyDescent="0.3">
      <c r="A48" s="44" t="s">
        <v>118</v>
      </c>
      <c r="B48" s="44" t="s">
        <v>489</v>
      </c>
      <c r="C48" s="44">
        <v>12</v>
      </c>
      <c r="D48" s="44" t="s">
        <v>192</v>
      </c>
      <c r="E48" s="44">
        <v>1</v>
      </c>
      <c r="F48" s="44" t="s">
        <v>197</v>
      </c>
      <c r="G48" s="44">
        <v>10</v>
      </c>
      <c r="K48" s="44" t="s">
        <v>109</v>
      </c>
      <c r="Q48" s="11"/>
    </row>
    <row r="49" spans="1:17" s="44" customFormat="1" x14ac:dyDescent="0.3">
      <c r="A49" s="44" t="s">
        <v>118</v>
      </c>
      <c r="B49" s="44" t="s">
        <v>489</v>
      </c>
      <c r="C49" s="44">
        <v>13</v>
      </c>
      <c r="D49" s="44" t="s">
        <v>193</v>
      </c>
      <c r="E49" s="44">
        <v>1</v>
      </c>
      <c r="F49" s="44" t="s">
        <v>198</v>
      </c>
      <c r="G49" s="44">
        <v>11</v>
      </c>
      <c r="K49" s="44" t="s">
        <v>109</v>
      </c>
      <c r="Q49" s="11"/>
    </row>
    <row r="50" spans="1:17" s="44" customFormat="1" x14ac:dyDescent="0.3">
      <c r="A50" s="44" t="s">
        <v>118</v>
      </c>
      <c r="B50" s="44" t="s">
        <v>489</v>
      </c>
      <c r="C50" s="44">
        <v>14</v>
      </c>
      <c r="D50" s="44" t="s">
        <v>194</v>
      </c>
      <c r="E50" s="44">
        <v>1</v>
      </c>
      <c r="F50" s="44" t="s">
        <v>201</v>
      </c>
      <c r="G50" s="44">
        <v>4</v>
      </c>
      <c r="K50" s="44" t="s">
        <v>109</v>
      </c>
      <c r="Q50" s="11"/>
    </row>
    <row r="51" spans="1:17" s="44" customFormat="1" x14ac:dyDescent="0.3">
      <c r="A51" s="44" t="s">
        <v>118</v>
      </c>
      <c r="B51" s="44" t="s">
        <v>489</v>
      </c>
      <c r="C51" s="44">
        <v>15</v>
      </c>
      <c r="D51" s="44" t="s">
        <v>195</v>
      </c>
      <c r="E51" s="44">
        <v>1</v>
      </c>
      <c r="F51" s="44" t="s">
        <v>200</v>
      </c>
      <c r="G51" s="44">
        <v>5</v>
      </c>
      <c r="K51" s="44" t="s">
        <v>109</v>
      </c>
      <c r="Q51" s="11"/>
    </row>
    <row r="52" spans="1:17" s="44" customFormat="1" x14ac:dyDescent="0.3">
      <c r="A52" s="44" t="s">
        <v>118</v>
      </c>
      <c r="B52" s="44" t="s">
        <v>489</v>
      </c>
      <c r="C52" s="44">
        <v>16</v>
      </c>
      <c r="D52" s="44" t="s">
        <v>112</v>
      </c>
      <c r="E52" s="44">
        <v>1</v>
      </c>
      <c r="F52" s="44" t="s">
        <v>199</v>
      </c>
      <c r="G52" s="44">
        <v>3</v>
      </c>
      <c r="H52" s="44" t="s">
        <v>500</v>
      </c>
      <c r="I52" s="44" t="s">
        <v>321</v>
      </c>
      <c r="J52" s="44">
        <v>1</v>
      </c>
      <c r="K52" s="44" t="s">
        <v>109</v>
      </c>
      <c r="M52" s="44" t="s">
        <v>112</v>
      </c>
      <c r="N52" s="44" t="s">
        <v>372</v>
      </c>
      <c r="O52" s="44" t="s">
        <v>385</v>
      </c>
      <c r="P52" s="44" t="s">
        <v>500</v>
      </c>
      <c r="Q52" s="11"/>
    </row>
    <row r="53" spans="1:17" s="44" customFormat="1" x14ac:dyDescent="0.3">
      <c r="A53" s="44" t="s">
        <v>118</v>
      </c>
      <c r="B53" s="44" t="s">
        <v>489</v>
      </c>
      <c r="C53" s="44">
        <v>16</v>
      </c>
      <c r="D53" s="44" t="s">
        <v>112</v>
      </c>
      <c r="E53" s="44">
        <v>1</v>
      </c>
      <c r="F53" s="44" t="s">
        <v>199</v>
      </c>
      <c r="G53" s="44">
        <v>3</v>
      </c>
      <c r="H53" s="44" t="s">
        <v>500</v>
      </c>
      <c r="I53" s="44" t="s">
        <v>321</v>
      </c>
      <c r="J53" s="44">
        <v>1</v>
      </c>
      <c r="K53" s="44" t="s">
        <v>109</v>
      </c>
      <c r="M53" s="44" t="s">
        <v>112</v>
      </c>
      <c r="N53" s="44" t="s">
        <v>373</v>
      </c>
      <c r="O53" s="44" t="s">
        <v>386</v>
      </c>
      <c r="P53" s="44" t="s">
        <v>500</v>
      </c>
      <c r="Q53" s="11"/>
    </row>
    <row r="54" spans="1:17" s="44" customFormat="1" x14ac:dyDescent="0.3">
      <c r="A54" s="44" t="s">
        <v>118</v>
      </c>
      <c r="B54" s="44" t="s">
        <v>489</v>
      </c>
      <c r="C54" s="44">
        <v>16</v>
      </c>
      <c r="D54" s="44" t="s">
        <v>112</v>
      </c>
      <c r="E54" s="44">
        <v>1</v>
      </c>
      <c r="F54" s="44" t="s">
        <v>199</v>
      </c>
      <c r="G54" s="44">
        <v>3</v>
      </c>
      <c r="H54" s="44" t="s">
        <v>500</v>
      </c>
      <c r="I54" s="44" t="s">
        <v>321</v>
      </c>
      <c r="J54" s="44">
        <v>1</v>
      </c>
      <c r="K54" s="44" t="s">
        <v>109</v>
      </c>
      <c r="M54" s="44" t="s">
        <v>112</v>
      </c>
      <c r="N54" s="44" t="s">
        <v>374</v>
      </c>
      <c r="O54" s="44" t="s">
        <v>387</v>
      </c>
      <c r="P54" s="44" t="s">
        <v>500</v>
      </c>
      <c r="Q54" s="11"/>
    </row>
    <row r="55" spans="1:17" s="44" customFormat="1" x14ac:dyDescent="0.3">
      <c r="A55" s="44" t="s">
        <v>118</v>
      </c>
      <c r="B55" s="44" t="s">
        <v>489</v>
      </c>
      <c r="C55" s="44">
        <v>16</v>
      </c>
      <c r="D55" s="44" t="s">
        <v>112</v>
      </c>
      <c r="E55" s="44">
        <v>1</v>
      </c>
      <c r="F55" s="44" t="s">
        <v>199</v>
      </c>
      <c r="G55" s="44">
        <v>3</v>
      </c>
      <c r="H55" s="44" t="s">
        <v>500</v>
      </c>
      <c r="I55" s="44" t="s">
        <v>321</v>
      </c>
      <c r="J55" s="44">
        <v>1</v>
      </c>
      <c r="K55" s="44" t="s">
        <v>109</v>
      </c>
      <c r="M55" s="44" t="s">
        <v>112</v>
      </c>
      <c r="N55" s="44" t="s">
        <v>375</v>
      </c>
      <c r="O55" s="44" t="s">
        <v>388</v>
      </c>
      <c r="P55" s="44" t="s">
        <v>500</v>
      </c>
      <c r="Q55" s="11"/>
    </row>
    <row r="56" spans="1:17" s="44" customFormat="1" x14ac:dyDescent="0.3">
      <c r="A56" s="44" t="s">
        <v>118</v>
      </c>
      <c r="B56" s="44" t="s">
        <v>489</v>
      </c>
      <c r="C56" s="44">
        <v>16</v>
      </c>
      <c r="D56" s="44" t="s">
        <v>112</v>
      </c>
      <c r="E56" s="44">
        <v>1</v>
      </c>
      <c r="F56" s="44" t="s">
        <v>199</v>
      </c>
      <c r="G56" s="44">
        <v>3</v>
      </c>
      <c r="H56" s="44" t="s">
        <v>500</v>
      </c>
      <c r="I56" s="44" t="s">
        <v>321</v>
      </c>
      <c r="J56" s="44">
        <v>1</v>
      </c>
      <c r="K56" s="44" t="s">
        <v>109</v>
      </c>
      <c r="M56" s="44" t="s">
        <v>112</v>
      </c>
      <c r="N56" s="44" t="s">
        <v>376</v>
      </c>
      <c r="O56" s="44" t="s">
        <v>116</v>
      </c>
      <c r="P56" s="44" t="s">
        <v>500</v>
      </c>
      <c r="Q56" s="11"/>
    </row>
    <row r="57" spans="1:17" s="44" customFormat="1" x14ac:dyDescent="0.3">
      <c r="A57" s="44" t="s">
        <v>118</v>
      </c>
      <c r="B57" s="44" t="s">
        <v>489</v>
      </c>
      <c r="C57" s="44">
        <v>16</v>
      </c>
      <c r="D57" s="44" t="s">
        <v>112</v>
      </c>
      <c r="E57" s="44">
        <v>1</v>
      </c>
      <c r="F57" s="44" t="s">
        <v>199</v>
      </c>
      <c r="G57" s="44">
        <v>3</v>
      </c>
      <c r="H57" s="44" t="s">
        <v>500</v>
      </c>
      <c r="I57" s="44" t="s">
        <v>321</v>
      </c>
      <c r="J57" s="44">
        <v>1</v>
      </c>
      <c r="K57" s="44" t="s">
        <v>109</v>
      </c>
      <c r="M57" s="44" t="s">
        <v>112</v>
      </c>
      <c r="N57" s="44" t="s">
        <v>384</v>
      </c>
      <c r="O57" s="44" t="s">
        <v>389</v>
      </c>
      <c r="P57" s="44" t="s">
        <v>500</v>
      </c>
      <c r="Q57" s="11"/>
    </row>
    <row r="58" spans="1:17" s="44" customFormat="1" x14ac:dyDescent="0.3">
      <c r="A58" s="44" t="s">
        <v>163</v>
      </c>
      <c r="B58" s="44" t="s">
        <v>262</v>
      </c>
      <c r="C58" s="44">
        <v>1</v>
      </c>
      <c r="D58" s="44" t="s">
        <v>264</v>
      </c>
      <c r="E58" s="44">
        <v>1</v>
      </c>
      <c r="F58" s="44" t="s">
        <v>289</v>
      </c>
      <c r="G58" s="44">
        <v>8</v>
      </c>
      <c r="K58" s="44" t="s">
        <v>20</v>
      </c>
      <c r="Q58" s="11"/>
    </row>
    <row r="59" spans="1:17" s="44" customFormat="1" x14ac:dyDescent="0.3">
      <c r="A59" s="44" t="s">
        <v>163</v>
      </c>
      <c r="B59" s="44" t="s">
        <v>262</v>
      </c>
      <c r="C59" s="44">
        <v>2</v>
      </c>
      <c r="D59" s="44" t="s">
        <v>265</v>
      </c>
      <c r="E59" s="44">
        <v>1</v>
      </c>
      <c r="F59" s="44" t="s">
        <v>265</v>
      </c>
      <c r="G59" s="44">
        <v>2</v>
      </c>
      <c r="H59" s="44" t="s">
        <v>502</v>
      </c>
      <c r="I59" s="44" t="s">
        <v>322</v>
      </c>
      <c r="J59" s="44">
        <v>0</v>
      </c>
      <c r="K59" s="44" t="s">
        <v>20</v>
      </c>
      <c r="M59" s="44" t="s">
        <v>265</v>
      </c>
      <c r="N59" s="44" t="s">
        <v>114</v>
      </c>
      <c r="P59" s="44" t="s">
        <v>502</v>
      </c>
      <c r="Q59" s="11" t="s">
        <v>453</v>
      </c>
    </row>
    <row r="60" spans="1:17" s="44" customFormat="1" x14ac:dyDescent="0.3">
      <c r="A60" s="44" t="s">
        <v>163</v>
      </c>
      <c r="B60" s="44" t="s">
        <v>262</v>
      </c>
      <c r="C60" s="44">
        <v>3</v>
      </c>
      <c r="D60" s="44" t="s">
        <v>266</v>
      </c>
      <c r="E60" s="44">
        <v>1</v>
      </c>
      <c r="F60" s="44" t="s">
        <v>182</v>
      </c>
      <c r="G60" s="44">
        <v>1</v>
      </c>
      <c r="H60" s="44" t="s">
        <v>503</v>
      </c>
      <c r="I60" s="44" t="s">
        <v>323</v>
      </c>
      <c r="J60" s="44">
        <v>1</v>
      </c>
      <c r="K60" s="44" t="s">
        <v>20</v>
      </c>
      <c r="M60" s="44" t="s">
        <v>266</v>
      </c>
      <c r="N60" s="44" t="s">
        <v>115</v>
      </c>
      <c r="O60" s="44" t="s">
        <v>452</v>
      </c>
      <c r="P60" s="44" t="s">
        <v>503</v>
      </c>
      <c r="Q60" s="11"/>
    </row>
    <row r="61" spans="1:17" s="44" customFormat="1" x14ac:dyDescent="0.3">
      <c r="A61" s="44" t="s">
        <v>163</v>
      </c>
      <c r="B61" s="44" t="s">
        <v>262</v>
      </c>
      <c r="C61" s="44">
        <v>4</v>
      </c>
      <c r="D61" s="44" t="s">
        <v>267</v>
      </c>
      <c r="E61" s="44">
        <v>1</v>
      </c>
      <c r="F61" s="44" t="s">
        <v>290</v>
      </c>
      <c r="G61" s="44">
        <v>3</v>
      </c>
      <c r="H61" s="44" t="s">
        <v>504</v>
      </c>
      <c r="I61" s="44" t="s">
        <v>324</v>
      </c>
      <c r="J61" s="44">
        <v>2</v>
      </c>
      <c r="K61" s="44" t="s">
        <v>20</v>
      </c>
      <c r="M61" s="44" t="s">
        <v>267</v>
      </c>
      <c r="N61" s="44" t="s">
        <v>471</v>
      </c>
      <c r="P61" s="44" t="s">
        <v>504</v>
      </c>
      <c r="Q61" s="11" t="s">
        <v>454</v>
      </c>
    </row>
    <row r="62" spans="1:17" s="44" customFormat="1" x14ac:dyDescent="0.3">
      <c r="A62" s="44" t="s">
        <v>163</v>
      </c>
      <c r="B62" s="44" t="s">
        <v>262</v>
      </c>
      <c r="C62" s="44">
        <v>4</v>
      </c>
      <c r="D62" s="44" t="s">
        <v>267</v>
      </c>
      <c r="E62" s="44">
        <v>1</v>
      </c>
      <c r="F62" s="44" t="s">
        <v>290</v>
      </c>
      <c r="G62" s="44">
        <v>3</v>
      </c>
      <c r="H62" s="44" t="s">
        <v>504</v>
      </c>
      <c r="I62" s="44" t="s">
        <v>324</v>
      </c>
      <c r="J62" s="44">
        <v>2</v>
      </c>
      <c r="K62" s="44" t="s">
        <v>20</v>
      </c>
      <c r="M62" s="44" t="s">
        <v>267</v>
      </c>
      <c r="N62" s="44" t="s">
        <v>472</v>
      </c>
      <c r="P62" s="44" t="s">
        <v>504</v>
      </c>
      <c r="Q62" s="11" t="s">
        <v>455</v>
      </c>
    </row>
    <row r="63" spans="1:17" s="44" customFormat="1" x14ac:dyDescent="0.3">
      <c r="A63" s="44" t="s">
        <v>163</v>
      </c>
      <c r="B63" s="44" t="s">
        <v>262</v>
      </c>
      <c r="C63" s="44">
        <v>4</v>
      </c>
      <c r="D63" s="44" t="s">
        <v>267</v>
      </c>
      <c r="E63" s="44">
        <v>1</v>
      </c>
      <c r="F63" s="44" t="s">
        <v>290</v>
      </c>
      <c r="G63" s="44">
        <v>3</v>
      </c>
      <c r="H63" s="44" t="s">
        <v>504</v>
      </c>
      <c r="I63" s="44" t="s">
        <v>324</v>
      </c>
      <c r="J63" s="44">
        <v>2</v>
      </c>
      <c r="K63" s="44" t="s">
        <v>20</v>
      </c>
      <c r="M63" s="44" t="s">
        <v>267</v>
      </c>
      <c r="N63" s="44" t="s">
        <v>473</v>
      </c>
      <c r="P63" s="44" t="s">
        <v>504</v>
      </c>
      <c r="Q63" s="11" t="s">
        <v>456</v>
      </c>
    </row>
    <row r="64" spans="1:17" s="44" customFormat="1" x14ac:dyDescent="0.3">
      <c r="A64" s="44" t="s">
        <v>163</v>
      </c>
      <c r="B64" s="44" t="s">
        <v>262</v>
      </c>
      <c r="C64" s="44">
        <v>5</v>
      </c>
      <c r="D64" s="44" t="s">
        <v>268</v>
      </c>
      <c r="E64" s="44">
        <v>1</v>
      </c>
      <c r="F64" s="44" t="s">
        <v>11</v>
      </c>
      <c r="G64" s="44">
        <v>5</v>
      </c>
      <c r="K64" s="44" t="s">
        <v>20</v>
      </c>
      <c r="Q64" s="11"/>
    </row>
    <row r="65" spans="1:17" s="44" customFormat="1" x14ac:dyDescent="0.3">
      <c r="A65" s="44" t="s">
        <v>163</v>
      </c>
      <c r="B65" s="44" t="s">
        <v>262</v>
      </c>
      <c r="C65" s="44">
        <v>6</v>
      </c>
      <c r="D65" s="44" t="s">
        <v>269</v>
      </c>
      <c r="E65" s="44">
        <v>1</v>
      </c>
      <c r="F65" s="44" t="s">
        <v>12</v>
      </c>
      <c r="G65" s="44">
        <v>7</v>
      </c>
      <c r="K65" s="44" t="s">
        <v>20</v>
      </c>
      <c r="Q65" s="11"/>
    </row>
    <row r="66" spans="1:17" s="44" customFormat="1" x14ac:dyDescent="0.3">
      <c r="A66" s="44" t="s">
        <v>163</v>
      </c>
      <c r="B66" s="44" t="s">
        <v>262</v>
      </c>
      <c r="C66" s="44">
        <v>7</v>
      </c>
      <c r="D66" s="44" t="s">
        <v>270</v>
      </c>
      <c r="E66" s="44">
        <v>1</v>
      </c>
      <c r="F66" s="44" t="s">
        <v>175</v>
      </c>
      <c r="G66" s="44">
        <v>6</v>
      </c>
      <c r="K66" s="44" t="s">
        <v>20</v>
      </c>
      <c r="Q66" s="11"/>
    </row>
    <row r="67" spans="1:17" s="44" customFormat="1" x14ac:dyDescent="0.3">
      <c r="A67" s="44" t="s">
        <v>163</v>
      </c>
      <c r="B67" s="44" t="s">
        <v>262</v>
      </c>
      <c r="C67" s="44">
        <v>8</v>
      </c>
      <c r="D67" s="44" t="s">
        <v>271</v>
      </c>
      <c r="E67" s="44">
        <v>1</v>
      </c>
      <c r="F67" s="44" t="s">
        <v>291</v>
      </c>
      <c r="G67" s="44">
        <v>4</v>
      </c>
      <c r="H67" s="44" t="s">
        <v>505</v>
      </c>
      <c r="I67" s="44" t="s">
        <v>325</v>
      </c>
      <c r="J67" s="44">
        <v>3</v>
      </c>
      <c r="K67" s="44" t="s">
        <v>20</v>
      </c>
      <c r="M67" s="44" t="s">
        <v>271</v>
      </c>
      <c r="N67" s="44" t="s">
        <v>466</v>
      </c>
      <c r="P67" s="44" t="s">
        <v>505</v>
      </c>
      <c r="Q67" s="11" t="s">
        <v>457</v>
      </c>
    </row>
    <row r="68" spans="1:17" s="44" customFormat="1" x14ac:dyDescent="0.3">
      <c r="A68" s="44" t="s">
        <v>163</v>
      </c>
      <c r="B68" s="44" t="s">
        <v>262</v>
      </c>
      <c r="C68" s="44">
        <v>8</v>
      </c>
      <c r="D68" s="44" t="s">
        <v>271</v>
      </c>
      <c r="E68" s="44">
        <v>1</v>
      </c>
      <c r="F68" s="44" t="s">
        <v>291</v>
      </c>
      <c r="G68" s="44">
        <v>4</v>
      </c>
      <c r="H68" s="44" t="s">
        <v>505</v>
      </c>
      <c r="I68" s="44" t="s">
        <v>325</v>
      </c>
      <c r="J68" s="44">
        <v>3</v>
      </c>
      <c r="K68" s="44" t="s">
        <v>20</v>
      </c>
      <c r="M68" s="44" t="s">
        <v>271</v>
      </c>
      <c r="N68" s="44" t="s">
        <v>467</v>
      </c>
      <c r="P68" s="44" t="s">
        <v>505</v>
      </c>
      <c r="Q68" s="11" t="s">
        <v>458</v>
      </c>
    </row>
    <row r="69" spans="1:17" s="44" customFormat="1" x14ac:dyDescent="0.3">
      <c r="A69" s="44" t="s">
        <v>163</v>
      </c>
      <c r="B69" s="44" t="s">
        <v>262</v>
      </c>
      <c r="C69" s="44">
        <v>8</v>
      </c>
      <c r="D69" s="44" t="s">
        <v>271</v>
      </c>
      <c r="E69" s="44">
        <v>1</v>
      </c>
      <c r="F69" s="44" t="s">
        <v>291</v>
      </c>
      <c r="G69" s="44">
        <v>4</v>
      </c>
      <c r="H69" s="44" t="s">
        <v>505</v>
      </c>
      <c r="I69" s="44" t="s">
        <v>325</v>
      </c>
      <c r="J69" s="44">
        <v>3</v>
      </c>
      <c r="K69" s="44" t="s">
        <v>20</v>
      </c>
      <c r="M69" s="44" t="s">
        <v>271</v>
      </c>
      <c r="N69" s="44" t="s">
        <v>468</v>
      </c>
      <c r="P69" s="44" t="s">
        <v>505</v>
      </c>
      <c r="Q69" s="11" t="s">
        <v>459</v>
      </c>
    </row>
    <row r="70" spans="1:17" s="44" customFormat="1" x14ac:dyDescent="0.3">
      <c r="A70" s="44" t="s">
        <v>163</v>
      </c>
      <c r="B70" s="44" t="s">
        <v>262</v>
      </c>
      <c r="C70" s="44">
        <v>8</v>
      </c>
      <c r="D70" s="44" t="s">
        <v>271</v>
      </c>
      <c r="E70" s="44">
        <v>1</v>
      </c>
      <c r="F70" s="44" t="s">
        <v>291</v>
      </c>
      <c r="G70" s="44">
        <v>4</v>
      </c>
      <c r="H70" s="44" t="s">
        <v>505</v>
      </c>
      <c r="I70" s="44" t="s">
        <v>325</v>
      </c>
      <c r="J70" s="44">
        <v>3</v>
      </c>
      <c r="K70" s="44" t="s">
        <v>20</v>
      </c>
      <c r="M70" s="44" t="s">
        <v>271</v>
      </c>
      <c r="N70" s="44" t="s">
        <v>469</v>
      </c>
      <c r="P70" s="44" t="s">
        <v>505</v>
      </c>
      <c r="Q70" s="11" t="s">
        <v>460</v>
      </c>
    </row>
    <row r="71" spans="1:17" s="44" customFormat="1" x14ac:dyDescent="0.3">
      <c r="A71" s="44" t="s">
        <v>163</v>
      </c>
      <c r="B71" s="44" t="s">
        <v>262</v>
      </c>
      <c r="C71" s="44">
        <v>8</v>
      </c>
      <c r="D71" s="44" t="s">
        <v>271</v>
      </c>
      <c r="E71" s="44">
        <v>1</v>
      </c>
      <c r="F71" s="44" t="s">
        <v>291</v>
      </c>
      <c r="G71" s="44">
        <v>4</v>
      </c>
      <c r="H71" s="44" t="s">
        <v>505</v>
      </c>
      <c r="I71" s="44" t="s">
        <v>325</v>
      </c>
      <c r="J71" s="44">
        <v>3</v>
      </c>
      <c r="K71" s="44" t="s">
        <v>20</v>
      </c>
      <c r="M71" s="44" t="s">
        <v>271</v>
      </c>
      <c r="N71" s="44" t="s">
        <v>470</v>
      </c>
      <c r="P71" s="44" t="s">
        <v>505</v>
      </c>
      <c r="Q71" s="11" t="s">
        <v>460</v>
      </c>
    </row>
    <row r="72" spans="1:17" s="44" customFormat="1" x14ac:dyDescent="0.3">
      <c r="A72" s="44" t="s">
        <v>163</v>
      </c>
      <c r="B72" s="44" t="s">
        <v>262</v>
      </c>
      <c r="C72" s="44">
        <v>9</v>
      </c>
      <c r="D72" s="44" t="s">
        <v>272</v>
      </c>
      <c r="E72" s="44">
        <v>1</v>
      </c>
      <c r="F72" s="44" t="s">
        <v>292</v>
      </c>
      <c r="G72" s="44">
        <v>9</v>
      </c>
      <c r="K72" s="44" t="s">
        <v>20</v>
      </c>
      <c r="Q72" s="11"/>
    </row>
    <row r="73" spans="1:17" s="44" customFormat="1" x14ac:dyDescent="0.3">
      <c r="A73" s="44" t="s">
        <v>163</v>
      </c>
      <c r="B73" s="44" t="s">
        <v>262</v>
      </c>
      <c r="C73" s="44">
        <v>10</v>
      </c>
      <c r="D73" s="44" t="s">
        <v>273</v>
      </c>
      <c r="E73" s="44">
        <v>1</v>
      </c>
      <c r="F73" s="44" t="s">
        <v>293</v>
      </c>
      <c r="G73" s="44">
        <v>10</v>
      </c>
      <c r="K73" s="44" t="s">
        <v>20</v>
      </c>
      <c r="Q73" s="11"/>
    </row>
    <row r="74" spans="1:17" s="44" customFormat="1" x14ac:dyDescent="0.3">
      <c r="A74" s="44" t="s">
        <v>163</v>
      </c>
      <c r="B74" s="44" t="s">
        <v>262</v>
      </c>
      <c r="C74" s="44">
        <v>11</v>
      </c>
      <c r="D74" s="44" t="s">
        <v>274</v>
      </c>
      <c r="E74" s="44">
        <v>1</v>
      </c>
      <c r="F74" s="44" t="s">
        <v>294</v>
      </c>
      <c r="G74" s="44">
        <v>11</v>
      </c>
      <c r="K74" s="44" t="s">
        <v>20</v>
      </c>
      <c r="Q74" s="11"/>
    </row>
    <row r="75" spans="1:17" s="44" customFormat="1" x14ac:dyDescent="0.3">
      <c r="A75" s="44" t="s">
        <v>163</v>
      </c>
      <c r="B75" s="44" t="s">
        <v>262</v>
      </c>
      <c r="C75" s="44">
        <v>12</v>
      </c>
      <c r="D75" s="44" t="s">
        <v>275</v>
      </c>
      <c r="E75" s="44">
        <v>1</v>
      </c>
      <c r="F75" s="44" t="s">
        <v>295</v>
      </c>
      <c r="G75" s="44">
        <v>12</v>
      </c>
      <c r="K75" s="44" t="s">
        <v>20</v>
      </c>
      <c r="Q75" s="11"/>
    </row>
    <row r="76" spans="1:17" s="44" customFormat="1" x14ac:dyDescent="0.3">
      <c r="A76" s="44" t="s">
        <v>163</v>
      </c>
      <c r="B76" s="44" t="s">
        <v>262</v>
      </c>
      <c r="C76" s="44">
        <v>13</v>
      </c>
      <c r="D76" s="44" t="s">
        <v>276</v>
      </c>
      <c r="E76" s="44">
        <v>1</v>
      </c>
      <c r="F76" s="44" t="s">
        <v>296</v>
      </c>
      <c r="G76" s="44">
        <v>13</v>
      </c>
      <c r="K76" s="44" t="s">
        <v>20</v>
      </c>
      <c r="Q76" s="11"/>
    </row>
    <row r="77" spans="1:17" s="44" customFormat="1" x14ac:dyDescent="0.3">
      <c r="A77" s="44" t="s">
        <v>163</v>
      </c>
      <c r="B77" s="44" t="s">
        <v>262</v>
      </c>
      <c r="C77" s="44">
        <v>14</v>
      </c>
      <c r="D77" s="44" t="s">
        <v>277</v>
      </c>
      <c r="E77" s="44">
        <v>1</v>
      </c>
      <c r="F77" s="44" t="s">
        <v>297</v>
      </c>
      <c r="G77" s="44">
        <v>14</v>
      </c>
      <c r="K77" s="44" t="s">
        <v>20</v>
      </c>
      <c r="Q77" s="11"/>
    </row>
    <row r="78" spans="1:17" s="44" customFormat="1" x14ac:dyDescent="0.3">
      <c r="A78" s="44" t="s">
        <v>163</v>
      </c>
      <c r="B78" s="44" t="s">
        <v>262</v>
      </c>
      <c r="C78" s="44">
        <v>15</v>
      </c>
      <c r="D78" s="44" t="s">
        <v>278</v>
      </c>
      <c r="E78" s="44">
        <v>1</v>
      </c>
      <c r="F78" s="44" t="s">
        <v>298</v>
      </c>
      <c r="G78" s="44">
        <v>15</v>
      </c>
      <c r="K78" s="44" t="s">
        <v>20</v>
      </c>
      <c r="Q78" s="11"/>
    </row>
    <row r="79" spans="1:17" s="44" customFormat="1" x14ac:dyDescent="0.3">
      <c r="A79" s="44" t="s">
        <v>163</v>
      </c>
      <c r="B79" s="44" t="s">
        <v>262</v>
      </c>
      <c r="C79" s="44">
        <v>16</v>
      </c>
      <c r="D79" s="44" t="s">
        <v>279</v>
      </c>
      <c r="E79" s="44">
        <v>1</v>
      </c>
      <c r="F79" s="44" t="s">
        <v>300</v>
      </c>
      <c r="G79" s="44">
        <v>16</v>
      </c>
      <c r="K79" s="44" t="s">
        <v>20</v>
      </c>
      <c r="Q79" s="11"/>
    </row>
    <row r="80" spans="1:17" s="44" customFormat="1" x14ac:dyDescent="0.3">
      <c r="A80" s="44" t="s">
        <v>163</v>
      </c>
      <c r="B80" s="44" t="s">
        <v>262</v>
      </c>
      <c r="C80" s="44">
        <v>17</v>
      </c>
      <c r="D80" s="44" t="s">
        <v>280</v>
      </c>
      <c r="E80" s="44">
        <v>1</v>
      </c>
      <c r="F80" s="44" t="s">
        <v>301</v>
      </c>
      <c r="G80" s="44">
        <v>17</v>
      </c>
      <c r="K80" s="44" t="s">
        <v>20</v>
      </c>
      <c r="Q80" s="11"/>
    </row>
    <row r="81" spans="1:17" s="44" customFormat="1" x14ac:dyDescent="0.3">
      <c r="A81" s="44" t="s">
        <v>163</v>
      </c>
      <c r="B81" s="44" t="s">
        <v>262</v>
      </c>
      <c r="C81" s="44">
        <v>18</v>
      </c>
      <c r="D81" s="44" t="s">
        <v>281</v>
      </c>
      <c r="E81" s="44">
        <v>1</v>
      </c>
      <c r="F81" s="44" t="s">
        <v>302</v>
      </c>
      <c r="G81" s="44">
        <v>18</v>
      </c>
      <c r="K81" s="44" t="s">
        <v>20</v>
      </c>
      <c r="Q81" s="11"/>
    </row>
    <row r="82" spans="1:17" s="44" customFormat="1" x14ac:dyDescent="0.3">
      <c r="A82" s="44" t="s">
        <v>163</v>
      </c>
      <c r="B82" s="44" t="s">
        <v>262</v>
      </c>
      <c r="C82" s="44">
        <v>19</v>
      </c>
      <c r="D82" s="44" t="s">
        <v>282</v>
      </c>
      <c r="E82" s="44">
        <v>1</v>
      </c>
      <c r="F82" s="44" t="s">
        <v>303</v>
      </c>
      <c r="G82" s="44">
        <v>19</v>
      </c>
      <c r="K82" s="44" t="s">
        <v>20</v>
      </c>
      <c r="Q82" s="11"/>
    </row>
    <row r="83" spans="1:17" s="44" customFormat="1" x14ac:dyDescent="0.3">
      <c r="A83" s="44" t="s">
        <v>163</v>
      </c>
      <c r="B83" s="44" t="s">
        <v>262</v>
      </c>
      <c r="C83" s="44">
        <v>20</v>
      </c>
      <c r="D83" s="44" t="s">
        <v>283</v>
      </c>
      <c r="E83" s="44">
        <v>1</v>
      </c>
      <c r="F83" s="44" t="s">
        <v>299</v>
      </c>
      <c r="G83" s="44">
        <v>20</v>
      </c>
      <c r="K83" s="44" t="s">
        <v>20</v>
      </c>
      <c r="Q83" s="11"/>
    </row>
    <row r="84" spans="1:17" s="44" customFormat="1" x14ac:dyDescent="0.3">
      <c r="A84" s="44" t="s">
        <v>163</v>
      </c>
      <c r="B84" s="44" t="s">
        <v>262</v>
      </c>
      <c r="C84" s="44">
        <v>21</v>
      </c>
      <c r="D84" s="44" t="s">
        <v>284</v>
      </c>
      <c r="E84" s="44">
        <v>1</v>
      </c>
      <c r="F84" s="44" t="s">
        <v>304</v>
      </c>
      <c r="G84" s="44">
        <v>21</v>
      </c>
      <c r="K84" s="44" t="s">
        <v>20</v>
      </c>
      <c r="Q84" s="11"/>
    </row>
    <row r="85" spans="1:17" s="44" customFormat="1" ht="20.399999999999999" x14ac:dyDescent="0.3">
      <c r="A85" s="44" t="s">
        <v>163</v>
      </c>
      <c r="B85" s="44" t="s">
        <v>262</v>
      </c>
      <c r="C85" s="44">
        <v>22</v>
      </c>
      <c r="D85" s="44" t="s">
        <v>285</v>
      </c>
      <c r="E85" s="44">
        <v>1</v>
      </c>
      <c r="F85" s="44" t="s">
        <v>305</v>
      </c>
      <c r="G85" s="44">
        <v>22</v>
      </c>
      <c r="K85" s="44" t="s">
        <v>20</v>
      </c>
      <c r="Q85" s="11"/>
    </row>
    <row r="86" spans="1:17" s="44" customFormat="1" ht="20.399999999999999" x14ac:dyDescent="0.3">
      <c r="A86" s="44" t="s">
        <v>163</v>
      </c>
      <c r="B86" s="44" t="s">
        <v>262</v>
      </c>
      <c r="C86" s="44">
        <v>23</v>
      </c>
      <c r="D86" s="44" t="s">
        <v>286</v>
      </c>
      <c r="E86" s="44">
        <v>1</v>
      </c>
      <c r="F86" s="44" t="s">
        <v>306</v>
      </c>
      <c r="G86" s="44">
        <v>23</v>
      </c>
      <c r="K86" s="44" t="s">
        <v>20</v>
      </c>
      <c r="Q86" s="11"/>
    </row>
    <row r="87" spans="1:17" s="44" customFormat="1" ht="20.399999999999999" x14ac:dyDescent="0.3">
      <c r="A87" s="44" t="s">
        <v>163</v>
      </c>
      <c r="B87" s="44" t="s">
        <v>262</v>
      </c>
      <c r="C87" s="44">
        <v>24</v>
      </c>
      <c r="D87" s="44" t="s">
        <v>287</v>
      </c>
      <c r="E87" s="44">
        <v>1</v>
      </c>
      <c r="F87" s="44" t="s">
        <v>308</v>
      </c>
      <c r="G87" s="44">
        <v>24</v>
      </c>
      <c r="K87" s="44" t="s">
        <v>20</v>
      </c>
      <c r="Q87" s="11"/>
    </row>
    <row r="88" spans="1:17" s="44" customFormat="1" ht="20.399999999999999" x14ac:dyDescent="0.3">
      <c r="A88" s="44" t="s">
        <v>163</v>
      </c>
      <c r="B88" s="44" t="s">
        <v>262</v>
      </c>
      <c r="C88" s="44">
        <v>25</v>
      </c>
      <c r="D88" s="44" t="s">
        <v>288</v>
      </c>
      <c r="E88" s="44">
        <v>1</v>
      </c>
      <c r="F88" s="44" t="s">
        <v>307</v>
      </c>
      <c r="G88" s="44">
        <v>25</v>
      </c>
      <c r="K88" s="44" t="s">
        <v>20</v>
      </c>
      <c r="Q88" s="11"/>
    </row>
    <row r="89" spans="1:17" s="44" customFormat="1" ht="20.399999999999999" x14ac:dyDescent="0.3">
      <c r="A89" s="44" t="s">
        <v>164</v>
      </c>
      <c r="B89" s="44" t="s">
        <v>263</v>
      </c>
      <c r="C89" s="44">
        <v>1</v>
      </c>
      <c r="D89" s="44" t="s">
        <v>309</v>
      </c>
      <c r="E89" s="44">
        <v>1</v>
      </c>
      <c r="F89" s="44" t="s">
        <v>289</v>
      </c>
      <c r="G89" s="44">
        <v>8</v>
      </c>
      <c r="K89" s="44" t="s">
        <v>20</v>
      </c>
      <c r="Q89" s="11"/>
    </row>
    <row r="90" spans="1:17" s="44" customFormat="1" x14ac:dyDescent="0.3">
      <c r="A90" s="44" t="s">
        <v>164</v>
      </c>
      <c r="B90" s="44" t="s">
        <v>263</v>
      </c>
      <c r="C90" s="44">
        <v>2</v>
      </c>
      <c r="D90" s="44" t="s">
        <v>310</v>
      </c>
      <c r="E90" s="44">
        <v>1</v>
      </c>
      <c r="F90" s="44" t="s">
        <v>316</v>
      </c>
      <c r="G90" s="44">
        <v>3</v>
      </c>
      <c r="H90" s="44" t="s">
        <v>506</v>
      </c>
      <c r="I90" s="44" t="s">
        <v>326</v>
      </c>
      <c r="J90" s="44">
        <v>0</v>
      </c>
      <c r="K90" s="44" t="s">
        <v>20</v>
      </c>
      <c r="M90" s="44" t="s">
        <v>316</v>
      </c>
      <c r="N90" s="44" t="s">
        <v>114</v>
      </c>
      <c r="P90" s="44" t="s">
        <v>506</v>
      </c>
      <c r="Q90" s="11" t="s">
        <v>461</v>
      </c>
    </row>
    <row r="91" spans="1:17" s="44" customFormat="1" ht="20.399999999999999" x14ac:dyDescent="0.3">
      <c r="A91" s="44" t="s">
        <v>164</v>
      </c>
      <c r="B91" s="44" t="s">
        <v>263</v>
      </c>
      <c r="C91" s="44">
        <v>3</v>
      </c>
      <c r="D91" s="44" t="s">
        <v>311</v>
      </c>
      <c r="E91" s="44">
        <v>1</v>
      </c>
      <c r="F91" s="44" t="s">
        <v>317</v>
      </c>
      <c r="G91" s="44">
        <v>2</v>
      </c>
      <c r="H91" s="44" t="s">
        <v>507</v>
      </c>
      <c r="I91" s="44" t="s">
        <v>327</v>
      </c>
      <c r="J91" s="44">
        <v>1</v>
      </c>
      <c r="K91" s="44" t="s">
        <v>20</v>
      </c>
      <c r="M91" s="44" t="s">
        <v>311</v>
      </c>
      <c r="N91" s="44" t="s">
        <v>474</v>
      </c>
      <c r="P91" s="44" t="s">
        <v>507</v>
      </c>
      <c r="Q91" s="11" t="s">
        <v>463</v>
      </c>
    </row>
    <row r="92" spans="1:17" s="44" customFormat="1" ht="20.399999999999999" x14ac:dyDescent="0.3">
      <c r="A92" s="44" t="s">
        <v>164</v>
      </c>
      <c r="B92" s="44" t="s">
        <v>263</v>
      </c>
      <c r="C92" s="44">
        <v>3</v>
      </c>
      <c r="D92" s="44" t="s">
        <v>311</v>
      </c>
      <c r="E92" s="44">
        <v>1</v>
      </c>
      <c r="F92" s="44" t="s">
        <v>317</v>
      </c>
      <c r="G92" s="44">
        <v>2</v>
      </c>
      <c r="H92" s="44" t="s">
        <v>507</v>
      </c>
      <c r="I92" s="44" t="s">
        <v>327</v>
      </c>
      <c r="J92" s="44">
        <v>1</v>
      </c>
      <c r="K92" s="44" t="s">
        <v>20</v>
      </c>
      <c r="M92" s="44" t="s">
        <v>311</v>
      </c>
      <c r="N92" s="44" t="s">
        <v>475</v>
      </c>
      <c r="P92" s="44" t="s">
        <v>507</v>
      </c>
      <c r="Q92" s="11" t="s">
        <v>463</v>
      </c>
    </row>
    <row r="93" spans="1:17" s="44" customFormat="1" ht="20.399999999999999" x14ac:dyDescent="0.3">
      <c r="A93" s="44" t="s">
        <v>164</v>
      </c>
      <c r="B93" s="44" t="s">
        <v>263</v>
      </c>
      <c r="C93" s="44">
        <v>3</v>
      </c>
      <c r="D93" s="44" t="s">
        <v>311</v>
      </c>
      <c r="E93" s="44">
        <v>1</v>
      </c>
      <c r="F93" s="44" t="s">
        <v>317</v>
      </c>
      <c r="G93" s="44">
        <v>2</v>
      </c>
      <c r="H93" s="44" t="s">
        <v>507</v>
      </c>
      <c r="I93" s="44" t="s">
        <v>327</v>
      </c>
      <c r="J93" s="44">
        <v>1</v>
      </c>
      <c r="K93" s="44" t="s">
        <v>20</v>
      </c>
      <c r="M93" s="44" t="s">
        <v>311</v>
      </c>
      <c r="N93" s="44" t="s">
        <v>476</v>
      </c>
      <c r="P93" s="44" t="s">
        <v>507</v>
      </c>
      <c r="Q93" s="11" t="s">
        <v>464</v>
      </c>
    </row>
    <row r="94" spans="1:17" s="44" customFormat="1" ht="20.399999999999999" x14ac:dyDescent="0.3">
      <c r="A94" s="44" t="s">
        <v>164</v>
      </c>
      <c r="B94" s="44" t="s">
        <v>263</v>
      </c>
      <c r="C94" s="44">
        <v>3</v>
      </c>
      <c r="D94" s="44" t="s">
        <v>311</v>
      </c>
      <c r="E94" s="44">
        <v>1</v>
      </c>
      <c r="F94" s="44" t="s">
        <v>317</v>
      </c>
      <c r="G94" s="44">
        <v>2</v>
      </c>
      <c r="H94" s="44" t="s">
        <v>507</v>
      </c>
      <c r="I94" s="44" t="s">
        <v>327</v>
      </c>
      <c r="J94" s="44">
        <v>1</v>
      </c>
      <c r="K94" s="44" t="s">
        <v>20</v>
      </c>
      <c r="M94" s="44" t="s">
        <v>311</v>
      </c>
      <c r="N94" s="44" t="s">
        <v>477</v>
      </c>
      <c r="P94" s="44" t="s">
        <v>507</v>
      </c>
      <c r="Q94" s="11" t="s">
        <v>465</v>
      </c>
    </row>
    <row r="95" spans="1:17" s="44" customFormat="1" ht="20.399999999999999" x14ac:dyDescent="0.3">
      <c r="A95" s="44" t="s">
        <v>164</v>
      </c>
      <c r="B95" s="44" t="s">
        <v>263</v>
      </c>
      <c r="C95" s="44">
        <v>3</v>
      </c>
      <c r="D95" s="44" t="s">
        <v>311</v>
      </c>
      <c r="E95" s="44">
        <v>1</v>
      </c>
      <c r="F95" s="44" t="s">
        <v>317</v>
      </c>
      <c r="G95" s="44">
        <v>2</v>
      </c>
      <c r="H95" s="44" t="s">
        <v>507</v>
      </c>
      <c r="I95" s="44" t="s">
        <v>327</v>
      </c>
      <c r="J95" s="44">
        <v>1</v>
      </c>
      <c r="K95" s="44" t="s">
        <v>20</v>
      </c>
      <c r="M95" s="44" t="s">
        <v>311</v>
      </c>
      <c r="N95" s="44" t="s">
        <v>478</v>
      </c>
      <c r="P95" s="44" t="s">
        <v>507</v>
      </c>
      <c r="Q95" s="11" t="s">
        <v>482</v>
      </c>
    </row>
    <row r="96" spans="1:17" s="44" customFormat="1" ht="20.399999999999999" x14ac:dyDescent="0.3">
      <c r="A96" s="44" t="s">
        <v>164</v>
      </c>
      <c r="B96" s="44" t="s">
        <v>263</v>
      </c>
      <c r="C96" s="44">
        <v>3</v>
      </c>
      <c r="D96" s="44" t="s">
        <v>311</v>
      </c>
      <c r="E96" s="44">
        <v>1</v>
      </c>
      <c r="F96" s="44" t="s">
        <v>317</v>
      </c>
      <c r="G96" s="44">
        <v>2</v>
      </c>
      <c r="H96" s="44" t="s">
        <v>507</v>
      </c>
      <c r="I96" s="44" t="s">
        <v>327</v>
      </c>
      <c r="J96" s="44">
        <v>1</v>
      </c>
      <c r="K96" s="44" t="s">
        <v>20</v>
      </c>
      <c r="M96" s="44" t="s">
        <v>311</v>
      </c>
      <c r="N96" s="44" t="s">
        <v>479</v>
      </c>
      <c r="P96" s="44" t="s">
        <v>507</v>
      </c>
      <c r="Q96" s="11" t="s">
        <v>483</v>
      </c>
    </row>
    <row r="97" spans="1:17" s="44" customFormat="1" ht="20.399999999999999" x14ac:dyDescent="0.3">
      <c r="A97" s="44" t="s">
        <v>164</v>
      </c>
      <c r="B97" s="44" t="s">
        <v>263</v>
      </c>
      <c r="C97" s="44">
        <v>3</v>
      </c>
      <c r="D97" s="44" t="s">
        <v>311</v>
      </c>
      <c r="E97" s="44">
        <v>1</v>
      </c>
      <c r="F97" s="44" t="s">
        <v>317</v>
      </c>
      <c r="G97" s="44">
        <v>2</v>
      </c>
      <c r="H97" s="44" t="s">
        <v>507</v>
      </c>
      <c r="I97" s="44" t="s">
        <v>327</v>
      </c>
      <c r="J97" s="44">
        <v>1</v>
      </c>
      <c r="K97" s="44" t="s">
        <v>20</v>
      </c>
      <c r="M97" s="44" t="s">
        <v>311</v>
      </c>
      <c r="N97" s="44" t="s">
        <v>480</v>
      </c>
      <c r="P97" s="44" t="s">
        <v>507</v>
      </c>
      <c r="Q97" s="11" t="s">
        <v>484</v>
      </c>
    </row>
    <row r="98" spans="1:17" s="44" customFormat="1" ht="20.399999999999999" x14ac:dyDescent="0.3">
      <c r="A98" s="44" t="s">
        <v>164</v>
      </c>
      <c r="B98" s="44" t="s">
        <v>263</v>
      </c>
      <c r="C98" s="44">
        <v>3</v>
      </c>
      <c r="D98" s="44" t="s">
        <v>311</v>
      </c>
      <c r="E98" s="44">
        <v>1</v>
      </c>
      <c r="F98" s="44" t="s">
        <v>317</v>
      </c>
      <c r="G98" s="44">
        <v>2</v>
      </c>
      <c r="H98" s="44" t="s">
        <v>507</v>
      </c>
      <c r="I98" s="44" t="s">
        <v>327</v>
      </c>
      <c r="J98" s="44">
        <v>1</v>
      </c>
      <c r="K98" s="44" t="s">
        <v>20</v>
      </c>
      <c r="M98" s="44" t="s">
        <v>311</v>
      </c>
      <c r="N98" s="44" t="s">
        <v>481</v>
      </c>
      <c r="P98" s="44" t="s">
        <v>507</v>
      </c>
      <c r="Q98" s="11" t="s">
        <v>461</v>
      </c>
    </row>
    <row r="99" spans="1:17" s="44" customFormat="1" x14ac:dyDescent="0.3">
      <c r="A99" s="44" t="s">
        <v>164</v>
      </c>
      <c r="B99" s="44" t="s">
        <v>263</v>
      </c>
      <c r="C99" s="44">
        <v>4</v>
      </c>
      <c r="D99" s="44" t="s">
        <v>312</v>
      </c>
      <c r="E99" s="44">
        <v>1</v>
      </c>
      <c r="F99" s="44" t="s">
        <v>318</v>
      </c>
      <c r="G99" s="44">
        <v>1</v>
      </c>
      <c r="H99" s="44" t="s">
        <v>508</v>
      </c>
      <c r="I99" s="44" t="s">
        <v>328</v>
      </c>
      <c r="J99" s="44">
        <v>2</v>
      </c>
      <c r="K99" s="44" t="s">
        <v>20</v>
      </c>
      <c r="M99" s="44" t="s">
        <v>312</v>
      </c>
      <c r="N99" s="44" t="s">
        <v>115</v>
      </c>
      <c r="O99" s="44" t="s">
        <v>462</v>
      </c>
      <c r="P99" s="44" t="s">
        <v>508</v>
      </c>
      <c r="Q99" s="11"/>
    </row>
    <row r="100" spans="1:17" s="44" customFormat="1" x14ac:dyDescent="0.3">
      <c r="A100" s="44" t="s">
        <v>164</v>
      </c>
      <c r="B100" s="44" t="s">
        <v>263</v>
      </c>
      <c r="C100" s="44">
        <v>5</v>
      </c>
      <c r="D100" s="44" t="s">
        <v>313</v>
      </c>
      <c r="E100" s="44">
        <v>1</v>
      </c>
      <c r="F100" s="44" t="s">
        <v>319</v>
      </c>
      <c r="G100" s="44">
        <v>4</v>
      </c>
      <c r="K100" s="44" t="s">
        <v>20</v>
      </c>
      <c r="Q100" s="11"/>
    </row>
    <row r="101" spans="1:17" s="44" customFormat="1" x14ac:dyDescent="0.3">
      <c r="A101" s="44" t="s">
        <v>164</v>
      </c>
      <c r="B101" s="44" t="s">
        <v>263</v>
      </c>
      <c r="C101" s="44">
        <v>6</v>
      </c>
      <c r="D101" s="44" t="s">
        <v>111</v>
      </c>
      <c r="E101" s="44">
        <v>1</v>
      </c>
      <c r="F101" s="44" t="s">
        <v>11</v>
      </c>
      <c r="G101" s="44">
        <v>5</v>
      </c>
      <c r="K101" s="44" t="s">
        <v>20</v>
      </c>
      <c r="Q101" s="11"/>
    </row>
    <row r="102" spans="1:17" s="44" customFormat="1" x14ac:dyDescent="0.3">
      <c r="A102" s="44" t="s">
        <v>164</v>
      </c>
      <c r="B102" s="44" t="s">
        <v>263</v>
      </c>
      <c r="C102" s="44">
        <v>7</v>
      </c>
      <c r="D102" s="44" t="s">
        <v>3</v>
      </c>
      <c r="E102" s="44">
        <v>1</v>
      </c>
      <c r="F102" s="44" t="s">
        <v>175</v>
      </c>
      <c r="G102" s="44">
        <v>6</v>
      </c>
      <c r="K102" s="44" t="s">
        <v>20</v>
      </c>
      <c r="Q102" s="11"/>
    </row>
    <row r="103" spans="1:17" s="44" customFormat="1" x14ac:dyDescent="0.3">
      <c r="A103" s="44" t="s">
        <v>164</v>
      </c>
      <c r="B103" s="44" t="s">
        <v>263</v>
      </c>
      <c r="C103" s="44">
        <v>8</v>
      </c>
      <c r="D103" s="44" t="s">
        <v>110</v>
      </c>
      <c r="E103" s="44">
        <v>1</v>
      </c>
      <c r="F103" s="44" t="s">
        <v>12</v>
      </c>
      <c r="G103" s="44">
        <v>7</v>
      </c>
      <c r="K103" s="44" t="s">
        <v>20</v>
      </c>
      <c r="Q103" s="11"/>
    </row>
    <row r="104" spans="1:17" s="44" customFormat="1" x14ac:dyDescent="0.3">
      <c r="A104" s="44" t="s">
        <v>164</v>
      </c>
      <c r="B104" s="44" t="s">
        <v>263</v>
      </c>
      <c r="C104" s="44">
        <v>9</v>
      </c>
      <c r="D104" s="44" t="s">
        <v>272</v>
      </c>
      <c r="E104" s="44">
        <v>1</v>
      </c>
      <c r="F104" s="44" t="s">
        <v>292</v>
      </c>
      <c r="G104" s="44">
        <v>9</v>
      </c>
      <c r="K104" s="44" t="s">
        <v>20</v>
      </c>
      <c r="Q104" s="11"/>
    </row>
    <row r="105" spans="1:17" s="44" customFormat="1" x14ac:dyDescent="0.3">
      <c r="A105" s="44" t="s">
        <v>164</v>
      </c>
      <c r="B105" s="44" t="s">
        <v>263</v>
      </c>
      <c r="C105" s="44">
        <v>10</v>
      </c>
      <c r="D105" s="44" t="s">
        <v>314</v>
      </c>
      <c r="E105" s="44">
        <v>1</v>
      </c>
      <c r="F105" s="44" t="s">
        <v>293</v>
      </c>
      <c r="G105" s="44">
        <v>10</v>
      </c>
      <c r="K105" s="44" t="s">
        <v>20</v>
      </c>
      <c r="Q105" s="11"/>
    </row>
    <row r="106" spans="1:17" s="44" customFormat="1" x14ac:dyDescent="0.3">
      <c r="A106" s="44" t="s">
        <v>164</v>
      </c>
      <c r="B106" s="44" t="s">
        <v>263</v>
      </c>
      <c r="C106" s="44">
        <v>11</v>
      </c>
      <c r="D106" s="44" t="s">
        <v>315</v>
      </c>
      <c r="E106" s="44">
        <v>1</v>
      </c>
      <c r="F106" s="44" t="s">
        <v>294</v>
      </c>
      <c r="G106" s="44">
        <v>11</v>
      </c>
      <c r="K106" s="44" t="s">
        <v>20</v>
      </c>
      <c r="Q106" s="11"/>
    </row>
    <row r="107" spans="1:17" s="44" customFormat="1" x14ac:dyDescent="0.3">
      <c r="A107" s="44" t="s">
        <v>120</v>
      </c>
      <c r="B107" s="44" t="s">
        <v>119</v>
      </c>
      <c r="C107" s="44">
        <v>1</v>
      </c>
      <c r="D107" s="44" t="s">
        <v>2</v>
      </c>
      <c r="E107" s="44">
        <v>1</v>
      </c>
      <c r="F107" s="44" t="s">
        <v>11</v>
      </c>
      <c r="G107" s="44">
        <v>1</v>
      </c>
      <c r="K107" s="44" t="s">
        <v>109</v>
      </c>
      <c r="Q107" s="11"/>
    </row>
    <row r="108" spans="1:17" s="44" customFormat="1" x14ac:dyDescent="0.3">
      <c r="A108" s="44" t="s">
        <v>120</v>
      </c>
      <c r="B108" s="44" t="s">
        <v>119</v>
      </c>
      <c r="C108" s="44">
        <v>2</v>
      </c>
      <c r="D108" s="44" t="s">
        <v>3</v>
      </c>
      <c r="E108" s="44">
        <v>1</v>
      </c>
      <c r="F108" s="44" t="s">
        <v>175</v>
      </c>
      <c r="G108" s="44">
        <v>2</v>
      </c>
      <c r="K108" s="44" t="s">
        <v>109</v>
      </c>
      <c r="Q108" s="11"/>
    </row>
    <row r="109" spans="1:17" s="44" customFormat="1" x14ac:dyDescent="0.3">
      <c r="A109" s="44" t="s">
        <v>120</v>
      </c>
      <c r="B109" s="44" t="s">
        <v>119</v>
      </c>
      <c r="C109" s="44">
        <v>4</v>
      </c>
      <c r="D109" s="44" t="s">
        <v>236</v>
      </c>
      <c r="E109" s="44">
        <v>1</v>
      </c>
      <c r="F109" s="44" t="s">
        <v>236</v>
      </c>
      <c r="G109" s="44">
        <v>4</v>
      </c>
      <c r="K109" s="44" t="s">
        <v>109</v>
      </c>
      <c r="Q109" s="11"/>
    </row>
    <row r="110" spans="1:17" s="44" customFormat="1" x14ac:dyDescent="0.3">
      <c r="A110" s="44" t="s">
        <v>120</v>
      </c>
      <c r="B110" s="44" t="s">
        <v>119</v>
      </c>
      <c r="C110" s="44">
        <v>5</v>
      </c>
      <c r="D110" s="44" t="s">
        <v>237</v>
      </c>
      <c r="E110" s="44">
        <v>1</v>
      </c>
      <c r="F110" s="44" t="s">
        <v>237</v>
      </c>
      <c r="G110" s="44">
        <v>5</v>
      </c>
      <c r="K110" s="44" t="s">
        <v>109</v>
      </c>
      <c r="Q110" s="11"/>
    </row>
    <row r="111" spans="1:17" s="44" customFormat="1" x14ac:dyDescent="0.3">
      <c r="A111" s="44" t="s">
        <v>120</v>
      </c>
      <c r="B111" s="44" t="s">
        <v>119</v>
      </c>
      <c r="C111" s="44">
        <v>6</v>
      </c>
      <c r="D111" s="44" t="s">
        <v>238</v>
      </c>
      <c r="E111" s="44">
        <v>1</v>
      </c>
      <c r="F111" s="44" t="s">
        <v>238</v>
      </c>
      <c r="G111" s="44">
        <v>6</v>
      </c>
      <c r="K111" s="44" t="s">
        <v>109</v>
      </c>
      <c r="Q111" s="11"/>
    </row>
    <row r="112" spans="1:17" s="44" customFormat="1" x14ac:dyDescent="0.3">
      <c r="A112" s="44" t="s">
        <v>120</v>
      </c>
      <c r="B112" s="44" t="s">
        <v>119</v>
      </c>
      <c r="C112" s="44">
        <v>7</v>
      </c>
      <c r="D112" s="44" t="s">
        <v>239</v>
      </c>
      <c r="E112" s="44">
        <v>1</v>
      </c>
      <c r="F112" s="44" t="s">
        <v>239</v>
      </c>
      <c r="G112" s="44">
        <v>7</v>
      </c>
      <c r="K112" s="44" t="s">
        <v>109</v>
      </c>
      <c r="Q112" s="11"/>
    </row>
    <row r="113" spans="1:17" s="44" customFormat="1" x14ac:dyDescent="0.3">
      <c r="A113" s="44" t="s">
        <v>120</v>
      </c>
      <c r="B113" s="44" t="s">
        <v>119</v>
      </c>
      <c r="C113" s="44">
        <v>8</v>
      </c>
      <c r="D113" s="44" t="s">
        <v>240</v>
      </c>
      <c r="E113" s="44">
        <v>1</v>
      </c>
      <c r="F113" s="44" t="s">
        <v>240</v>
      </c>
      <c r="G113" s="44">
        <v>8</v>
      </c>
      <c r="K113" s="44" t="s">
        <v>109</v>
      </c>
      <c r="Q113" s="11"/>
    </row>
    <row r="114" spans="1:17" s="44" customFormat="1" x14ac:dyDescent="0.3">
      <c r="A114" s="44" t="s">
        <v>120</v>
      </c>
      <c r="B114" s="44" t="s">
        <v>119</v>
      </c>
      <c r="C114" s="44">
        <v>9</v>
      </c>
      <c r="D114" s="44" t="s">
        <v>241</v>
      </c>
      <c r="E114" s="44">
        <v>1</v>
      </c>
      <c r="F114" s="44" t="s">
        <v>241</v>
      </c>
      <c r="G114" s="44">
        <v>9</v>
      </c>
      <c r="K114" s="44" t="s">
        <v>109</v>
      </c>
      <c r="Q114" s="11"/>
    </row>
    <row r="115" spans="1:17" s="44" customFormat="1" x14ac:dyDescent="0.3">
      <c r="A115" s="44" t="s">
        <v>120</v>
      </c>
      <c r="B115" s="44" t="s">
        <v>119</v>
      </c>
      <c r="C115" s="44">
        <v>10</v>
      </c>
      <c r="D115" s="44" t="s">
        <v>242</v>
      </c>
      <c r="E115" s="44">
        <v>1</v>
      </c>
      <c r="F115" s="44" t="s">
        <v>242</v>
      </c>
      <c r="G115" s="44">
        <v>10</v>
      </c>
      <c r="K115" s="44" t="s">
        <v>109</v>
      </c>
      <c r="Q115" s="11"/>
    </row>
    <row r="116" spans="1:17" s="44" customFormat="1" x14ac:dyDescent="0.3">
      <c r="A116" s="44" t="s">
        <v>120</v>
      </c>
      <c r="B116" s="44" t="s">
        <v>119</v>
      </c>
      <c r="C116" s="44">
        <v>11</v>
      </c>
      <c r="D116" s="44" t="s">
        <v>243</v>
      </c>
      <c r="E116" s="44">
        <v>1</v>
      </c>
      <c r="F116" s="44" t="s">
        <v>243</v>
      </c>
      <c r="G116" s="44">
        <v>11</v>
      </c>
      <c r="K116" s="44" t="s">
        <v>109</v>
      </c>
      <c r="Q116" s="11"/>
    </row>
    <row r="117" spans="1:17" s="44" customFormat="1" x14ac:dyDescent="0.3">
      <c r="A117" s="44" t="s">
        <v>120</v>
      </c>
      <c r="B117" s="44" t="s">
        <v>119</v>
      </c>
      <c r="C117" s="44">
        <v>12</v>
      </c>
      <c r="D117" s="44" t="s">
        <v>244</v>
      </c>
      <c r="E117" s="44">
        <v>1</v>
      </c>
      <c r="F117" s="44" t="s">
        <v>244</v>
      </c>
      <c r="G117" s="44">
        <v>12</v>
      </c>
      <c r="K117" s="44" t="s">
        <v>109</v>
      </c>
      <c r="Q117" s="11"/>
    </row>
    <row r="118" spans="1:17" s="44" customFormat="1" x14ac:dyDescent="0.3">
      <c r="A118" s="44" t="s">
        <v>120</v>
      </c>
      <c r="B118" s="44" t="s">
        <v>119</v>
      </c>
      <c r="C118" s="44">
        <v>13</v>
      </c>
      <c r="D118" s="44" t="s">
        <v>245</v>
      </c>
      <c r="E118" s="44">
        <v>1</v>
      </c>
      <c r="F118" s="44" t="s">
        <v>245</v>
      </c>
      <c r="G118" s="44">
        <v>13</v>
      </c>
      <c r="K118" s="44" t="s">
        <v>109</v>
      </c>
      <c r="Q118" s="11"/>
    </row>
    <row r="119" spans="1:17" s="44" customFormat="1" x14ac:dyDescent="0.3">
      <c r="A119" s="44" t="s">
        <v>120</v>
      </c>
      <c r="B119" s="44" t="s">
        <v>119</v>
      </c>
      <c r="C119" s="44">
        <v>14</v>
      </c>
      <c r="D119" s="44" t="s">
        <v>246</v>
      </c>
      <c r="E119" s="44">
        <v>1</v>
      </c>
      <c r="F119" s="44" t="s">
        <v>246</v>
      </c>
      <c r="G119" s="44">
        <v>14</v>
      </c>
      <c r="K119" s="44" t="s">
        <v>109</v>
      </c>
      <c r="Q119" s="11"/>
    </row>
    <row r="120" spans="1:17" s="44" customFormat="1" x14ac:dyDescent="0.3">
      <c r="A120" s="44" t="s">
        <v>120</v>
      </c>
      <c r="B120" s="44" t="s">
        <v>119</v>
      </c>
      <c r="C120" s="44">
        <v>15</v>
      </c>
      <c r="D120" s="44" t="s">
        <v>247</v>
      </c>
      <c r="E120" s="44">
        <v>1</v>
      </c>
      <c r="F120" s="44" t="s">
        <v>247</v>
      </c>
      <c r="G120" s="44">
        <v>15</v>
      </c>
      <c r="K120" s="44" t="s">
        <v>109</v>
      </c>
      <c r="Q120" s="11"/>
    </row>
    <row r="121" spans="1:17" s="44" customFormat="1" x14ac:dyDescent="0.3">
      <c r="A121" s="44" t="s">
        <v>120</v>
      </c>
      <c r="B121" s="44" t="s">
        <v>119</v>
      </c>
      <c r="C121" s="44">
        <v>16</v>
      </c>
      <c r="D121" s="44" t="s">
        <v>248</v>
      </c>
      <c r="E121" s="44">
        <v>1</v>
      </c>
      <c r="F121" s="44" t="s">
        <v>248</v>
      </c>
      <c r="G121" s="44">
        <v>16</v>
      </c>
      <c r="K121" s="44" t="s">
        <v>109</v>
      </c>
      <c r="Q121" s="11"/>
    </row>
    <row r="122" spans="1:17" s="44" customFormat="1" x14ac:dyDescent="0.3">
      <c r="A122" s="44" t="s">
        <v>120</v>
      </c>
      <c r="B122" s="44" t="s">
        <v>119</v>
      </c>
      <c r="C122" s="44">
        <v>17</v>
      </c>
      <c r="D122" s="44" t="s">
        <v>249</v>
      </c>
      <c r="E122" s="44">
        <v>1</v>
      </c>
      <c r="F122" s="44" t="s">
        <v>249</v>
      </c>
      <c r="G122" s="44">
        <v>17</v>
      </c>
      <c r="K122" s="44" t="s">
        <v>109</v>
      </c>
      <c r="Q122" s="11"/>
    </row>
    <row r="123" spans="1:17" s="44" customFormat="1" x14ac:dyDescent="0.3">
      <c r="A123" s="44" t="s">
        <v>120</v>
      </c>
      <c r="B123" s="44" t="s">
        <v>119</v>
      </c>
      <c r="C123" s="44">
        <v>18</v>
      </c>
      <c r="D123" s="44" t="s">
        <v>250</v>
      </c>
      <c r="E123" s="44">
        <v>1</v>
      </c>
      <c r="F123" s="44" t="s">
        <v>250</v>
      </c>
      <c r="G123" s="44">
        <v>18</v>
      </c>
      <c r="K123" s="44" t="s">
        <v>109</v>
      </c>
      <c r="Q123" s="11"/>
    </row>
    <row r="124" spans="1:17" s="44" customFormat="1" x14ac:dyDescent="0.3">
      <c r="A124" s="44" t="s">
        <v>120</v>
      </c>
      <c r="B124" s="44" t="s">
        <v>119</v>
      </c>
      <c r="C124" s="44">
        <v>19</v>
      </c>
      <c r="D124" s="44" t="s">
        <v>251</v>
      </c>
      <c r="E124" s="44">
        <v>1</v>
      </c>
      <c r="F124" s="44" t="s">
        <v>251</v>
      </c>
      <c r="G124" s="44">
        <v>19</v>
      </c>
      <c r="K124" s="44" t="s">
        <v>109</v>
      </c>
      <c r="Q124" s="11"/>
    </row>
    <row r="125" spans="1:17" s="44" customFormat="1" x14ac:dyDescent="0.3">
      <c r="A125" s="44" t="s">
        <v>120</v>
      </c>
      <c r="B125" s="44" t="s">
        <v>119</v>
      </c>
      <c r="C125" s="44">
        <v>20</v>
      </c>
      <c r="D125" s="44" t="s">
        <v>252</v>
      </c>
      <c r="E125" s="44">
        <v>1</v>
      </c>
      <c r="F125" s="44" t="s">
        <v>252</v>
      </c>
      <c r="G125" s="44">
        <v>20</v>
      </c>
      <c r="K125" s="44" t="s">
        <v>109</v>
      </c>
      <c r="Q125" s="11"/>
    </row>
    <row r="126" spans="1:17" s="44" customFormat="1" x14ac:dyDescent="0.3">
      <c r="A126" s="44" t="s">
        <v>120</v>
      </c>
      <c r="B126" s="44" t="s">
        <v>119</v>
      </c>
      <c r="C126" s="44">
        <v>21</v>
      </c>
      <c r="D126" s="44" t="s">
        <v>253</v>
      </c>
      <c r="E126" s="44">
        <v>1</v>
      </c>
      <c r="F126" s="44" t="s">
        <v>253</v>
      </c>
      <c r="G126" s="44">
        <v>21</v>
      </c>
      <c r="K126" s="44" t="s">
        <v>109</v>
      </c>
      <c r="Q126" s="11"/>
    </row>
    <row r="127" spans="1:17" s="44" customFormat="1" x14ac:dyDescent="0.3">
      <c r="A127" s="44" t="s">
        <v>120</v>
      </c>
      <c r="B127" s="44" t="s">
        <v>119</v>
      </c>
      <c r="C127" s="44">
        <v>22</v>
      </c>
      <c r="D127" s="44" t="s">
        <v>254</v>
      </c>
      <c r="E127" s="44">
        <v>1</v>
      </c>
      <c r="F127" s="44" t="s">
        <v>254</v>
      </c>
      <c r="G127" s="44">
        <v>22</v>
      </c>
      <c r="K127" s="44" t="s">
        <v>109</v>
      </c>
      <c r="Q127" s="11"/>
    </row>
    <row r="128" spans="1:17" s="44" customFormat="1" x14ac:dyDescent="0.3">
      <c r="A128" s="44" t="s">
        <v>120</v>
      </c>
      <c r="B128" s="44" t="s">
        <v>119</v>
      </c>
      <c r="C128" s="44">
        <v>23</v>
      </c>
      <c r="D128" s="44" t="s">
        <v>255</v>
      </c>
      <c r="E128" s="44">
        <v>1</v>
      </c>
      <c r="F128" s="44" t="s">
        <v>255</v>
      </c>
      <c r="G128" s="44">
        <v>23</v>
      </c>
      <c r="K128" s="44" t="s">
        <v>109</v>
      </c>
      <c r="Q128" s="11"/>
    </row>
    <row r="129" spans="1:17" s="44" customFormat="1" x14ac:dyDescent="0.3">
      <c r="A129" s="44" t="s">
        <v>120</v>
      </c>
      <c r="B129" s="44" t="s">
        <v>119</v>
      </c>
      <c r="C129" s="44">
        <v>3</v>
      </c>
      <c r="D129" s="44" t="s">
        <v>110</v>
      </c>
      <c r="E129" s="44">
        <v>1</v>
      </c>
      <c r="F129" s="44" t="s">
        <v>12</v>
      </c>
      <c r="G129" s="44">
        <v>3</v>
      </c>
      <c r="H129" s="44" t="s">
        <v>501</v>
      </c>
      <c r="I129" s="44" t="s">
        <v>329</v>
      </c>
      <c r="J129" s="44">
        <v>1</v>
      </c>
      <c r="K129" s="44" t="s">
        <v>109</v>
      </c>
      <c r="M129" s="44" t="s">
        <v>12</v>
      </c>
      <c r="N129" s="44" t="s">
        <v>115</v>
      </c>
      <c r="O129" s="44" t="s">
        <v>441</v>
      </c>
      <c r="P129" s="44" t="s">
        <v>501</v>
      </c>
      <c r="Q129" s="11"/>
    </row>
    <row r="130" spans="1:17" s="44" customFormat="1" x14ac:dyDescent="0.3">
      <c r="A130" s="44" t="s">
        <v>121</v>
      </c>
      <c r="B130" s="44" t="s">
        <v>204</v>
      </c>
      <c r="C130" s="44">
        <v>1</v>
      </c>
      <c r="D130" s="44" t="s">
        <v>2</v>
      </c>
      <c r="E130" s="44">
        <v>1</v>
      </c>
      <c r="F130" s="44" t="s">
        <v>11</v>
      </c>
      <c r="G130" s="44">
        <v>1</v>
      </c>
      <c r="K130" s="44" t="s">
        <v>109</v>
      </c>
      <c r="Q130" s="11"/>
    </row>
    <row r="131" spans="1:17" s="44" customFormat="1" x14ac:dyDescent="0.3">
      <c r="A131" s="44" t="s">
        <v>121</v>
      </c>
      <c r="B131" s="44" t="s">
        <v>204</v>
      </c>
      <c r="C131" s="44">
        <v>2</v>
      </c>
      <c r="D131" s="44" t="s">
        <v>3</v>
      </c>
      <c r="E131" s="44">
        <v>1</v>
      </c>
      <c r="F131" s="44" t="s">
        <v>175</v>
      </c>
      <c r="G131" s="44">
        <v>2</v>
      </c>
      <c r="K131" s="44" t="s">
        <v>109</v>
      </c>
      <c r="Q131" s="11"/>
    </row>
    <row r="132" spans="1:17" s="44" customFormat="1" x14ac:dyDescent="0.3">
      <c r="A132" s="44" t="s">
        <v>121</v>
      </c>
      <c r="B132" s="44" t="s">
        <v>204</v>
      </c>
      <c r="C132" s="44">
        <v>4</v>
      </c>
      <c r="D132" s="44" t="s">
        <v>179</v>
      </c>
      <c r="E132" s="44">
        <v>1</v>
      </c>
      <c r="F132" s="44" t="s">
        <v>179</v>
      </c>
      <c r="G132" s="44">
        <v>4</v>
      </c>
      <c r="K132" s="44" t="s">
        <v>109</v>
      </c>
      <c r="Q132" s="11"/>
    </row>
    <row r="133" spans="1:17" s="44" customFormat="1" x14ac:dyDescent="0.3">
      <c r="A133" s="44" t="s">
        <v>121</v>
      </c>
      <c r="B133" s="44" t="s">
        <v>204</v>
      </c>
      <c r="C133" s="44">
        <v>5</v>
      </c>
      <c r="D133" s="44" t="s">
        <v>256</v>
      </c>
      <c r="E133" s="44">
        <v>1</v>
      </c>
      <c r="F133" s="44" t="s">
        <v>256</v>
      </c>
      <c r="G133" s="44">
        <v>5</v>
      </c>
      <c r="K133" s="44" t="s">
        <v>109</v>
      </c>
      <c r="Q133" s="11"/>
    </row>
    <row r="134" spans="1:17" s="44" customFormat="1" x14ac:dyDescent="0.3">
      <c r="A134" s="44" t="s">
        <v>121</v>
      </c>
      <c r="B134" s="44" t="s">
        <v>204</v>
      </c>
      <c r="C134" s="44">
        <v>6</v>
      </c>
      <c r="D134" s="44" t="s">
        <v>257</v>
      </c>
      <c r="E134" s="44">
        <v>1</v>
      </c>
      <c r="F134" s="44" t="s">
        <v>257</v>
      </c>
      <c r="G134" s="44">
        <v>6</v>
      </c>
      <c r="K134" s="44" t="s">
        <v>109</v>
      </c>
      <c r="Q134" s="11"/>
    </row>
    <row r="135" spans="1:17" s="44" customFormat="1" x14ac:dyDescent="0.3">
      <c r="A135" s="44" t="s">
        <v>121</v>
      </c>
      <c r="B135" s="44" t="s">
        <v>204</v>
      </c>
      <c r="C135" s="44">
        <v>7</v>
      </c>
      <c r="D135" s="44" t="s">
        <v>258</v>
      </c>
      <c r="E135" s="44">
        <v>1</v>
      </c>
      <c r="F135" s="44" t="s">
        <v>258</v>
      </c>
      <c r="G135" s="44">
        <v>7</v>
      </c>
      <c r="K135" s="44" t="s">
        <v>109</v>
      </c>
      <c r="Q135" s="11"/>
    </row>
    <row r="136" spans="1:17" s="44" customFormat="1" x14ac:dyDescent="0.3">
      <c r="A136" s="44" t="s">
        <v>121</v>
      </c>
      <c r="B136" s="44" t="s">
        <v>204</v>
      </c>
      <c r="C136" s="44">
        <v>8</v>
      </c>
      <c r="D136" s="44" t="s">
        <v>259</v>
      </c>
      <c r="E136" s="44">
        <v>1</v>
      </c>
      <c r="F136" s="44" t="s">
        <v>259</v>
      </c>
      <c r="G136" s="44">
        <v>8</v>
      </c>
      <c r="K136" s="44" t="s">
        <v>109</v>
      </c>
      <c r="Q136" s="11"/>
    </row>
    <row r="137" spans="1:17" s="44" customFormat="1" x14ac:dyDescent="0.3">
      <c r="A137" s="44" t="s">
        <v>121</v>
      </c>
      <c r="B137" s="44" t="s">
        <v>204</v>
      </c>
      <c r="C137" s="44">
        <v>9</v>
      </c>
      <c r="D137" s="44" t="s">
        <v>260</v>
      </c>
      <c r="E137" s="44">
        <v>1</v>
      </c>
      <c r="F137" s="44" t="s">
        <v>260</v>
      </c>
      <c r="G137" s="44">
        <v>9</v>
      </c>
      <c r="K137" s="44" t="s">
        <v>109</v>
      </c>
      <c r="Q137" s="11"/>
    </row>
    <row r="138" spans="1:17" s="44" customFormat="1" x14ac:dyDescent="0.3">
      <c r="A138" s="44" t="s">
        <v>121</v>
      </c>
      <c r="B138" s="44" t="s">
        <v>204</v>
      </c>
      <c r="C138" s="44">
        <v>10</v>
      </c>
      <c r="D138" s="44" t="s">
        <v>255</v>
      </c>
      <c r="E138" s="44">
        <v>1</v>
      </c>
      <c r="F138" s="44" t="s">
        <v>255</v>
      </c>
      <c r="G138" s="44">
        <v>10</v>
      </c>
      <c r="K138" s="44" t="s">
        <v>109</v>
      </c>
      <c r="Q138" s="11"/>
    </row>
    <row r="139" spans="1:17" s="44" customFormat="1" x14ac:dyDescent="0.3">
      <c r="A139" s="44" t="s">
        <v>121</v>
      </c>
      <c r="B139" s="44" t="s">
        <v>204</v>
      </c>
      <c r="C139" s="44">
        <v>3</v>
      </c>
      <c r="D139" s="44" t="s">
        <v>110</v>
      </c>
      <c r="E139" s="44">
        <v>1</v>
      </c>
      <c r="F139" s="44" t="s">
        <v>12</v>
      </c>
      <c r="G139" s="44">
        <v>3</v>
      </c>
      <c r="H139" s="44" t="s">
        <v>509</v>
      </c>
      <c r="I139" s="44" t="s">
        <v>330</v>
      </c>
      <c r="J139" s="44">
        <v>1</v>
      </c>
      <c r="K139" s="44" t="s">
        <v>109</v>
      </c>
      <c r="M139" s="44" t="s">
        <v>12</v>
      </c>
      <c r="N139" s="44" t="s">
        <v>115</v>
      </c>
      <c r="O139" s="44" t="s">
        <v>100</v>
      </c>
      <c r="P139" s="44" t="s">
        <v>509</v>
      </c>
      <c r="Q139" s="11"/>
    </row>
    <row r="140" spans="1:17" s="44" customFormat="1" x14ac:dyDescent="0.3">
      <c r="A140" s="44" t="s">
        <v>122</v>
      </c>
      <c r="B140" s="44" t="s">
        <v>206</v>
      </c>
      <c r="C140" s="44">
        <v>1</v>
      </c>
      <c r="D140" s="44" t="s">
        <v>2</v>
      </c>
      <c r="E140" s="44">
        <v>1</v>
      </c>
      <c r="F140" s="44" t="s">
        <v>11</v>
      </c>
      <c r="G140" s="44">
        <v>1</v>
      </c>
      <c r="K140" s="44" t="s">
        <v>109</v>
      </c>
      <c r="Q140" s="11"/>
    </row>
    <row r="141" spans="1:17" s="44" customFormat="1" x14ac:dyDescent="0.3">
      <c r="A141" s="44" t="s">
        <v>122</v>
      </c>
      <c r="B141" s="44" t="s">
        <v>206</v>
      </c>
      <c r="C141" s="44">
        <v>2</v>
      </c>
      <c r="D141" s="44" t="s">
        <v>3</v>
      </c>
      <c r="E141" s="44">
        <v>1</v>
      </c>
      <c r="F141" s="44" t="s">
        <v>175</v>
      </c>
      <c r="G141" s="44">
        <v>2</v>
      </c>
      <c r="K141" s="44" t="s">
        <v>109</v>
      </c>
      <c r="Q141" s="11"/>
    </row>
    <row r="142" spans="1:17" s="44" customFormat="1" x14ac:dyDescent="0.3">
      <c r="A142" s="44" t="s">
        <v>122</v>
      </c>
      <c r="B142" s="44" t="s">
        <v>206</v>
      </c>
      <c r="C142" s="44">
        <v>4</v>
      </c>
      <c r="D142" s="44" t="s">
        <v>179</v>
      </c>
      <c r="E142" s="44">
        <v>1</v>
      </c>
      <c r="F142" s="44" t="s">
        <v>179</v>
      </c>
      <c r="G142" s="44">
        <v>4</v>
      </c>
      <c r="K142" s="44" t="s">
        <v>109</v>
      </c>
      <c r="Q142" s="11"/>
    </row>
    <row r="143" spans="1:17" s="44" customFormat="1" x14ac:dyDescent="0.3">
      <c r="A143" s="44" t="s">
        <v>122</v>
      </c>
      <c r="B143" s="44" t="s">
        <v>206</v>
      </c>
      <c r="C143" s="44">
        <v>5</v>
      </c>
      <c r="D143" s="44" t="s">
        <v>256</v>
      </c>
      <c r="E143" s="44">
        <v>1</v>
      </c>
      <c r="F143" s="44" t="s">
        <v>256</v>
      </c>
      <c r="G143" s="44">
        <v>5</v>
      </c>
      <c r="K143" s="44" t="s">
        <v>109</v>
      </c>
      <c r="Q143" s="11"/>
    </row>
    <row r="144" spans="1:17" s="44" customFormat="1" x14ac:dyDescent="0.3">
      <c r="A144" s="44" t="s">
        <v>122</v>
      </c>
      <c r="B144" s="44" t="s">
        <v>206</v>
      </c>
      <c r="C144" s="44">
        <v>6</v>
      </c>
      <c r="D144" s="44" t="s">
        <v>257</v>
      </c>
      <c r="E144" s="44">
        <v>1</v>
      </c>
      <c r="F144" s="44" t="s">
        <v>257</v>
      </c>
      <c r="G144" s="44">
        <v>6</v>
      </c>
      <c r="K144" s="44" t="s">
        <v>109</v>
      </c>
      <c r="Q144" s="11"/>
    </row>
    <row r="145" spans="1:17" s="44" customFormat="1" x14ac:dyDescent="0.3">
      <c r="A145" s="44" t="s">
        <v>122</v>
      </c>
      <c r="B145" s="44" t="s">
        <v>206</v>
      </c>
      <c r="C145" s="44">
        <v>7</v>
      </c>
      <c r="D145" s="44" t="s">
        <v>258</v>
      </c>
      <c r="E145" s="44">
        <v>1</v>
      </c>
      <c r="F145" s="44" t="s">
        <v>258</v>
      </c>
      <c r="G145" s="44">
        <v>7</v>
      </c>
      <c r="K145" s="44" t="s">
        <v>109</v>
      </c>
      <c r="Q145" s="11"/>
    </row>
    <row r="146" spans="1:17" s="44" customFormat="1" x14ac:dyDescent="0.3">
      <c r="A146" s="44" t="s">
        <v>122</v>
      </c>
      <c r="B146" s="44" t="s">
        <v>206</v>
      </c>
      <c r="C146" s="44">
        <v>8</v>
      </c>
      <c r="D146" s="44" t="s">
        <v>259</v>
      </c>
      <c r="E146" s="44">
        <v>1</v>
      </c>
      <c r="F146" s="44" t="s">
        <v>259</v>
      </c>
      <c r="G146" s="44">
        <v>8</v>
      </c>
      <c r="K146" s="44" t="s">
        <v>109</v>
      </c>
      <c r="Q146" s="11"/>
    </row>
    <row r="147" spans="1:17" s="44" customFormat="1" x14ac:dyDescent="0.3">
      <c r="A147" s="44" t="s">
        <v>122</v>
      </c>
      <c r="B147" s="44" t="s">
        <v>206</v>
      </c>
      <c r="C147" s="44">
        <v>9</v>
      </c>
      <c r="D147" s="44" t="s">
        <v>260</v>
      </c>
      <c r="E147" s="44">
        <v>1</v>
      </c>
      <c r="F147" s="44" t="s">
        <v>260</v>
      </c>
      <c r="G147" s="44">
        <v>9</v>
      </c>
      <c r="K147" s="44" t="s">
        <v>109</v>
      </c>
      <c r="Q147" s="11"/>
    </row>
    <row r="148" spans="1:17" s="44" customFormat="1" x14ac:dyDescent="0.3">
      <c r="A148" s="44" t="s">
        <v>122</v>
      </c>
      <c r="B148" s="44" t="s">
        <v>206</v>
      </c>
      <c r="C148" s="44">
        <v>10</v>
      </c>
      <c r="D148" s="44" t="s">
        <v>255</v>
      </c>
      <c r="E148" s="44">
        <v>1</v>
      </c>
      <c r="F148" s="44" t="s">
        <v>255</v>
      </c>
      <c r="G148" s="44">
        <v>10</v>
      </c>
      <c r="K148" s="44" t="s">
        <v>109</v>
      </c>
      <c r="Q148" s="11"/>
    </row>
    <row r="149" spans="1:17" s="44" customFormat="1" x14ac:dyDescent="0.3">
      <c r="A149" s="44" t="s">
        <v>122</v>
      </c>
      <c r="B149" s="44" t="s">
        <v>206</v>
      </c>
      <c r="C149" s="44">
        <v>3</v>
      </c>
      <c r="D149" s="44" t="s">
        <v>110</v>
      </c>
      <c r="E149" s="44">
        <v>1</v>
      </c>
      <c r="F149" s="44" t="s">
        <v>12</v>
      </c>
      <c r="G149" s="44">
        <v>3</v>
      </c>
      <c r="H149" s="44" t="s">
        <v>510</v>
      </c>
      <c r="I149" s="44" t="s">
        <v>331</v>
      </c>
      <c r="J149" s="44">
        <v>1</v>
      </c>
      <c r="K149" s="44" t="s">
        <v>109</v>
      </c>
      <c r="M149" s="44" t="s">
        <v>12</v>
      </c>
      <c r="N149" s="44" t="s">
        <v>115</v>
      </c>
      <c r="O149" s="44" t="s">
        <v>101</v>
      </c>
      <c r="P149" s="44" t="s">
        <v>510</v>
      </c>
      <c r="Q149" s="11"/>
    </row>
    <row r="150" spans="1:17" s="44" customFormat="1" x14ac:dyDescent="0.3">
      <c r="A150" s="44" t="s">
        <v>123</v>
      </c>
      <c r="B150" s="44" t="s">
        <v>207</v>
      </c>
      <c r="C150" s="44">
        <v>1</v>
      </c>
      <c r="D150" s="44" t="s">
        <v>2</v>
      </c>
      <c r="E150" s="44">
        <v>1</v>
      </c>
      <c r="F150" s="44" t="s">
        <v>11</v>
      </c>
      <c r="G150" s="44">
        <v>1</v>
      </c>
      <c r="K150" s="44" t="s">
        <v>109</v>
      </c>
      <c r="Q150" s="11"/>
    </row>
    <row r="151" spans="1:17" s="44" customFormat="1" x14ac:dyDescent="0.3">
      <c r="A151" s="44" t="s">
        <v>123</v>
      </c>
      <c r="B151" s="44" t="s">
        <v>207</v>
      </c>
      <c r="C151" s="44">
        <v>2</v>
      </c>
      <c r="D151" s="44" t="s">
        <v>3</v>
      </c>
      <c r="E151" s="44">
        <v>1</v>
      </c>
      <c r="F151" s="44" t="s">
        <v>175</v>
      </c>
      <c r="G151" s="44">
        <v>2</v>
      </c>
      <c r="K151" s="44" t="s">
        <v>109</v>
      </c>
      <c r="Q151" s="11"/>
    </row>
    <row r="152" spans="1:17" s="44" customFormat="1" x14ac:dyDescent="0.3">
      <c r="A152" s="44" t="s">
        <v>123</v>
      </c>
      <c r="B152" s="44" t="s">
        <v>207</v>
      </c>
      <c r="C152" s="44">
        <v>4</v>
      </c>
      <c r="D152" s="44" t="s">
        <v>179</v>
      </c>
      <c r="E152" s="44">
        <v>1</v>
      </c>
      <c r="F152" s="44" t="s">
        <v>179</v>
      </c>
      <c r="G152" s="44">
        <v>4</v>
      </c>
      <c r="K152" s="44" t="s">
        <v>109</v>
      </c>
      <c r="Q152" s="11"/>
    </row>
    <row r="153" spans="1:17" s="44" customFormat="1" x14ac:dyDescent="0.3">
      <c r="A153" s="44" t="s">
        <v>123</v>
      </c>
      <c r="B153" s="44" t="s">
        <v>207</v>
      </c>
      <c r="C153" s="44">
        <v>5</v>
      </c>
      <c r="D153" s="44" t="s">
        <v>256</v>
      </c>
      <c r="E153" s="44">
        <v>1</v>
      </c>
      <c r="F153" s="44" t="s">
        <v>256</v>
      </c>
      <c r="G153" s="44">
        <v>5</v>
      </c>
      <c r="K153" s="44" t="s">
        <v>109</v>
      </c>
      <c r="Q153" s="11"/>
    </row>
    <row r="154" spans="1:17" s="44" customFormat="1" x14ac:dyDescent="0.3">
      <c r="A154" s="44" t="s">
        <v>123</v>
      </c>
      <c r="B154" s="44" t="s">
        <v>207</v>
      </c>
      <c r="C154" s="44">
        <v>6</v>
      </c>
      <c r="D154" s="44" t="s">
        <v>257</v>
      </c>
      <c r="E154" s="44">
        <v>1</v>
      </c>
      <c r="F154" s="44" t="s">
        <v>257</v>
      </c>
      <c r="G154" s="44">
        <v>6</v>
      </c>
      <c r="K154" s="44" t="s">
        <v>109</v>
      </c>
      <c r="Q154" s="11"/>
    </row>
    <row r="155" spans="1:17" s="44" customFormat="1" x14ac:dyDescent="0.3">
      <c r="A155" s="44" t="s">
        <v>123</v>
      </c>
      <c r="B155" s="44" t="s">
        <v>207</v>
      </c>
      <c r="C155" s="44">
        <v>7</v>
      </c>
      <c r="D155" s="44" t="s">
        <v>258</v>
      </c>
      <c r="E155" s="44">
        <v>1</v>
      </c>
      <c r="F155" s="44" t="s">
        <v>258</v>
      </c>
      <c r="G155" s="44">
        <v>7</v>
      </c>
      <c r="K155" s="44" t="s">
        <v>109</v>
      </c>
      <c r="Q155" s="11"/>
    </row>
    <row r="156" spans="1:17" s="44" customFormat="1" x14ac:dyDescent="0.3">
      <c r="A156" s="44" t="s">
        <v>123</v>
      </c>
      <c r="B156" s="44" t="s">
        <v>207</v>
      </c>
      <c r="C156" s="44">
        <v>8</v>
      </c>
      <c r="D156" s="44" t="s">
        <v>259</v>
      </c>
      <c r="E156" s="44">
        <v>1</v>
      </c>
      <c r="F156" s="44" t="s">
        <v>259</v>
      </c>
      <c r="G156" s="44">
        <v>8</v>
      </c>
      <c r="K156" s="44" t="s">
        <v>109</v>
      </c>
      <c r="Q156" s="11"/>
    </row>
    <row r="157" spans="1:17" s="44" customFormat="1" x14ac:dyDescent="0.3">
      <c r="A157" s="44" t="s">
        <v>123</v>
      </c>
      <c r="B157" s="44" t="s">
        <v>207</v>
      </c>
      <c r="C157" s="44">
        <v>9</v>
      </c>
      <c r="D157" s="44" t="s">
        <v>260</v>
      </c>
      <c r="E157" s="44">
        <v>1</v>
      </c>
      <c r="F157" s="44" t="s">
        <v>260</v>
      </c>
      <c r="G157" s="44">
        <v>9</v>
      </c>
      <c r="K157" s="44" t="s">
        <v>109</v>
      </c>
      <c r="Q157" s="11"/>
    </row>
    <row r="158" spans="1:17" s="44" customFormat="1" x14ac:dyDescent="0.3">
      <c r="A158" s="44" t="s">
        <v>123</v>
      </c>
      <c r="B158" s="44" t="s">
        <v>207</v>
      </c>
      <c r="C158" s="44">
        <v>10</v>
      </c>
      <c r="D158" s="44" t="s">
        <v>255</v>
      </c>
      <c r="E158" s="44">
        <v>1</v>
      </c>
      <c r="F158" s="44" t="s">
        <v>255</v>
      </c>
      <c r="G158" s="44">
        <v>10</v>
      </c>
      <c r="K158" s="44" t="s">
        <v>109</v>
      </c>
      <c r="Q158" s="11"/>
    </row>
    <row r="159" spans="1:17" s="44" customFormat="1" x14ac:dyDescent="0.3">
      <c r="A159" s="44" t="s">
        <v>123</v>
      </c>
      <c r="B159" s="44" t="s">
        <v>207</v>
      </c>
      <c r="C159" s="44">
        <v>3</v>
      </c>
      <c r="D159" s="44" t="s">
        <v>110</v>
      </c>
      <c r="E159" s="44">
        <v>1</v>
      </c>
      <c r="F159" s="44" t="s">
        <v>12</v>
      </c>
      <c r="G159" s="44">
        <v>3</v>
      </c>
      <c r="H159" s="44" t="s">
        <v>511</v>
      </c>
      <c r="I159" s="44" t="s">
        <v>332</v>
      </c>
      <c r="J159" s="44">
        <v>1</v>
      </c>
      <c r="K159" s="44" t="s">
        <v>109</v>
      </c>
      <c r="M159" s="44" t="s">
        <v>12</v>
      </c>
      <c r="N159" s="44" t="s">
        <v>115</v>
      </c>
      <c r="O159" s="44" t="s">
        <v>102</v>
      </c>
      <c r="P159" s="44" t="s">
        <v>511</v>
      </c>
      <c r="Q159" s="11"/>
    </row>
    <row r="160" spans="1:17" s="44" customFormat="1" x14ac:dyDescent="0.3">
      <c r="A160" s="44" t="s">
        <v>124</v>
      </c>
      <c r="B160" s="44" t="s">
        <v>208</v>
      </c>
      <c r="C160" s="44">
        <v>1</v>
      </c>
      <c r="D160" s="44" t="s">
        <v>2</v>
      </c>
      <c r="E160" s="44">
        <v>1</v>
      </c>
      <c r="F160" s="44" t="s">
        <v>11</v>
      </c>
      <c r="G160" s="44">
        <v>1</v>
      </c>
      <c r="K160" s="44" t="s">
        <v>109</v>
      </c>
      <c r="Q160" s="11"/>
    </row>
    <row r="161" spans="1:17" s="44" customFormat="1" x14ac:dyDescent="0.3">
      <c r="A161" s="44" t="s">
        <v>124</v>
      </c>
      <c r="B161" s="44" t="s">
        <v>208</v>
      </c>
      <c r="C161" s="44">
        <v>2</v>
      </c>
      <c r="D161" s="44" t="s">
        <v>3</v>
      </c>
      <c r="E161" s="44">
        <v>1</v>
      </c>
      <c r="F161" s="44" t="s">
        <v>175</v>
      </c>
      <c r="G161" s="44">
        <v>2</v>
      </c>
      <c r="K161" s="44" t="s">
        <v>109</v>
      </c>
      <c r="Q161" s="11"/>
    </row>
    <row r="162" spans="1:17" s="44" customFormat="1" x14ac:dyDescent="0.3">
      <c r="A162" s="44" t="s">
        <v>124</v>
      </c>
      <c r="B162" s="44" t="s">
        <v>208</v>
      </c>
      <c r="C162" s="44">
        <v>4</v>
      </c>
      <c r="D162" s="44" t="s">
        <v>179</v>
      </c>
      <c r="E162" s="44">
        <v>1</v>
      </c>
      <c r="F162" s="44" t="s">
        <v>179</v>
      </c>
      <c r="G162" s="44">
        <v>4</v>
      </c>
      <c r="K162" s="44" t="s">
        <v>109</v>
      </c>
      <c r="Q162" s="11"/>
    </row>
    <row r="163" spans="1:17" s="44" customFormat="1" x14ac:dyDescent="0.3">
      <c r="A163" s="44" t="s">
        <v>124</v>
      </c>
      <c r="B163" s="44" t="s">
        <v>208</v>
      </c>
      <c r="C163" s="44">
        <v>5</v>
      </c>
      <c r="D163" s="44" t="s">
        <v>256</v>
      </c>
      <c r="E163" s="44">
        <v>1</v>
      </c>
      <c r="F163" s="44" t="s">
        <v>256</v>
      </c>
      <c r="G163" s="44">
        <v>5</v>
      </c>
      <c r="K163" s="44" t="s">
        <v>109</v>
      </c>
      <c r="Q163" s="11"/>
    </row>
    <row r="164" spans="1:17" s="44" customFormat="1" x14ac:dyDescent="0.3">
      <c r="A164" s="44" t="s">
        <v>124</v>
      </c>
      <c r="B164" s="44" t="s">
        <v>208</v>
      </c>
      <c r="C164" s="44">
        <v>3</v>
      </c>
      <c r="D164" s="44" t="s">
        <v>110</v>
      </c>
      <c r="E164" s="44">
        <v>1</v>
      </c>
      <c r="F164" s="44" t="s">
        <v>12</v>
      </c>
      <c r="G164" s="44">
        <v>3</v>
      </c>
      <c r="H164" s="44" t="s">
        <v>512</v>
      </c>
      <c r="I164" s="44" t="s">
        <v>333</v>
      </c>
      <c r="J164" s="44">
        <v>1</v>
      </c>
      <c r="K164" s="44" t="s">
        <v>109</v>
      </c>
      <c r="M164" s="44" t="s">
        <v>12</v>
      </c>
      <c r="N164" s="44" t="s">
        <v>115</v>
      </c>
      <c r="O164" s="44" t="s">
        <v>435</v>
      </c>
      <c r="P164" s="44" t="s">
        <v>512</v>
      </c>
      <c r="Q164" s="11"/>
    </row>
    <row r="165" spans="1:17" s="44" customFormat="1" x14ac:dyDescent="0.3">
      <c r="A165" s="44" t="s">
        <v>124</v>
      </c>
      <c r="B165" s="44" t="s">
        <v>208</v>
      </c>
      <c r="C165" s="44">
        <v>6</v>
      </c>
      <c r="D165" s="44" t="s">
        <v>257</v>
      </c>
      <c r="E165" s="44">
        <v>1</v>
      </c>
      <c r="F165" s="44" t="s">
        <v>257</v>
      </c>
      <c r="G165" s="44">
        <v>6</v>
      </c>
      <c r="K165" s="44" t="s">
        <v>109</v>
      </c>
      <c r="Q165" s="11"/>
    </row>
    <row r="166" spans="1:17" s="44" customFormat="1" x14ac:dyDescent="0.3">
      <c r="A166" s="44" t="s">
        <v>124</v>
      </c>
      <c r="B166" s="44" t="s">
        <v>208</v>
      </c>
      <c r="C166" s="44">
        <v>7</v>
      </c>
      <c r="D166" s="44" t="s">
        <v>258</v>
      </c>
      <c r="E166" s="44">
        <v>1</v>
      </c>
      <c r="F166" s="44" t="s">
        <v>258</v>
      </c>
      <c r="G166" s="44">
        <v>7</v>
      </c>
      <c r="K166" s="44" t="s">
        <v>109</v>
      </c>
      <c r="Q166" s="11"/>
    </row>
    <row r="167" spans="1:17" s="44" customFormat="1" x14ac:dyDescent="0.3">
      <c r="A167" s="44" t="s">
        <v>124</v>
      </c>
      <c r="B167" s="44" t="s">
        <v>208</v>
      </c>
      <c r="C167" s="44">
        <v>8</v>
      </c>
      <c r="D167" s="44" t="s">
        <v>259</v>
      </c>
      <c r="E167" s="44">
        <v>1</v>
      </c>
      <c r="F167" s="44" t="s">
        <v>259</v>
      </c>
      <c r="G167" s="44">
        <v>8</v>
      </c>
      <c r="K167" s="44" t="s">
        <v>109</v>
      </c>
      <c r="Q167" s="11"/>
    </row>
    <row r="168" spans="1:17" s="44" customFormat="1" x14ac:dyDescent="0.3">
      <c r="A168" s="44" t="s">
        <v>124</v>
      </c>
      <c r="B168" s="44" t="s">
        <v>208</v>
      </c>
      <c r="C168" s="44">
        <v>9</v>
      </c>
      <c r="D168" s="44" t="s">
        <v>260</v>
      </c>
      <c r="E168" s="44">
        <v>1</v>
      </c>
      <c r="F168" s="44" t="s">
        <v>260</v>
      </c>
      <c r="G168" s="44">
        <v>9</v>
      </c>
      <c r="K168" s="44" t="s">
        <v>109</v>
      </c>
      <c r="Q168" s="11"/>
    </row>
    <row r="169" spans="1:17" s="44" customFormat="1" x14ac:dyDescent="0.3">
      <c r="A169" s="44" t="s">
        <v>124</v>
      </c>
      <c r="B169" s="44" t="s">
        <v>208</v>
      </c>
      <c r="C169" s="44">
        <v>10</v>
      </c>
      <c r="D169" s="44" t="s">
        <v>255</v>
      </c>
      <c r="E169" s="44">
        <v>1</v>
      </c>
      <c r="F169" s="44" t="s">
        <v>255</v>
      </c>
      <c r="G169" s="44">
        <v>10</v>
      </c>
      <c r="K169" s="44" t="s">
        <v>109</v>
      </c>
      <c r="Q169" s="11"/>
    </row>
    <row r="170" spans="1:17" s="44" customFormat="1" x14ac:dyDescent="0.3">
      <c r="A170" s="44" t="s">
        <v>125</v>
      </c>
      <c r="B170" s="44" t="s">
        <v>209</v>
      </c>
      <c r="C170" s="44">
        <v>1</v>
      </c>
      <c r="D170" s="44" t="s">
        <v>2</v>
      </c>
      <c r="E170" s="44">
        <v>1</v>
      </c>
      <c r="F170" s="44" t="s">
        <v>11</v>
      </c>
      <c r="G170" s="44">
        <v>1</v>
      </c>
      <c r="K170" s="44" t="s">
        <v>109</v>
      </c>
      <c r="Q170" s="11"/>
    </row>
    <row r="171" spans="1:17" s="44" customFormat="1" x14ac:dyDescent="0.3">
      <c r="A171" s="44" t="s">
        <v>125</v>
      </c>
      <c r="B171" s="44" t="s">
        <v>209</v>
      </c>
      <c r="C171" s="44">
        <v>2</v>
      </c>
      <c r="D171" s="44" t="s">
        <v>3</v>
      </c>
      <c r="E171" s="44">
        <v>1</v>
      </c>
      <c r="F171" s="44" t="s">
        <v>175</v>
      </c>
      <c r="G171" s="44">
        <v>2</v>
      </c>
      <c r="K171" s="44" t="s">
        <v>109</v>
      </c>
      <c r="Q171" s="11"/>
    </row>
    <row r="172" spans="1:17" s="44" customFormat="1" x14ac:dyDescent="0.3">
      <c r="A172" s="44" t="s">
        <v>125</v>
      </c>
      <c r="B172" s="44" t="s">
        <v>209</v>
      </c>
      <c r="C172" s="44">
        <v>3</v>
      </c>
      <c r="D172" s="44" t="s">
        <v>110</v>
      </c>
      <c r="E172" s="44">
        <v>1</v>
      </c>
      <c r="F172" s="44" t="s">
        <v>12</v>
      </c>
      <c r="G172" s="44">
        <v>3</v>
      </c>
      <c r="H172" s="44" t="s">
        <v>513</v>
      </c>
      <c r="I172" s="44" t="s">
        <v>334</v>
      </c>
      <c r="J172" s="44">
        <v>1</v>
      </c>
      <c r="K172" s="44" t="s">
        <v>109</v>
      </c>
      <c r="M172" s="44" t="s">
        <v>12</v>
      </c>
      <c r="N172" s="44" t="s">
        <v>115</v>
      </c>
      <c r="O172" s="44" t="s">
        <v>436</v>
      </c>
      <c r="P172" s="44" t="s">
        <v>513</v>
      </c>
      <c r="Q172" s="11"/>
    </row>
    <row r="173" spans="1:17" s="44" customFormat="1" x14ac:dyDescent="0.3">
      <c r="A173" s="44" t="s">
        <v>125</v>
      </c>
      <c r="B173" s="44" t="s">
        <v>209</v>
      </c>
      <c r="C173" s="44">
        <v>4</v>
      </c>
      <c r="D173" s="44" t="s">
        <v>179</v>
      </c>
      <c r="E173" s="44">
        <v>1</v>
      </c>
      <c r="F173" s="44" t="s">
        <v>179</v>
      </c>
      <c r="G173" s="44">
        <v>4</v>
      </c>
      <c r="K173" s="44" t="s">
        <v>109</v>
      </c>
      <c r="Q173" s="11"/>
    </row>
    <row r="174" spans="1:17" s="44" customFormat="1" x14ac:dyDescent="0.3">
      <c r="A174" s="44" t="s">
        <v>125</v>
      </c>
      <c r="B174" s="44" t="s">
        <v>209</v>
      </c>
      <c r="C174" s="44">
        <v>5</v>
      </c>
      <c r="D174" s="44" t="s">
        <v>256</v>
      </c>
      <c r="E174" s="44">
        <v>1</v>
      </c>
      <c r="F174" s="44" t="s">
        <v>256</v>
      </c>
      <c r="G174" s="44">
        <v>5</v>
      </c>
      <c r="K174" s="44" t="s">
        <v>109</v>
      </c>
      <c r="Q174" s="11"/>
    </row>
    <row r="175" spans="1:17" s="44" customFormat="1" x14ac:dyDescent="0.3">
      <c r="A175" s="44" t="s">
        <v>125</v>
      </c>
      <c r="B175" s="44" t="s">
        <v>209</v>
      </c>
      <c r="C175" s="44">
        <v>6</v>
      </c>
      <c r="D175" s="44" t="s">
        <v>257</v>
      </c>
      <c r="E175" s="44">
        <v>1</v>
      </c>
      <c r="F175" s="44" t="s">
        <v>257</v>
      </c>
      <c r="G175" s="44">
        <v>6</v>
      </c>
      <c r="K175" s="44" t="s">
        <v>109</v>
      </c>
      <c r="Q175" s="11"/>
    </row>
    <row r="176" spans="1:17" s="44" customFormat="1" x14ac:dyDescent="0.3">
      <c r="A176" s="44" t="s">
        <v>125</v>
      </c>
      <c r="B176" s="44" t="s">
        <v>209</v>
      </c>
      <c r="C176" s="44">
        <v>7</v>
      </c>
      <c r="D176" s="44" t="s">
        <v>258</v>
      </c>
      <c r="E176" s="44">
        <v>1</v>
      </c>
      <c r="F176" s="44" t="s">
        <v>258</v>
      </c>
      <c r="G176" s="44">
        <v>7</v>
      </c>
      <c r="K176" s="44" t="s">
        <v>109</v>
      </c>
      <c r="Q176" s="11"/>
    </row>
    <row r="177" spans="1:17" s="44" customFormat="1" x14ac:dyDescent="0.3">
      <c r="A177" s="44" t="s">
        <v>125</v>
      </c>
      <c r="B177" s="44" t="s">
        <v>209</v>
      </c>
      <c r="C177" s="44">
        <v>8</v>
      </c>
      <c r="D177" s="44" t="s">
        <v>259</v>
      </c>
      <c r="E177" s="44">
        <v>1</v>
      </c>
      <c r="F177" s="44" t="s">
        <v>259</v>
      </c>
      <c r="G177" s="44">
        <v>8</v>
      </c>
      <c r="K177" s="44" t="s">
        <v>109</v>
      </c>
      <c r="Q177" s="11"/>
    </row>
    <row r="178" spans="1:17" s="44" customFormat="1" x14ac:dyDescent="0.3">
      <c r="A178" s="44" t="s">
        <v>125</v>
      </c>
      <c r="B178" s="44" t="s">
        <v>209</v>
      </c>
      <c r="C178" s="44">
        <v>9</v>
      </c>
      <c r="D178" s="44" t="s">
        <v>260</v>
      </c>
      <c r="E178" s="44">
        <v>1</v>
      </c>
      <c r="F178" s="44" t="s">
        <v>260</v>
      </c>
      <c r="G178" s="44">
        <v>9</v>
      </c>
      <c r="K178" s="44" t="s">
        <v>109</v>
      </c>
      <c r="Q178" s="11"/>
    </row>
    <row r="179" spans="1:17" s="44" customFormat="1" x14ac:dyDescent="0.3">
      <c r="A179" s="44" t="s">
        <v>125</v>
      </c>
      <c r="B179" s="44" t="s">
        <v>209</v>
      </c>
      <c r="C179" s="44">
        <v>10</v>
      </c>
      <c r="D179" s="44" t="s">
        <v>255</v>
      </c>
      <c r="E179" s="44">
        <v>1</v>
      </c>
      <c r="F179" s="44" t="s">
        <v>255</v>
      </c>
      <c r="G179" s="44">
        <v>10</v>
      </c>
      <c r="K179" s="44" t="s">
        <v>109</v>
      </c>
      <c r="Q179" s="11"/>
    </row>
    <row r="180" spans="1:17" s="44" customFormat="1" x14ac:dyDescent="0.3">
      <c r="A180" s="44" t="s">
        <v>126</v>
      </c>
      <c r="B180" s="44" t="s">
        <v>210</v>
      </c>
      <c r="C180" s="44">
        <v>1</v>
      </c>
      <c r="D180" s="44" t="s">
        <v>2</v>
      </c>
      <c r="E180" s="44">
        <v>1</v>
      </c>
      <c r="F180" s="44" t="s">
        <v>11</v>
      </c>
      <c r="G180" s="44">
        <v>1</v>
      </c>
      <c r="K180" s="44" t="s">
        <v>109</v>
      </c>
      <c r="Q180" s="11"/>
    </row>
    <row r="181" spans="1:17" s="44" customFormat="1" x14ac:dyDescent="0.3">
      <c r="A181" s="44" t="s">
        <v>126</v>
      </c>
      <c r="B181" s="44" t="s">
        <v>210</v>
      </c>
      <c r="C181" s="44">
        <v>2</v>
      </c>
      <c r="D181" s="44" t="s">
        <v>3</v>
      </c>
      <c r="E181" s="44">
        <v>1</v>
      </c>
      <c r="F181" s="44" t="s">
        <v>175</v>
      </c>
      <c r="G181" s="44">
        <v>2</v>
      </c>
      <c r="K181" s="44" t="s">
        <v>109</v>
      </c>
      <c r="Q181" s="11"/>
    </row>
    <row r="182" spans="1:17" s="44" customFormat="1" x14ac:dyDescent="0.3">
      <c r="A182" s="44" t="s">
        <v>126</v>
      </c>
      <c r="B182" s="44" t="s">
        <v>210</v>
      </c>
      <c r="C182" s="44">
        <v>3</v>
      </c>
      <c r="D182" s="44" t="s">
        <v>110</v>
      </c>
      <c r="E182" s="44">
        <v>1</v>
      </c>
      <c r="F182" s="44" t="s">
        <v>12</v>
      </c>
      <c r="G182" s="44">
        <v>3</v>
      </c>
      <c r="H182" s="44" t="s">
        <v>514</v>
      </c>
      <c r="I182" s="44" t="s">
        <v>335</v>
      </c>
      <c r="J182" s="44">
        <v>1</v>
      </c>
      <c r="K182" s="44" t="s">
        <v>109</v>
      </c>
      <c r="M182" s="44" t="s">
        <v>12</v>
      </c>
      <c r="N182" s="44" t="s">
        <v>115</v>
      </c>
      <c r="O182" s="44" t="s">
        <v>437</v>
      </c>
      <c r="P182" s="44" t="s">
        <v>514</v>
      </c>
      <c r="Q182" s="11"/>
    </row>
    <row r="183" spans="1:17" s="44" customFormat="1" x14ac:dyDescent="0.3">
      <c r="A183" s="44" t="s">
        <v>126</v>
      </c>
      <c r="B183" s="44" t="s">
        <v>210</v>
      </c>
      <c r="C183" s="44">
        <v>4</v>
      </c>
      <c r="D183" s="44" t="s">
        <v>179</v>
      </c>
      <c r="E183" s="44">
        <v>1</v>
      </c>
      <c r="F183" s="44" t="s">
        <v>179</v>
      </c>
      <c r="G183" s="44">
        <v>4</v>
      </c>
      <c r="K183" s="44" t="s">
        <v>109</v>
      </c>
      <c r="Q183" s="11"/>
    </row>
    <row r="184" spans="1:17" s="44" customFormat="1" x14ac:dyDescent="0.3">
      <c r="A184" s="44" t="s">
        <v>126</v>
      </c>
      <c r="B184" s="44" t="s">
        <v>210</v>
      </c>
      <c r="C184" s="44">
        <v>5</v>
      </c>
      <c r="D184" s="44" t="s">
        <v>256</v>
      </c>
      <c r="E184" s="44">
        <v>1</v>
      </c>
      <c r="F184" s="44" t="s">
        <v>256</v>
      </c>
      <c r="G184" s="44">
        <v>5</v>
      </c>
      <c r="K184" s="44" t="s">
        <v>109</v>
      </c>
      <c r="Q184" s="11"/>
    </row>
    <row r="185" spans="1:17" s="44" customFormat="1" x14ac:dyDescent="0.3">
      <c r="A185" s="44" t="s">
        <v>126</v>
      </c>
      <c r="B185" s="44" t="s">
        <v>210</v>
      </c>
      <c r="C185" s="44">
        <v>6</v>
      </c>
      <c r="D185" s="44" t="s">
        <v>257</v>
      </c>
      <c r="E185" s="44">
        <v>1</v>
      </c>
      <c r="F185" s="44" t="s">
        <v>257</v>
      </c>
      <c r="G185" s="44">
        <v>6</v>
      </c>
      <c r="K185" s="44" t="s">
        <v>109</v>
      </c>
      <c r="Q185" s="11"/>
    </row>
    <row r="186" spans="1:17" s="44" customFormat="1" x14ac:dyDescent="0.3">
      <c r="A186" s="44" t="s">
        <v>126</v>
      </c>
      <c r="B186" s="44" t="s">
        <v>210</v>
      </c>
      <c r="C186" s="44">
        <v>7</v>
      </c>
      <c r="D186" s="44" t="s">
        <v>258</v>
      </c>
      <c r="E186" s="44">
        <v>1</v>
      </c>
      <c r="F186" s="44" t="s">
        <v>258</v>
      </c>
      <c r="G186" s="44">
        <v>7</v>
      </c>
      <c r="K186" s="44" t="s">
        <v>109</v>
      </c>
      <c r="Q186" s="11"/>
    </row>
    <row r="187" spans="1:17" s="44" customFormat="1" x14ac:dyDescent="0.3">
      <c r="A187" s="44" t="s">
        <v>126</v>
      </c>
      <c r="B187" s="44" t="s">
        <v>210</v>
      </c>
      <c r="C187" s="44">
        <v>8</v>
      </c>
      <c r="D187" s="44" t="s">
        <v>259</v>
      </c>
      <c r="E187" s="44">
        <v>1</v>
      </c>
      <c r="F187" s="44" t="s">
        <v>259</v>
      </c>
      <c r="G187" s="44">
        <v>8</v>
      </c>
      <c r="K187" s="44" t="s">
        <v>109</v>
      </c>
      <c r="Q187" s="11"/>
    </row>
    <row r="188" spans="1:17" s="44" customFormat="1" x14ac:dyDescent="0.3">
      <c r="A188" s="44" t="s">
        <v>126</v>
      </c>
      <c r="B188" s="44" t="s">
        <v>210</v>
      </c>
      <c r="C188" s="44">
        <v>9</v>
      </c>
      <c r="D188" s="44" t="s">
        <v>260</v>
      </c>
      <c r="E188" s="44">
        <v>1</v>
      </c>
      <c r="F188" s="44" t="s">
        <v>260</v>
      </c>
      <c r="G188" s="44">
        <v>9</v>
      </c>
      <c r="K188" s="44" t="s">
        <v>109</v>
      </c>
      <c r="Q188" s="11"/>
    </row>
    <row r="189" spans="1:17" s="44" customFormat="1" x14ac:dyDescent="0.3">
      <c r="A189" s="44" t="s">
        <v>126</v>
      </c>
      <c r="B189" s="44" t="s">
        <v>210</v>
      </c>
      <c r="C189" s="44">
        <v>10</v>
      </c>
      <c r="D189" s="44" t="s">
        <v>255</v>
      </c>
      <c r="E189" s="44">
        <v>1</v>
      </c>
      <c r="F189" s="44" t="s">
        <v>255</v>
      </c>
      <c r="G189" s="44">
        <v>10</v>
      </c>
      <c r="K189" s="44" t="s">
        <v>109</v>
      </c>
      <c r="Q189" s="11"/>
    </row>
    <row r="190" spans="1:17" s="44" customFormat="1" x14ac:dyDescent="0.3">
      <c r="A190" s="44" t="s">
        <v>127</v>
      </c>
      <c r="B190" s="44" t="s">
        <v>211</v>
      </c>
      <c r="C190" s="44">
        <v>1</v>
      </c>
      <c r="D190" s="44" t="s">
        <v>2</v>
      </c>
      <c r="E190" s="44">
        <v>1</v>
      </c>
      <c r="F190" s="44" t="s">
        <v>11</v>
      </c>
      <c r="G190" s="44">
        <v>1</v>
      </c>
      <c r="K190" s="44" t="s">
        <v>109</v>
      </c>
      <c r="Q190" s="11"/>
    </row>
    <row r="191" spans="1:17" s="44" customFormat="1" x14ac:dyDescent="0.3">
      <c r="A191" s="44" t="s">
        <v>127</v>
      </c>
      <c r="B191" s="44" t="s">
        <v>211</v>
      </c>
      <c r="C191" s="44">
        <v>2</v>
      </c>
      <c r="D191" s="44" t="s">
        <v>3</v>
      </c>
      <c r="E191" s="44">
        <v>1</v>
      </c>
      <c r="F191" s="44" t="s">
        <v>175</v>
      </c>
      <c r="G191" s="44">
        <v>2</v>
      </c>
      <c r="K191" s="44" t="s">
        <v>109</v>
      </c>
      <c r="Q191" s="11"/>
    </row>
    <row r="192" spans="1:17" s="44" customFormat="1" x14ac:dyDescent="0.3">
      <c r="A192" s="44" t="s">
        <v>127</v>
      </c>
      <c r="B192" s="44" t="s">
        <v>211</v>
      </c>
      <c r="C192" s="44">
        <v>3</v>
      </c>
      <c r="D192" s="44" t="s">
        <v>110</v>
      </c>
      <c r="E192" s="44">
        <v>1</v>
      </c>
      <c r="F192" s="44" t="s">
        <v>12</v>
      </c>
      <c r="G192" s="44">
        <v>3</v>
      </c>
      <c r="H192" s="44" t="s">
        <v>515</v>
      </c>
      <c r="I192" s="44" t="s">
        <v>336</v>
      </c>
      <c r="J192" s="44">
        <v>1</v>
      </c>
      <c r="K192" s="44" t="s">
        <v>109</v>
      </c>
      <c r="M192" s="44" t="s">
        <v>12</v>
      </c>
      <c r="N192" s="44" t="s">
        <v>115</v>
      </c>
      <c r="O192" s="44" t="s">
        <v>438</v>
      </c>
      <c r="P192" s="44" t="s">
        <v>515</v>
      </c>
      <c r="Q192" s="11"/>
    </row>
    <row r="193" spans="1:17" s="44" customFormat="1" x14ac:dyDescent="0.3">
      <c r="A193" s="44" t="s">
        <v>127</v>
      </c>
      <c r="B193" s="44" t="s">
        <v>211</v>
      </c>
      <c r="C193" s="44">
        <v>4</v>
      </c>
      <c r="D193" s="44" t="s">
        <v>179</v>
      </c>
      <c r="E193" s="44">
        <v>1</v>
      </c>
      <c r="F193" s="44" t="s">
        <v>179</v>
      </c>
      <c r="G193" s="44">
        <v>4</v>
      </c>
      <c r="K193" s="44" t="s">
        <v>109</v>
      </c>
      <c r="Q193" s="11"/>
    </row>
    <row r="194" spans="1:17" s="44" customFormat="1" x14ac:dyDescent="0.3">
      <c r="A194" s="44" t="s">
        <v>127</v>
      </c>
      <c r="B194" s="44" t="s">
        <v>211</v>
      </c>
      <c r="C194" s="44">
        <v>5</v>
      </c>
      <c r="D194" s="44" t="s">
        <v>256</v>
      </c>
      <c r="E194" s="44">
        <v>1</v>
      </c>
      <c r="F194" s="44" t="s">
        <v>256</v>
      </c>
      <c r="G194" s="44">
        <v>5</v>
      </c>
      <c r="K194" s="44" t="s">
        <v>109</v>
      </c>
      <c r="Q194" s="11"/>
    </row>
    <row r="195" spans="1:17" s="44" customFormat="1" x14ac:dyDescent="0.3">
      <c r="A195" s="44" t="s">
        <v>127</v>
      </c>
      <c r="B195" s="44" t="s">
        <v>211</v>
      </c>
      <c r="C195" s="44">
        <v>6</v>
      </c>
      <c r="D195" s="44" t="s">
        <v>257</v>
      </c>
      <c r="E195" s="44">
        <v>1</v>
      </c>
      <c r="F195" s="44" t="s">
        <v>257</v>
      </c>
      <c r="G195" s="44">
        <v>6</v>
      </c>
      <c r="K195" s="44" t="s">
        <v>109</v>
      </c>
      <c r="Q195" s="11"/>
    </row>
    <row r="196" spans="1:17" s="44" customFormat="1" x14ac:dyDescent="0.3">
      <c r="A196" s="44" t="s">
        <v>127</v>
      </c>
      <c r="B196" s="44" t="s">
        <v>211</v>
      </c>
      <c r="C196" s="44">
        <v>7</v>
      </c>
      <c r="D196" s="44" t="s">
        <v>258</v>
      </c>
      <c r="E196" s="44">
        <v>1</v>
      </c>
      <c r="F196" s="44" t="s">
        <v>258</v>
      </c>
      <c r="G196" s="44">
        <v>7</v>
      </c>
      <c r="K196" s="44" t="s">
        <v>109</v>
      </c>
      <c r="Q196" s="11"/>
    </row>
    <row r="197" spans="1:17" s="44" customFormat="1" x14ac:dyDescent="0.3">
      <c r="A197" s="44" t="s">
        <v>127</v>
      </c>
      <c r="B197" s="44" t="s">
        <v>211</v>
      </c>
      <c r="C197" s="44">
        <v>8</v>
      </c>
      <c r="D197" s="44" t="s">
        <v>259</v>
      </c>
      <c r="E197" s="44">
        <v>1</v>
      </c>
      <c r="F197" s="44" t="s">
        <v>259</v>
      </c>
      <c r="G197" s="44">
        <v>8</v>
      </c>
      <c r="K197" s="44" t="s">
        <v>109</v>
      </c>
      <c r="Q197" s="11"/>
    </row>
    <row r="198" spans="1:17" s="44" customFormat="1" x14ac:dyDescent="0.3">
      <c r="A198" s="44" t="s">
        <v>127</v>
      </c>
      <c r="B198" s="44" t="s">
        <v>211</v>
      </c>
      <c r="C198" s="44">
        <v>9</v>
      </c>
      <c r="D198" s="44" t="s">
        <v>260</v>
      </c>
      <c r="E198" s="44">
        <v>1</v>
      </c>
      <c r="F198" s="44" t="s">
        <v>260</v>
      </c>
      <c r="G198" s="44">
        <v>9</v>
      </c>
      <c r="K198" s="44" t="s">
        <v>109</v>
      </c>
      <c r="Q198" s="11"/>
    </row>
    <row r="199" spans="1:17" s="44" customFormat="1" x14ac:dyDescent="0.3">
      <c r="A199" s="44" t="s">
        <v>127</v>
      </c>
      <c r="B199" s="44" t="s">
        <v>211</v>
      </c>
      <c r="C199" s="44">
        <v>10</v>
      </c>
      <c r="D199" s="44" t="s">
        <v>255</v>
      </c>
      <c r="E199" s="44">
        <v>1</v>
      </c>
      <c r="F199" s="44" t="s">
        <v>255</v>
      </c>
      <c r="G199" s="44">
        <v>10</v>
      </c>
      <c r="K199" s="44" t="s">
        <v>109</v>
      </c>
      <c r="Q199" s="11"/>
    </row>
    <row r="200" spans="1:17" s="44" customFormat="1" x14ac:dyDescent="0.3">
      <c r="A200" s="44" t="s">
        <v>128</v>
      </c>
      <c r="B200" s="44" t="s">
        <v>212</v>
      </c>
      <c r="C200" s="44">
        <v>1</v>
      </c>
      <c r="D200" s="44" t="s">
        <v>2</v>
      </c>
      <c r="E200" s="44">
        <v>1</v>
      </c>
      <c r="F200" s="44" t="s">
        <v>11</v>
      </c>
      <c r="G200" s="44">
        <v>1</v>
      </c>
      <c r="K200" s="44" t="s">
        <v>109</v>
      </c>
      <c r="Q200" s="11"/>
    </row>
    <row r="201" spans="1:17" s="44" customFormat="1" x14ac:dyDescent="0.3">
      <c r="A201" s="44" t="s">
        <v>128</v>
      </c>
      <c r="B201" s="44" t="s">
        <v>212</v>
      </c>
      <c r="C201" s="44">
        <v>2</v>
      </c>
      <c r="D201" s="44" t="s">
        <v>3</v>
      </c>
      <c r="E201" s="44">
        <v>1</v>
      </c>
      <c r="F201" s="44" t="s">
        <v>175</v>
      </c>
      <c r="G201" s="44">
        <v>2</v>
      </c>
      <c r="K201" s="44" t="s">
        <v>109</v>
      </c>
      <c r="Q201" s="11"/>
    </row>
    <row r="202" spans="1:17" s="44" customFormat="1" x14ac:dyDescent="0.3">
      <c r="A202" s="44" t="s">
        <v>128</v>
      </c>
      <c r="B202" s="44" t="s">
        <v>212</v>
      </c>
      <c r="C202" s="44">
        <v>3</v>
      </c>
      <c r="D202" s="44" t="s">
        <v>110</v>
      </c>
      <c r="E202" s="44">
        <v>1</v>
      </c>
      <c r="F202" s="44" t="s">
        <v>12</v>
      </c>
      <c r="G202" s="44">
        <v>3</v>
      </c>
      <c r="H202" s="44" t="s">
        <v>516</v>
      </c>
      <c r="I202" s="44" t="s">
        <v>337</v>
      </c>
      <c r="J202" s="44">
        <v>1</v>
      </c>
      <c r="K202" s="44" t="s">
        <v>109</v>
      </c>
      <c r="M202" s="44" t="s">
        <v>12</v>
      </c>
      <c r="N202" s="44" t="s">
        <v>115</v>
      </c>
      <c r="O202" s="44" t="s">
        <v>439</v>
      </c>
      <c r="P202" s="44" t="s">
        <v>516</v>
      </c>
      <c r="Q202" s="11"/>
    </row>
    <row r="203" spans="1:17" s="44" customFormat="1" x14ac:dyDescent="0.3">
      <c r="A203" s="44" t="s">
        <v>128</v>
      </c>
      <c r="B203" s="44" t="s">
        <v>212</v>
      </c>
      <c r="C203" s="44">
        <v>4</v>
      </c>
      <c r="D203" s="44" t="s">
        <v>179</v>
      </c>
      <c r="E203" s="44">
        <v>1</v>
      </c>
      <c r="F203" s="44" t="s">
        <v>179</v>
      </c>
      <c r="G203" s="44">
        <v>4</v>
      </c>
      <c r="K203" s="44" t="s">
        <v>109</v>
      </c>
      <c r="Q203" s="11"/>
    </row>
    <row r="204" spans="1:17" s="44" customFormat="1" x14ac:dyDescent="0.3">
      <c r="A204" s="44" t="s">
        <v>128</v>
      </c>
      <c r="B204" s="44" t="s">
        <v>212</v>
      </c>
      <c r="C204" s="44">
        <v>5</v>
      </c>
      <c r="D204" s="44" t="s">
        <v>256</v>
      </c>
      <c r="E204" s="44">
        <v>1</v>
      </c>
      <c r="F204" s="44" t="s">
        <v>256</v>
      </c>
      <c r="G204" s="44">
        <v>5</v>
      </c>
      <c r="K204" s="44" t="s">
        <v>109</v>
      </c>
      <c r="Q204" s="11"/>
    </row>
    <row r="205" spans="1:17" s="44" customFormat="1" x14ac:dyDescent="0.3">
      <c r="A205" s="44" t="s">
        <v>128</v>
      </c>
      <c r="B205" s="44" t="s">
        <v>212</v>
      </c>
      <c r="C205" s="44">
        <v>6</v>
      </c>
      <c r="D205" s="44" t="s">
        <v>257</v>
      </c>
      <c r="E205" s="44">
        <v>1</v>
      </c>
      <c r="F205" s="44" t="s">
        <v>257</v>
      </c>
      <c r="G205" s="44">
        <v>6</v>
      </c>
      <c r="K205" s="44" t="s">
        <v>109</v>
      </c>
      <c r="Q205" s="11"/>
    </row>
    <row r="206" spans="1:17" s="44" customFormat="1" x14ac:dyDescent="0.3">
      <c r="A206" s="44" t="s">
        <v>128</v>
      </c>
      <c r="B206" s="44" t="s">
        <v>212</v>
      </c>
      <c r="C206" s="44">
        <v>7</v>
      </c>
      <c r="D206" s="44" t="s">
        <v>258</v>
      </c>
      <c r="E206" s="44">
        <v>1</v>
      </c>
      <c r="F206" s="44" t="s">
        <v>258</v>
      </c>
      <c r="G206" s="44">
        <v>7</v>
      </c>
      <c r="K206" s="44" t="s">
        <v>109</v>
      </c>
      <c r="Q206" s="11"/>
    </row>
    <row r="207" spans="1:17" s="44" customFormat="1" x14ac:dyDescent="0.3">
      <c r="A207" s="44" t="s">
        <v>128</v>
      </c>
      <c r="B207" s="44" t="s">
        <v>212</v>
      </c>
      <c r="C207" s="44">
        <v>8</v>
      </c>
      <c r="D207" s="44" t="s">
        <v>259</v>
      </c>
      <c r="E207" s="44">
        <v>1</v>
      </c>
      <c r="F207" s="44" t="s">
        <v>259</v>
      </c>
      <c r="G207" s="44">
        <v>8</v>
      </c>
      <c r="K207" s="44" t="s">
        <v>109</v>
      </c>
      <c r="Q207" s="11"/>
    </row>
    <row r="208" spans="1:17" s="44" customFormat="1" x14ac:dyDescent="0.3">
      <c r="A208" s="44" t="s">
        <v>128</v>
      </c>
      <c r="B208" s="44" t="s">
        <v>212</v>
      </c>
      <c r="C208" s="44">
        <v>9</v>
      </c>
      <c r="D208" s="44" t="s">
        <v>260</v>
      </c>
      <c r="E208" s="44">
        <v>1</v>
      </c>
      <c r="F208" s="44" t="s">
        <v>260</v>
      </c>
      <c r="G208" s="44">
        <v>9</v>
      </c>
      <c r="K208" s="44" t="s">
        <v>109</v>
      </c>
      <c r="Q208" s="11"/>
    </row>
    <row r="209" spans="1:17" s="44" customFormat="1" x14ac:dyDescent="0.3">
      <c r="A209" s="44" t="s">
        <v>128</v>
      </c>
      <c r="B209" s="44" t="s">
        <v>212</v>
      </c>
      <c r="C209" s="44">
        <v>10</v>
      </c>
      <c r="D209" s="44" t="s">
        <v>255</v>
      </c>
      <c r="E209" s="44">
        <v>1</v>
      </c>
      <c r="F209" s="44" t="s">
        <v>255</v>
      </c>
      <c r="G209" s="44">
        <v>10</v>
      </c>
      <c r="K209" s="44" t="s">
        <v>109</v>
      </c>
      <c r="Q209" s="11"/>
    </row>
    <row r="210" spans="1:17" s="44" customFormat="1" x14ac:dyDescent="0.3">
      <c r="A210" s="44" t="s">
        <v>129</v>
      </c>
      <c r="B210" s="44" t="s">
        <v>213</v>
      </c>
      <c r="C210" s="44">
        <v>1</v>
      </c>
      <c r="D210" s="44" t="s">
        <v>2</v>
      </c>
      <c r="E210" s="44">
        <v>1</v>
      </c>
      <c r="F210" s="44" t="s">
        <v>11</v>
      </c>
      <c r="G210" s="44">
        <v>1</v>
      </c>
      <c r="K210" s="44" t="s">
        <v>109</v>
      </c>
      <c r="Q210" s="11"/>
    </row>
    <row r="211" spans="1:17" s="44" customFormat="1" x14ac:dyDescent="0.3">
      <c r="A211" s="44" t="s">
        <v>129</v>
      </c>
      <c r="B211" s="44" t="s">
        <v>213</v>
      </c>
      <c r="C211" s="44">
        <v>2</v>
      </c>
      <c r="D211" s="44" t="s">
        <v>3</v>
      </c>
      <c r="E211" s="44">
        <v>1</v>
      </c>
      <c r="F211" s="44" t="s">
        <v>175</v>
      </c>
      <c r="G211" s="44">
        <v>2</v>
      </c>
      <c r="K211" s="44" t="s">
        <v>109</v>
      </c>
      <c r="Q211" s="11"/>
    </row>
    <row r="212" spans="1:17" s="44" customFormat="1" x14ac:dyDescent="0.3">
      <c r="A212" s="44" t="s">
        <v>129</v>
      </c>
      <c r="B212" s="44" t="s">
        <v>213</v>
      </c>
      <c r="C212" s="44">
        <v>3</v>
      </c>
      <c r="D212" s="44" t="s">
        <v>110</v>
      </c>
      <c r="E212" s="44">
        <v>1</v>
      </c>
      <c r="F212" s="44" t="s">
        <v>12</v>
      </c>
      <c r="G212" s="44">
        <v>3</v>
      </c>
      <c r="H212" s="44" t="s">
        <v>517</v>
      </c>
      <c r="I212" s="44" t="s">
        <v>338</v>
      </c>
      <c r="J212" s="44">
        <v>1</v>
      </c>
      <c r="K212" s="44" t="s">
        <v>109</v>
      </c>
      <c r="M212" s="44" t="s">
        <v>12</v>
      </c>
      <c r="N212" s="44" t="s">
        <v>115</v>
      </c>
      <c r="O212" s="44" t="s">
        <v>440</v>
      </c>
      <c r="P212" s="44" t="s">
        <v>517</v>
      </c>
      <c r="Q212" s="11"/>
    </row>
    <row r="213" spans="1:17" s="44" customFormat="1" x14ac:dyDescent="0.3">
      <c r="A213" s="44" t="s">
        <v>129</v>
      </c>
      <c r="B213" s="44" t="s">
        <v>213</v>
      </c>
      <c r="C213" s="44">
        <v>4</v>
      </c>
      <c r="D213" s="44" t="s">
        <v>179</v>
      </c>
      <c r="E213" s="44">
        <v>1</v>
      </c>
      <c r="F213" s="44" t="s">
        <v>179</v>
      </c>
      <c r="G213" s="44">
        <v>4</v>
      </c>
      <c r="K213" s="44" t="s">
        <v>109</v>
      </c>
      <c r="Q213" s="11"/>
    </row>
    <row r="214" spans="1:17" s="44" customFormat="1" x14ac:dyDescent="0.3">
      <c r="A214" s="44" t="s">
        <v>129</v>
      </c>
      <c r="B214" s="44" t="s">
        <v>213</v>
      </c>
      <c r="C214" s="44">
        <v>5</v>
      </c>
      <c r="D214" s="44" t="s">
        <v>256</v>
      </c>
      <c r="E214" s="44">
        <v>1</v>
      </c>
      <c r="F214" s="44" t="s">
        <v>256</v>
      </c>
      <c r="G214" s="44">
        <v>5</v>
      </c>
      <c r="K214" s="44" t="s">
        <v>109</v>
      </c>
      <c r="Q214" s="11"/>
    </row>
    <row r="215" spans="1:17" s="44" customFormat="1" x14ac:dyDescent="0.3">
      <c r="A215" s="44" t="s">
        <v>129</v>
      </c>
      <c r="B215" s="44" t="s">
        <v>213</v>
      </c>
      <c r="C215" s="44">
        <v>6</v>
      </c>
      <c r="D215" s="44" t="s">
        <v>257</v>
      </c>
      <c r="E215" s="44">
        <v>1</v>
      </c>
      <c r="F215" s="44" t="s">
        <v>257</v>
      </c>
      <c r="G215" s="44">
        <v>6</v>
      </c>
      <c r="K215" s="44" t="s">
        <v>109</v>
      </c>
      <c r="Q215" s="11"/>
    </row>
    <row r="216" spans="1:17" s="44" customFormat="1" x14ac:dyDescent="0.3">
      <c r="A216" s="44" t="s">
        <v>129</v>
      </c>
      <c r="B216" s="44" t="s">
        <v>213</v>
      </c>
      <c r="C216" s="44">
        <v>7</v>
      </c>
      <c r="D216" s="44" t="s">
        <v>258</v>
      </c>
      <c r="E216" s="44">
        <v>1</v>
      </c>
      <c r="F216" s="44" t="s">
        <v>258</v>
      </c>
      <c r="G216" s="44">
        <v>7</v>
      </c>
      <c r="K216" s="44" t="s">
        <v>109</v>
      </c>
      <c r="Q216" s="11"/>
    </row>
    <row r="217" spans="1:17" s="44" customFormat="1" x14ac:dyDescent="0.3">
      <c r="A217" s="44" t="s">
        <v>129</v>
      </c>
      <c r="B217" s="44" t="s">
        <v>213</v>
      </c>
      <c r="C217" s="44">
        <v>8</v>
      </c>
      <c r="D217" s="44" t="s">
        <v>259</v>
      </c>
      <c r="E217" s="44">
        <v>1</v>
      </c>
      <c r="F217" s="44" t="s">
        <v>259</v>
      </c>
      <c r="G217" s="44">
        <v>8</v>
      </c>
      <c r="K217" s="44" t="s">
        <v>109</v>
      </c>
      <c r="Q217" s="11"/>
    </row>
    <row r="218" spans="1:17" s="44" customFormat="1" x14ac:dyDescent="0.3">
      <c r="A218" s="44" t="s">
        <v>129</v>
      </c>
      <c r="B218" s="44" t="s">
        <v>213</v>
      </c>
      <c r="C218" s="44">
        <v>9</v>
      </c>
      <c r="D218" s="44" t="s">
        <v>260</v>
      </c>
      <c r="E218" s="44">
        <v>1</v>
      </c>
      <c r="F218" s="44" t="s">
        <v>260</v>
      </c>
      <c r="G218" s="44">
        <v>9</v>
      </c>
      <c r="K218" s="44" t="s">
        <v>109</v>
      </c>
      <c r="Q218" s="11"/>
    </row>
    <row r="219" spans="1:17" s="44" customFormat="1" x14ac:dyDescent="0.3">
      <c r="A219" s="44" t="s">
        <v>129</v>
      </c>
      <c r="B219" s="44" t="s">
        <v>213</v>
      </c>
      <c r="C219" s="44">
        <v>10</v>
      </c>
      <c r="D219" s="44" t="s">
        <v>255</v>
      </c>
      <c r="E219" s="44">
        <v>1</v>
      </c>
      <c r="F219" s="44" t="s">
        <v>255</v>
      </c>
      <c r="G219" s="44">
        <v>10</v>
      </c>
      <c r="K219" s="44" t="s">
        <v>109</v>
      </c>
      <c r="Q219" s="11"/>
    </row>
    <row r="220" spans="1:17" s="44" customFormat="1" x14ac:dyDescent="0.3">
      <c r="A220" s="44" t="s">
        <v>130</v>
      </c>
      <c r="B220" s="44" t="s">
        <v>214</v>
      </c>
      <c r="C220" s="44">
        <v>1</v>
      </c>
      <c r="D220" s="44" t="s">
        <v>2</v>
      </c>
      <c r="E220" s="44">
        <v>1</v>
      </c>
      <c r="F220" s="44" t="s">
        <v>11</v>
      </c>
      <c r="G220" s="44">
        <v>1</v>
      </c>
      <c r="K220" s="44" t="s">
        <v>109</v>
      </c>
      <c r="Q220" s="11"/>
    </row>
    <row r="221" spans="1:17" s="44" customFormat="1" x14ac:dyDescent="0.3">
      <c r="A221" s="44" t="s">
        <v>130</v>
      </c>
      <c r="B221" s="44" t="s">
        <v>214</v>
      </c>
      <c r="C221" s="44">
        <v>2</v>
      </c>
      <c r="D221" s="44" t="s">
        <v>3</v>
      </c>
      <c r="E221" s="44">
        <v>1</v>
      </c>
      <c r="F221" s="44" t="s">
        <v>175</v>
      </c>
      <c r="G221" s="44">
        <v>2</v>
      </c>
      <c r="K221" s="44" t="s">
        <v>109</v>
      </c>
      <c r="Q221" s="11"/>
    </row>
    <row r="222" spans="1:17" s="44" customFormat="1" x14ac:dyDescent="0.3">
      <c r="A222" s="44" t="s">
        <v>130</v>
      </c>
      <c r="B222" s="44" t="s">
        <v>214</v>
      </c>
      <c r="C222" s="44">
        <v>3</v>
      </c>
      <c r="D222" s="44" t="s">
        <v>110</v>
      </c>
      <c r="E222" s="44">
        <v>1</v>
      </c>
      <c r="F222" s="44" t="s">
        <v>12</v>
      </c>
      <c r="G222" s="44">
        <v>3</v>
      </c>
      <c r="H222" s="44" t="s">
        <v>518</v>
      </c>
      <c r="I222" s="44" t="s">
        <v>339</v>
      </c>
      <c r="J222" s="44">
        <v>1</v>
      </c>
      <c r="K222" s="44" t="s">
        <v>109</v>
      </c>
      <c r="M222" s="44" t="s">
        <v>12</v>
      </c>
      <c r="N222" s="44" t="s">
        <v>115</v>
      </c>
      <c r="O222" s="44" t="s">
        <v>441</v>
      </c>
      <c r="P222" s="44" t="s">
        <v>518</v>
      </c>
      <c r="Q222" s="11"/>
    </row>
    <row r="223" spans="1:17" s="44" customFormat="1" x14ac:dyDescent="0.3">
      <c r="A223" s="44" t="s">
        <v>130</v>
      </c>
      <c r="B223" s="44" t="s">
        <v>214</v>
      </c>
      <c r="C223" s="44">
        <v>4</v>
      </c>
      <c r="D223" s="44" t="s">
        <v>179</v>
      </c>
      <c r="E223" s="44">
        <v>1</v>
      </c>
      <c r="F223" s="44" t="s">
        <v>179</v>
      </c>
      <c r="G223" s="44">
        <v>4</v>
      </c>
      <c r="K223" s="44" t="s">
        <v>109</v>
      </c>
      <c r="Q223" s="11"/>
    </row>
    <row r="224" spans="1:17" s="44" customFormat="1" x14ac:dyDescent="0.3">
      <c r="A224" s="44" t="s">
        <v>130</v>
      </c>
      <c r="B224" s="44" t="s">
        <v>214</v>
      </c>
      <c r="C224" s="44">
        <v>5</v>
      </c>
      <c r="D224" s="44" t="s">
        <v>256</v>
      </c>
      <c r="E224" s="44">
        <v>1</v>
      </c>
      <c r="F224" s="44" t="s">
        <v>256</v>
      </c>
      <c r="G224" s="44">
        <v>5</v>
      </c>
      <c r="K224" s="44" t="s">
        <v>109</v>
      </c>
      <c r="Q224" s="11"/>
    </row>
    <row r="225" spans="1:17" s="44" customFormat="1" x14ac:dyDescent="0.3">
      <c r="A225" s="44" t="s">
        <v>130</v>
      </c>
      <c r="B225" s="44" t="s">
        <v>214</v>
      </c>
      <c r="C225" s="44">
        <v>6</v>
      </c>
      <c r="D225" s="44" t="s">
        <v>257</v>
      </c>
      <c r="E225" s="44">
        <v>1</v>
      </c>
      <c r="F225" s="44" t="s">
        <v>257</v>
      </c>
      <c r="G225" s="44">
        <v>6</v>
      </c>
      <c r="K225" s="44" t="s">
        <v>109</v>
      </c>
      <c r="Q225" s="11"/>
    </row>
    <row r="226" spans="1:17" s="44" customFormat="1" x14ac:dyDescent="0.3">
      <c r="A226" s="44" t="s">
        <v>130</v>
      </c>
      <c r="B226" s="44" t="s">
        <v>214</v>
      </c>
      <c r="C226" s="44">
        <v>7</v>
      </c>
      <c r="D226" s="44" t="s">
        <v>258</v>
      </c>
      <c r="E226" s="44">
        <v>1</v>
      </c>
      <c r="F226" s="44" t="s">
        <v>258</v>
      </c>
      <c r="G226" s="44">
        <v>7</v>
      </c>
      <c r="K226" s="44" t="s">
        <v>109</v>
      </c>
      <c r="Q226" s="11"/>
    </row>
    <row r="227" spans="1:17" s="44" customFormat="1" x14ac:dyDescent="0.3">
      <c r="A227" s="44" t="s">
        <v>130</v>
      </c>
      <c r="B227" s="44" t="s">
        <v>214</v>
      </c>
      <c r="C227" s="44">
        <v>8</v>
      </c>
      <c r="D227" s="44" t="s">
        <v>259</v>
      </c>
      <c r="E227" s="44">
        <v>1</v>
      </c>
      <c r="F227" s="44" t="s">
        <v>259</v>
      </c>
      <c r="G227" s="44">
        <v>8</v>
      </c>
      <c r="K227" s="44" t="s">
        <v>109</v>
      </c>
      <c r="Q227" s="11"/>
    </row>
    <row r="228" spans="1:17" s="44" customFormat="1" x14ac:dyDescent="0.3">
      <c r="A228" s="44" t="s">
        <v>130</v>
      </c>
      <c r="B228" s="44" t="s">
        <v>214</v>
      </c>
      <c r="C228" s="44">
        <v>9</v>
      </c>
      <c r="D228" s="44" t="s">
        <v>260</v>
      </c>
      <c r="E228" s="44">
        <v>1</v>
      </c>
      <c r="F228" s="44" t="s">
        <v>260</v>
      </c>
      <c r="G228" s="44">
        <v>9</v>
      </c>
      <c r="K228" s="44" t="s">
        <v>109</v>
      </c>
      <c r="Q228" s="11"/>
    </row>
    <row r="229" spans="1:17" s="44" customFormat="1" x14ac:dyDescent="0.3">
      <c r="A229" s="44" t="s">
        <v>130</v>
      </c>
      <c r="B229" s="44" t="s">
        <v>214</v>
      </c>
      <c r="C229" s="44">
        <v>10</v>
      </c>
      <c r="D229" s="44" t="s">
        <v>255</v>
      </c>
      <c r="E229" s="44">
        <v>1</v>
      </c>
      <c r="F229" s="44" t="s">
        <v>255</v>
      </c>
      <c r="G229" s="44">
        <v>10</v>
      </c>
      <c r="K229" s="44" t="s">
        <v>109</v>
      </c>
      <c r="Q229" s="11"/>
    </row>
    <row r="230" spans="1:17" s="44" customFormat="1" x14ac:dyDescent="0.3">
      <c r="A230" s="44" t="s">
        <v>131</v>
      </c>
      <c r="B230" s="44" t="s">
        <v>215</v>
      </c>
      <c r="C230" s="44">
        <v>1</v>
      </c>
      <c r="D230" s="44" t="s">
        <v>2</v>
      </c>
      <c r="E230" s="44">
        <v>1</v>
      </c>
      <c r="F230" s="44" t="s">
        <v>11</v>
      </c>
      <c r="G230" s="44">
        <v>1</v>
      </c>
      <c r="K230" s="44" t="s">
        <v>109</v>
      </c>
      <c r="Q230" s="11"/>
    </row>
    <row r="231" spans="1:17" s="44" customFormat="1" x14ac:dyDescent="0.3">
      <c r="A231" s="44" t="s">
        <v>131</v>
      </c>
      <c r="B231" s="44" t="s">
        <v>215</v>
      </c>
      <c r="C231" s="44">
        <v>2</v>
      </c>
      <c r="D231" s="44" t="s">
        <v>3</v>
      </c>
      <c r="E231" s="44">
        <v>1</v>
      </c>
      <c r="F231" s="44" t="s">
        <v>175</v>
      </c>
      <c r="G231" s="44">
        <v>2</v>
      </c>
      <c r="K231" s="44" t="s">
        <v>109</v>
      </c>
      <c r="Q231" s="11"/>
    </row>
    <row r="232" spans="1:17" s="44" customFormat="1" x14ac:dyDescent="0.3">
      <c r="A232" s="44" t="s">
        <v>131</v>
      </c>
      <c r="B232" s="44" t="s">
        <v>215</v>
      </c>
      <c r="C232" s="44">
        <v>3</v>
      </c>
      <c r="D232" s="44" t="s">
        <v>110</v>
      </c>
      <c r="E232" s="44">
        <v>1</v>
      </c>
      <c r="F232" s="44" t="s">
        <v>12</v>
      </c>
      <c r="G232" s="44">
        <v>3</v>
      </c>
      <c r="H232" s="44" t="s">
        <v>519</v>
      </c>
      <c r="I232" s="44" t="s">
        <v>340</v>
      </c>
      <c r="J232" s="44">
        <v>1</v>
      </c>
      <c r="K232" s="44" t="s">
        <v>109</v>
      </c>
      <c r="M232" s="44" t="s">
        <v>12</v>
      </c>
      <c r="N232" s="44" t="s">
        <v>115</v>
      </c>
      <c r="O232" s="44" t="s">
        <v>100</v>
      </c>
      <c r="P232" s="44" t="s">
        <v>519</v>
      </c>
      <c r="Q232" s="11"/>
    </row>
    <row r="233" spans="1:17" s="44" customFormat="1" x14ac:dyDescent="0.3">
      <c r="A233" s="44" t="s">
        <v>131</v>
      </c>
      <c r="B233" s="44" t="s">
        <v>215</v>
      </c>
      <c r="C233" s="44">
        <v>4</v>
      </c>
      <c r="D233" s="44" t="s">
        <v>179</v>
      </c>
      <c r="E233" s="44">
        <v>1</v>
      </c>
      <c r="F233" s="44" t="s">
        <v>179</v>
      </c>
      <c r="G233" s="44">
        <v>4</v>
      </c>
      <c r="K233" s="44" t="s">
        <v>109</v>
      </c>
      <c r="Q233" s="11"/>
    </row>
    <row r="234" spans="1:17" s="44" customFormat="1" x14ac:dyDescent="0.3">
      <c r="A234" s="44" t="s">
        <v>131</v>
      </c>
      <c r="B234" s="44" t="s">
        <v>215</v>
      </c>
      <c r="C234" s="44">
        <v>5</v>
      </c>
      <c r="D234" s="44" t="s">
        <v>256</v>
      </c>
      <c r="E234" s="44">
        <v>1</v>
      </c>
      <c r="F234" s="44" t="s">
        <v>256</v>
      </c>
      <c r="G234" s="44">
        <v>5</v>
      </c>
      <c r="K234" s="44" t="s">
        <v>109</v>
      </c>
      <c r="Q234" s="11"/>
    </row>
    <row r="235" spans="1:17" s="44" customFormat="1" x14ac:dyDescent="0.3">
      <c r="A235" s="44" t="s">
        <v>131</v>
      </c>
      <c r="B235" s="44" t="s">
        <v>215</v>
      </c>
      <c r="C235" s="44">
        <v>6</v>
      </c>
      <c r="D235" s="44" t="s">
        <v>257</v>
      </c>
      <c r="E235" s="44">
        <v>1</v>
      </c>
      <c r="F235" s="44" t="s">
        <v>257</v>
      </c>
      <c r="G235" s="44">
        <v>6</v>
      </c>
      <c r="K235" s="44" t="s">
        <v>109</v>
      </c>
      <c r="Q235" s="11"/>
    </row>
    <row r="236" spans="1:17" s="44" customFormat="1" x14ac:dyDescent="0.3">
      <c r="A236" s="44" t="s">
        <v>131</v>
      </c>
      <c r="B236" s="44" t="s">
        <v>215</v>
      </c>
      <c r="C236" s="44">
        <v>7</v>
      </c>
      <c r="D236" s="44" t="s">
        <v>258</v>
      </c>
      <c r="E236" s="44">
        <v>1</v>
      </c>
      <c r="F236" s="44" t="s">
        <v>258</v>
      </c>
      <c r="G236" s="44">
        <v>7</v>
      </c>
      <c r="K236" s="44" t="s">
        <v>109</v>
      </c>
      <c r="Q236" s="11"/>
    </row>
    <row r="237" spans="1:17" s="44" customFormat="1" x14ac:dyDescent="0.3">
      <c r="A237" s="44" t="s">
        <v>131</v>
      </c>
      <c r="B237" s="44" t="s">
        <v>215</v>
      </c>
      <c r="C237" s="44">
        <v>8</v>
      </c>
      <c r="D237" s="44" t="s">
        <v>259</v>
      </c>
      <c r="E237" s="44">
        <v>1</v>
      </c>
      <c r="F237" s="44" t="s">
        <v>259</v>
      </c>
      <c r="G237" s="44">
        <v>8</v>
      </c>
      <c r="K237" s="44" t="s">
        <v>109</v>
      </c>
      <c r="Q237" s="11"/>
    </row>
    <row r="238" spans="1:17" s="44" customFormat="1" x14ac:dyDescent="0.3">
      <c r="A238" s="44" t="s">
        <v>131</v>
      </c>
      <c r="B238" s="44" t="s">
        <v>215</v>
      </c>
      <c r="C238" s="44">
        <v>9</v>
      </c>
      <c r="D238" s="44" t="s">
        <v>260</v>
      </c>
      <c r="E238" s="44">
        <v>1</v>
      </c>
      <c r="F238" s="44" t="s">
        <v>260</v>
      </c>
      <c r="G238" s="44">
        <v>9</v>
      </c>
      <c r="K238" s="44" t="s">
        <v>109</v>
      </c>
      <c r="Q238" s="11"/>
    </row>
    <row r="239" spans="1:17" s="44" customFormat="1" x14ac:dyDescent="0.3">
      <c r="A239" s="44" t="s">
        <v>131</v>
      </c>
      <c r="B239" s="44" t="s">
        <v>215</v>
      </c>
      <c r="C239" s="44">
        <v>10</v>
      </c>
      <c r="D239" s="44" t="s">
        <v>255</v>
      </c>
      <c r="E239" s="44">
        <v>1</v>
      </c>
      <c r="F239" s="44" t="s">
        <v>255</v>
      </c>
      <c r="G239" s="44">
        <v>10</v>
      </c>
      <c r="K239" s="44" t="s">
        <v>109</v>
      </c>
      <c r="Q239" s="11"/>
    </row>
    <row r="240" spans="1:17" s="44" customFormat="1" x14ac:dyDescent="0.3">
      <c r="A240" s="44" t="s">
        <v>132</v>
      </c>
      <c r="B240" s="44" t="s">
        <v>216</v>
      </c>
      <c r="C240" s="44">
        <v>1</v>
      </c>
      <c r="D240" s="44" t="s">
        <v>2</v>
      </c>
      <c r="E240" s="44">
        <v>1</v>
      </c>
      <c r="F240" s="44" t="s">
        <v>11</v>
      </c>
      <c r="G240" s="44">
        <v>1</v>
      </c>
      <c r="K240" s="44" t="s">
        <v>109</v>
      </c>
      <c r="Q240" s="11"/>
    </row>
    <row r="241" spans="1:17" s="44" customFormat="1" x14ac:dyDescent="0.3">
      <c r="A241" s="44" t="s">
        <v>132</v>
      </c>
      <c r="B241" s="44" t="s">
        <v>216</v>
      </c>
      <c r="C241" s="44">
        <v>2</v>
      </c>
      <c r="D241" s="44" t="s">
        <v>3</v>
      </c>
      <c r="E241" s="44">
        <v>1</v>
      </c>
      <c r="F241" s="44" t="s">
        <v>175</v>
      </c>
      <c r="G241" s="44">
        <v>2</v>
      </c>
      <c r="K241" s="44" t="s">
        <v>109</v>
      </c>
      <c r="Q241" s="11"/>
    </row>
    <row r="242" spans="1:17" s="44" customFormat="1" x14ac:dyDescent="0.3">
      <c r="A242" s="44" t="s">
        <v>132</v>
      </c>
      <c r="B242" s="44" t="s">
        <v>216</v>
      </c>
      <c r="C242" s="44">
        <v>3</v>
      </c>
      <c r="D242" s="44" t="s">
        <v>110</v>
      </c>
      <c r="E242" s="44">
        <v>1</v>
      </c>
      <c r="F242" s="44" t="s">
        <v>12</v>
      </c>
      <c r="G242" s="44">
        <v>3</v>
      </c>
      <c r="H242" s="44" t="s">
        <v>520</v>
      </c>
      <c r="I242" s="44" t="s">
        <v>341</v>
      </c>
      <c r="J242" s="44">
        <v>1</v>
      </c>
      <c r="K242" s="44" t="s">
        <v>109</v>
      </c>
      <c r="M242" s="44" t="s">
        <v>12</v>
      </c>
      <c r="N242" s="44" t="s">
        <v>115</v>
      </c>
      <c r="O242" s="44" t="s">
        <v>101</v>
      </c>
      <c r="P242" s="44" t="s">
        <v>520</v>
      </c>
      <c r="Q242" s="11"/>
    </row>
    <row r="243" spans="1:17" s="44" customFormat="1" x14ac:dyDescent="0.3">
      <c r="A243" s="44" t="s">
        <v>132</v>
      </c>
      <c r="B243" s="44" t="s">
        <v>216</v>
      </c>
      <c r="C243" s="44">
        <v>4</v>
      </c>
      <c r="D243" s="44" t="s">
        <v>179</v>
      </c>
      <c r="E243" s="44">
        <v>1</v>
      </c>
      <c r="F243" s="44" t="s">
        <v>179</v>
      </c>
      <c r="G243" s="44">
        <v>4</v>
      </c>
      <c r="K243" s="44" t="s">
        <v>109</v>
      </c>
      <c r="Q243" s="11"/>
    </row>
    <row r="244" spans="1:17" s="44" customFormat="1" x14ac:dyDescent="0.3">
      <c r="A244" s="44" t="s">
        <v>132</v>
      </c>
      <c r="B244" s="44" t="s">
        <v>216</v>
      </c>
      <c r="C244" s="44">
        <v>5</v>
      </c>
      <c r="D244" s="44" t="s">
        <v>256</v>
      </c>
      <c r="E244" s="44">
        <v>1</v>
      </c>
      <c r="F244" s="44" t="s">
        <v>256</v>
      </c>
      <c r="G244" s="44">
        <v>5</v>
      </c>
      <c r="K244" s="44" t="s">
        <v>109</v>
      </c>
      <c r="Q244" s="11"/>
    </row>
    <row r="245" spans="1:17" s="44" customFormat="1" x14ac:dyDescent="0.3">
      <c r="A245" s="44" t="s">
        <v>132</v>
      </c>
      <c r="B245" s="44" t="s">
        <v>216</v>
      </c>
      <c r="C245" s="44">
        <v>6</v>
      </c>
      <c r="D245" s="44" t="s">
        <v>257</v>
      </c>
      <c r="E245" s="44">
        <v>1</v>
      </c>
      <c r="F245" s="44" t="s">
        <v>257</v>
      </c>
      <c r="G245" s="44">
        <v>6</v>
      </c>
      <c r="K245" s="44" t="s">
        <v>109</v>
      </c>
      <c r="Q245" s="11"/>
    </row>
    <row r="246" spans="1:17" s="44" customFormat="1" x14ac:dyDescent="0.3">
      <c r="A246" s="44" t="s">
        <v>132</v>
      </c>
      <c r="B246" s="44" t="s">
        <v>216</v>
      </c>
      <c r="C246" s="44">
        <v>7</v>
      </c>
      <c r="D246" s="44" t="s">
        <v>258</v>
      </c>
      <c r="E246" s="44">
        <v>1</v>
      </c>
      <c r="F246" s="44" t="s">
        <v>258</v>
      </c>
      <c r="G246" s="44">
        <v>7</v>
      </c>
      <c r="K246" s="44" t="s">
        <v>109</v>
      </c>
      <c r="Q246" s="11"/>
    </row>
    <row r="247" spans="1:17" s="44" customFormat="1" x14ac:dyDescent="0.3">
      <c r="A247" s="44" t="s">
        <v>132</v>
      </c>
      <c r="B247" s="44" t="s">
        <v>216</v>
      </c>
      <c r="C247" s="44">
        <v>8</v>
      </c>
      <c r="D247" s="44" t="s">
        <v>259</v>
      </c>
      <c r="E247" s="44">
        <v>1</v>
      </c>
      <c r="F247" s="44" t="s">
        <v>259</v>
      </c>
      <c r="G247" s="44">
        <v>8</v>
      </c>
      <c r="K247" s="44" t="s">
        <v>109</v>
      </c>
      <c r="Q247" s="11"/>
    </row>
    <row r="248" spans="1:17" s="44" customFormat="1" x14ac:dyDescent="0.3">
      <c r="A248" s="44" t="s">
        <v>132</v>
      </c>
      <c r="B248" s="44" t="s">
        <v>216</v>
      </c>
      <c r="C248" s="44">
        <v>9</v>
      </c>
      <c r="D248" s="44" t="s">
        <v>260</v>
      </c>
      <c r="E248" s="44">
        <v>1</v>
      </c>
      <c r="F248" s="44" t="s">
        <v>260</v>
      </c>
      <c r="G248" s="44">
        <v>9</v>
      </c>
      <c r="K248" s="44" t="s">
        <v>109</v>
      </c>
      <c r="Q248" s="11"/>
    </row>
    <row r="249" spans="1:17" s="44" customFormat="1" x14ac:dyDescent="0.3">
      <c r="A249" s="44" t="s">
        <v>132</v>
      </c>
      <c r="B249" s="44" t="s">
        <v>216</v>
      </c>
      <c r="C249" s="44">
        <v>10</v>
      </c>
      <c r="D249" s="44" t="s">
        <v>255</v>
      </c>
      <c r="E249" s="44">
        <v>1</v>
      </c>
      <c r="F249" s="44" t="s">
        <v>255</v>
      </c>
      <c r="G249" s="44">
        <v>10</v>
      </c>
      <c r="K249" s="44" t="s">
        <v>109</v>
      </c>
      <c r="Q249" s="11"/>
    </row>
    <row r="250" spans="1:17" s="44" customFormat="1" x14ac:dyDescent="0.3">
      <c r="A250" s="44" t="s">
        <v>133</v>
      </c>
      <c r="B250" s="44" t="s">
        <v>217</v>
      </c>
      <c r="C250" s="44">
        <v>1</v>
      </c>
      <c r="D250" s="44" t="s">
        <v>2</v>
      </c>
      <c r="E250" s="44">
        <v>1</v>
      </c>
      <c r="F250" s="44" t="s">
        <v>11</v>
      </c>
      <c r="G250" s="44">
        <v>1</v>
      </c>
      <c r="K250" s="44" t="s">
        <v>109</v>
      </c>
      <c r="Q250" s="11"/>
    </row>
    <row r="251" spans="1:17" s="44" customFormat="1" x14ac:dyDescent="0.3">
      <c r="A251" s="44" t="s">
        <v>133</v>
      </c>
      <c r="B251" s="44" t="s">
        <v>217</v>
      </c>
      <c r="C251" s="44">
        <v>2</v>
      </c>
      <c r="D251" s="44" t="s">
        <v>3</v>
      </c>
      <c r="E251" s="44">
        <v>1</v>
      </c>
      <c r="F251" s="44" t="s">
        <v>175</v>
      </c>
      <c r="G251" s="44">
        <v>2</v>
      </c>
      <c r="K251" s="44" t="s">
        <v>109</v>
      </c>
      <c r="Q251" s="11"/>
    </row>
    <row r="252" spans="1:17" s="44" customFormat="1" x14ac:dyDescent="0.3">
      <c r="A252" s="44" t="s">
        <v>133</v>
      </c>
      <c r="B252" s="44" t="s">
        <v>217</v>
      </c>
      <c r="C252" s="44">
        <v>3</v>
      </c>
      <c r="D252" s="44" t="s">
        <v>110</v>
      </c>
      <c r="E252" s="44">
        <v>1</v>
      </c>
      <c r="F252" s="44" t="s">
        <v>12</v>
      </c>
      <c r="G252" s="44">
        <v>3</v>
      </c>
      <c r="H252" s="44" t="s">
        <v>521</v>
      </c>
      <c r="I252" s="44" t="s">
        <v>342</v>
      </c>
      <c r="J252" s="44">
        <v>1</v>
      </c>
      <c r="K252" s="44" t="s">
        <v>109</v>
      </c>
      <c r="M252" s="44" t="s">
        <v>12</v>
      </c>
      <c r="N252" s="44" t="s">
        <v>115</v>
      </c>
      <c r="O252" s="44" t="s">
        <v>102</v>
      </c>
      <c r="P252" s="44" t="s">
        <v>521</v>
      </c>
      <c r="Q252" s="11"/>
    </row>
    <row r="253" spans="1:17" s="44" customFormat="1" x14ac:dyDescent="0.3">
      <c r="A253" s="44" t="s">
        <v>133</v>
      </c>
      <c r="B253" s="44" t="s">
        <v>217</v>
      </c>
      <c r="C253" s="44">
        <v>4</v>
      </c>
      <c r="D253" s="44" t="s">
        <v>179</v>
      </c>
      <c r="E253" s="44">
        <v>1</v>
      </c>
      <c r="F253" s="44" t="s">
        <v>179</v>
      </c>
      <c r="G253" s="44">
        <v>4</v>
      </c>
      <c r="K253" s="44" t="s">
        <v>109</v>
      </c>
      <c r="Q253" s="11"/>
    </row>
    <row r="254" spans="1:17" s="44" customFormat="1" x14ac:dyDescent="0.3">
      <c r="A254" s="44" t="s">
        <v>133</v>
      </c>
      <c r="B254" s="44" t="s">
        <v>217</v>
      </c>
      <c r="C254" s="44">
        <v>5</v>
      </c>
      <c r="D254" s="44" t="s">
        <v>256</v>
      </c>
      <c r="E254" s="44">
        <v>1</v>
      </c>
      <c r="F254" s="44" t="s">
        <v>256</v>
      </c>
      <c r="G254" s="44">
        <v>5</v>
      </c>
      <c r="K254" s="44" t="s">
        <v>109</v>
      </c>
      <c r="Q254" s="11"/>
    </row>
    <row r="255" spans="1:17" s="44" customFormat="1" x14ac:dyDescent="0.3">
      <c r="A255" s="44" t="s">
        <v>133</v>
      </c>
      <c r="B255" s="44" t="s">
        <v>217</v>
      </c>
      <c r="C255" s="44">
        <v>6</v>
      </c>
      <c r="D255" s="44" t="s">
        <v>257</v>
      </c>
      <c r="E255" s="44">
        <v>1</v>
      </c>
      <c r="F255" s="44" t="s">
        <v>257</v>
      </c>
      <c r="G255" s="44">
        <v>6</v>
      </c>
      <c r="K255" s="44" t="s">
        <v>109</v>
      </c>
      <c r="Q255" s="11"/>
    </row>
    <row r="256" spans="1:17" s="44" customFormat="1" x14ac:dyDescent="0.3">
      <c r="A256" s="44" t="s">
        <v>133</v>
      </c>
      <c r="B256" s="44" t="s">
        <v>217</v>
      </c>
      <c r="C256" s="44">
        <v>7</v>
      </c>
      <c r="D256" s="44" t="s">
        <v>258</v>
      </c>
      <c r="E256" s="44">
        <v>1</v>
      </c>
      <c r="F256" s="44" t="s">
        <v>258</v>
      </c>
      <c r="G256" s="44">
        <v>7</v>
      </c>
      <c r="K256" s="44" t="s">
        <v>109</v>
      </c>
      <c r="Q256" s="11"/>
    </row>
    <row r="257" spans="1:17" s="44" customFormat="1" x14ac:dyDescent="0.3">
      <c r="A257" s="44" t="s">
        <v>133</v>
      </c>
      <c r="B257" s="44" t="s">
        <v>217</v>
      </c>
      <c r="C257" s="44">
        <v>8</v>
      </c>
      <c r="D257" s="44" t="s">
        <v>259</v>
      </c>
      <c r="E257" s="44">
        <v>1</v>
      </c>
      <c r="F257" s="44" t="s">
        <v>259</v>
      </c>
      <c r="G257" s="44">
        <v>8</v>
      </c>
      <c r="K257" s="44" t="s">
        <v>109</v>
      </c>
      <c r="Q257" s="11"/>
    </row>
    <row r="258" spans="1:17" s="44" customFormat="1" x14ac:dyDescent="0.3">
      <c r="A258" s="44" t="s">
        <v>133</v>
      </c>
      <c r="B258" s="44" t="s">
        <v>217</v>
      </c>
      <c r="C258" s="44">
        <v>9</v>
      </c>
      <c r="D258" s="44" t="s">
        <v>260</v>
      </c>
      <c r="E258" s="44">
        <v>1</v>
      </c>
      <c r="F258" s="44" t="s">
        <v>260</v>
      </c>
      <c r="G258" s="44">
        <v>9</v>
      </c>
      <c r="K258" s="44" t="s">
        <v>109</v>
      </c>
      <c r="Q258" s="11"/>
    </row>
    <row r="259" spans="1:17" s="44" customFormat="1" x14ac:dyDescent="0.3">
      <c r="A259" s="44" t="s">
        <v>133</v>
      </c>
      <c r="B259" s="44" t="s">
        <v>217</v>
      </c>
      <c r="C259" s="44">
        <v>10</v>
      </c>
      <c r="D259" s="44" t="s">
        <v>255</v>
      </c>
      <c r="E259" s="44">
        <v>1</v>
      </c>
      <c r="F259" s="44" t="s">
        <v>255</v>
      </c>
      <c r="G259" s="44">
        <v>10</v>
      </c>
      <c r="K259" s="44" t="s">
        <v>109</v>
      </c>
      <c r="Q259" s="11"/>
    </row>
    <row r="260" spans="1:17" s="44" customFormat="1" x14ac:dyDescent="0.3">
      <c r="A260" s="44" t="s">
        <v>134</v>
      </c>
      <c r="B260" s="44" t="s">
        <v>218</v>
      </c>
      <c r="C260" s="44">
        <v>1</v>
      </c>
      <c r="D260" s="44" t="s">
        <v>2</v>
      </c>
      <c r="E260" s="44">
        <v>1</v>
      </c>
      <c r="F260" s="44" t="s">
        <v>11</v>
      </c>
      <c r="G260" s="44">
        <v>1</v>
      </c>
      <c r="K260" s="44" t="s">
        <v>109</v>
      </c>
      <c r="Q260" s="11"/>
    </row>
    <row r="261" spans="1:17" s="44" customFormat="1" x14ac:dyDescent="0.3">
      <c r="A261" s="44" t="s">
        <v>134</v>
      </c>
      <c r="B261" s="44" t="s">
        <v>218</v>
      </c>
      <c r="C261" s="44">
        <v>2</v>
      </c>
      <c r="D261" s="44" t="s">
        <v>3</v>
      </c>
      <c r="E261" s="44">
        <v>1</v>
      </c>
      <c r="F261" s="44" t="s">
        <v>175</v>
      </c>
      <c r="G261" s="44">
        <v>2</v>
      </c>
      <c r="K261" s="44" t="s">
        <v>109</v>
      </c>
      <c r="Q261" s="11"/>
    </row>
    <row r="262" spans="1:17" s="44" customFormat="1" x14ac:dyDescent="0.3">
      <c r="A262" s="44" t="s">
        <v>134</v>
      </c>
      <c r="B262" s="44" t="s">
        <v>218</v>
      </c>
      <c r="C262" s="44">
        <v>3</v>
      </c>
      <c r="D262" s="44" t="s">
        <v>110</v>
      </c>
      <c r="E262" s="44">
        <v>1</v>
      </c>
      <c r="F262" s="44" t="s">
        <v>12</v>
      </c>
      <c r="G262" s="44">
        <v>3</v>
      </c>
      <c r="H262" s="44" t="s">
        <v>522</v>
      </c>
      <c r="I262" s="44" t="s">
        <v>343</v>
      </c>
      <c r="J262" s="44">
        <v>1</v>
      </c>
      <c r="K262" s="44" t="s">
        <v>109</v>
      </c>
      <c r="M262" s="44" t="s">
        <v>12</v>
      </c>
      <c r="N262" s="44" t="s">
        <v>115</v>
      </c>
      <c r="O262" s="44" t="s">
        <v>435</v>
      </c>
      <c r="P262" s="44" t="s">
        <v>522</v>
      </c>
      <c r="Q262" s="11"/>
    </row>
    <row r="263" spans="1:17" s="44" customFormat="1" x14ac:dyDescent="0.3">
      <c r="A263" s="44" t="s">
        <v>134</v>
      </c>
      <c r="B263" s="44" t="s">
        <v>218</v>
      </c>
      <c r="C263" s="44">
        <v>4</v>
      </c>
      <c r="D263" s="44" t="s">
        <v>179</v>
      </c>
      <c r="E263" s="44">
        <v>1</v>
      </c>
      <c r="F263" s="44" t="s">
        <v>179</v>
      </c>
      <c r="G263" s="44">
        <v>4</v>
      </c>
      <c r="K263" s="44" t="s">
        <v>109</v>
      </c>
      <c r="Q263" s="11"/>
    </row>
    <row r="264" spans="1:17" s="44" customFormat="1" x14ac:dyDescent="0.3">
      <c r="A264" s="44" t="s">
        <v>134</v>
      </c>
      <c r="B264" s="44" t="s">
        <v>218</v>
      </c>
      <c r="C264" s="44">
        <v>5</v>
      </c>
      <c r="D264" s="44" t="s">
        <v>256</v>
      </c>
      <c r="E264" s="44">
        <v>1</v>
      </c>
      <c r="F264" s="44" t="s">
        <v>256</v>
      </c>
      <c r="G264" s="44">
        <v>5</v>
      </c>
      <c r="K264" s="44" t="s">
        <v>109</v>
      </c>
      <c r="Q264" s="11"/>
    </row>
    <row r="265" spans="1:17" s="44" customFormat="1" x14ac:dyDescent="0.3">
      <c r="A265" s="44" t="s">
        <v>134</v>
      </c>
      <c r="B265" s="44" t="s">
        <v>218</v>
      </c>
      <c r="C265" s="44">
        <v>6</v>
      </c>
      <c r="D265" s="44" t="s">
        <v>257</v>
      </c>
      <c r="E265" s="44">
        <v>1</v>
      </c>
      <c r="F265" s="44" t="s">
        <v>257</v>
      </c>
      <c r="G265" s="44">
        <v>6</v>
      </c>
      <c r="K265" s="44" t="s">
        <v>109</v>
      </c>
      <c r="Q265" s="11"/>
    </row>
    <row r="266" spans="1:17" s="44" customFormat="1" x14ac:dyDescent="0.3">
      <c r="A266" s="44" t="s">
        <v>134</v>
      </c>
      <c r="B266" s="44" t="s">
        <v>218</v>
      </c>
      <c r="C266" s="44">
        <v>7</v>
      </c>
      <c r="D266" s="44" t="s">
        <v>258</v>
      </c>
      <c r="E266" s="44">
        <v>1</v>
      </c>
      <c r="F266" s="44" t="s">
        <v>258</v>
      </c>
      <c r="G266" s="44">
        <v>7</v>
      </c>
      <c r="K266" s="44" t="s">
        <v>109</v>
      </c>
      <c r="Q266" s="11"/>
    </row>
    <row r="267" spans="1:17" s="44" customFormat="1" x14ac:dyDescent="0.3">
      <c r="A267" s="44" t="s">
        <v>134</v>
      </c>
      <c r="B267" s="44" t="s">
        <v>218</v>
      </c>
      <c r="C267" s="44">
        <v>8</v>
      </c>
      <c r="D267" s="44" t="s">
        <v>259</v>
      </c>
      <c r="E267" s="44">
        <v>1</v>
      </c>
      <c r="F267" s="44" t="s">
        <v>259</v>
      </c>
      <c r="G267" s="44">
        <v>8</v>
      </c>
      <c r="K267" s="44" t="s">
        <v>109</v>
      </c>
      <c r="Q267" s="11"/>
    </row>
    <row r="268" spans="1:17" s="44" customFormat="1" x14ac:dyDescent="0.3">
      <c r="A268" s="44" t="s">
        <v>134</v>
      </c>
      <c r="B268" s="44" t="s">
        <v>218</v>
      </c>
      <c r="C268" s="44">
        <v>9</v>
      </c>
      <c r="D268" s="44" t="s">
        <v>260</v>
      </c>
      <c r="E268" s="44">
        <v>1</v>
      </c>
      <c r="F268" s="44" t="s">
        <v>260</v>
      </c>
      <c r="G268" s="44">
        <v>9</v>
      </c>
      <c r="K268" s="44" t="s">
        <v>109</v>
      </c>
      <c r="Q268" s="11"/>
    </row>
    <row r="269" spans="1:17" s="44" customFormat="1" x14ac:dyDescent="0.3">
      <c r="A269" s="44" t="s">
        <v>134</v>
      </c>
      <c r="B269" s="44" t="s">
        <v>218</v>
      </c>
      <c r="C269" s="44">
        <v>10</v>
      </c>
      <c r="D269" s="44" t="s">
        <v>255</v>
      </c>
      <c r="E269" s="44">
        <v>1</v>
      </c>
      <c r="F269" s="44" t="s">
        <v>255</v>
      </c>
      <c r="G269" s="44">
        <v>10</v>
      </c>
      <c r="K269" s="44" t="s">
        <v>109</v>
      </c>
      <c r="Q269" s="11"/>
    </row>
    <row r="270" spans="1:17" s="44" customFormat="1" x14ac:dyDescent="0.3">
      <c r="A270" s="44" t="s">
        <v>135</v>
      </c>
      <c r="B270" s="44" t="s">
        <v>219</v>
      </c>
      <c r="C270" s="44">
        <v>1</v>
      </c>
      <c r="D270" s="44" t="s">
        <v>2</v>
      </c>
      <c r="E270" s="44">
        <v>1</v>
      </c>
      <c r="F270" s="44" t="s">
        <v>11</v>
      </c>
      <c r="G270" s="44">
        <v>1</v>
      </c>
      <c r="K270" s="44" t="s">
        <v>109</v>
      </c>
      <c r="Q270" s="11"/>
    </row>
    <row r="271" spans="1:17" s="44" customFormat="1" x14ac:dyDescent="0.3">
      <c r="A271" s="44" t="s">
        <v>135</v>
      </c>
      <c r="B271" s="44" t="s">
        <v>219</v>
      </c>
      <c r="C271" s="44">
        <v>2</v>
      </c>
      <c r="D271" s="44" t="s">
        <v>3</v>
      </c>
      <c r="E271" s="44">
        <v>1</v>
      </c>
      <c r="F271" s="44" t="s">
        <v>175</v>
      </c>
      <c r="G271" s="44">
        <v>2</v>
      </c>
      <c r="K271" s="44" t="s">
        <v>109</v>
      </c>
      <c r="Q271" s="11"/>
    </row>
    <row r="272" spans="1:17" s="44" customFormat="1" x14ac:dyDescent="0.3">
      <c r="A272" s="44" t="s">
        <v>135</v>
      </c>
      <c r="B272" s="44" t="s">
        <v>219</v>
      </c>
      <c r="C272" s="44">
        <v>3</v>
      </c>
      <c r="D272" s="44" t="s">
        <v>110</v>
      </c>
      <c r="E272" s="44">
        <v>1</v>
      </c>
      <c r="F272" s="44" t="s">
        <v>12</v>
      </c>
      <c r="G272" s="44">
        <v>3</v>
      </c>
      <c r="H272" s="44" t="s">
        <v>523</v>
      </c>
      <c r="I272" s="44" t="s">
        <v>344</v>
      </c>
      <c r="J272" s="44">
        <v>1</v>
      </c>
      <c r="K272" s="44" t="s">
        <v>109</v>
      </c>
      <c r="M272" s="44" t="s">
        <v>12</v>
      </c>
      <c r="N272" s="44" t="s">
        <v>115</v>
      </c>
      <c r="O272" s="44" t="s">
        <v>436</v>
      </c>
      <c r="P272" s="44" t="s">
        <v>523</v>
      </c>
      <c r="Q272" s="11"/>
    </row>
    <row r="273" spans="1:17" s="44" customFormat="1" x14ac:dyDescent="0.3">
      <c r="A273" s="44" t="s">
        <v>135</v>
      </c>
      <c r="B273" s="44" t="s">
        <v>219</v>
      </c>
      <c r="C273" s="44">
        <v>4</v>
      </c>
      <c r="D273" s="44" t="s">
        <v>179</v>
      </c>
      <c r="E273" s="44">
        <v>1</v>
      </c>
      <c r="F273" s="44" t="s">
        <v>179</v>
      </c>
      <c r="G273" s="44">
        <v>4</v>
      </c>
      <c r="K273" s="44" t="s">
        <v>109</v>
      </c>
      <c r="Q273" s="11"/>
    </row>
    <row r="274" spans="1:17" s="44" customFormat="1" x14ac:dyDescent="0.3">
      <c r="A274" s="44" t="s">
        <v>135</v>
      </c>
      <c r="B274" s="44" t="s">
        <v>219</v>
      </c>
      <c r="C274" s="44">
        <v>5</v>
      </c>
      <c r="D274" s="44" t="s">
        <v>256</v>
      </c>
      <c r="E274" s="44">
        <v>1</v>
      </c>
      <c r="F274" s="44" t="s">
        <v>256</v>
      </c>
      <c r="G274" s="44">
        <v>5</v>
      </c>
      <c r="K274" s="44" t="s">
        <v>109</v>
      </c>
      <c r="Q274" s="11"/>
    </row>
    <row r="275" spans="1:17" s="44" customFormat="1" x14ac:dyDescent="0.3">
      <c r="A275" s="44" t="s">
        <v>135</v>
      </c>
      <c r="B275" s="44" t="s">
        <v>219</v>
      </c>
      <c r="C275" s="44">
        <v>6</v>
      </c>
      <c r="D275" s="44" t="s">
        <v>257</v>
      </c>
      <c r="E275" s="44">
        <v>1</v>
      </c>
      <c r="F275" s="44" t="s">
        <v>257</v>
      </c>
      <c r="G275" s="44">
        <v>6</v>
      </c>
      <c r="K275" s="44" t="s">
        <v>109</v>
      </c>
      <c r="Q275" s="11"/>
    </row>
    <row r="276" spans="1:17" s="44" customFormat="1" x14ac:dyDescent="0.3">
      <c r="A276" s="44" t="s">
        <v>135</v>
      </c>
      <c r="B276" s="44" t="s">
        <v>219</v>
      </c>
      <c r="C276" s="44">
        <v>7</v>
      </c>
      <c r="D276" s="44" t="s">
        <v>258</v>
      </c>
      <c r="E276" s="44">
        <v>1</v>
      </c>
      <c r="F276" s="44" t="s">
        <v>258</v>
      </c>
      <c r="G276" s="44">
        <v>7</v>
      </c>
      <c r="K276" s="44" t="s">
        <v>109</v>
      </c>
      <c r="Q276" s="11"/>
    </row>
    <row r="277" spans="1:17" s="44" customFormat="1" x14ac:dyDescent="0.3">
      <c r="A277" s="44" t="s">
        <v>135</v>
      </c>
      <c r="B277" s="44" t="s">
        <v>219</v>
      </c>
      <c r="C277" s="44">
        <v>8</v>
      </c>
      <c r="D277" s="44" t="s">
        <v>259</v>
      </c>
      <c r="E277" s="44">
        <v>1</v>
      </c>
      <c r="F277" s="44" t="s">
        <v>259</v>
      </c>
      <c r="G277" s="44">
        <v>8</v>
      </c>
      <c r="K277" s="44" t="s">
        <v>109</v>
      </c>
      <c r="Q277" s="11"/>
    </row>
    <row r="278" spans="1:17" s="44" customFormat="1" x14ac:dyDescent="0.3">
      <c r="A278" s="44" t="s">
        <v>135</v>
      </c>
      <c r="B278" s="44" t="s">
        <v>219</v>
      </c>
      <c r="C278" s="44">
        <v>9</v>
      </c>
      <c r="D278" s="44" t="s">
        <v>260</v>
      </c>
      <c r="E278" s="44">
        <v>1</v>
      </c>
      <c r="F278" s="44" t="s">
        <v>260</v>
      </c>
      <c r="G278" s="44">
        <v>9</v>
      </c>
      <c r="K278" s="44" t="s">
        <v>109</v>
      </c>
      <c r="Q278" s="11"/>
    </row>
    <row r="279" spans="1:17" s="44" customFormat="1" x14ac:dyDescent="0.3">
      <c r="A279" s="44" t="s">
        <v>135</v>
      </c>
      <c r="B279" s="44" t="s">
        <v>219</v>
      </c>
      <c r="C279" s="44">
        <v>10</v>
      </c>
      <c r="D279" s="44" t="s">
        <v>255</v>
      </c>
      <c r="E279" s="44">
        <v>1</v>
      </c>
      <c r="F279" s="44" t="s">
        <v>255</v>
      </c>
      <c r="G279" s="44">
        <v>10</v>
      </c>
      <c r="K279" s="44" t="s">
        <v>109</v>
      </c>
      <c r="Q279" s="11"/>
    </row>
    <row r="280" spans="1:17" s="44" customFormat="1" x14ac:dyDescent="0.3">
      <c r="A280" s="44" t="s">
        <v>136</v>
      </c>
      <c r="B280" s="44" t="s">
        <v>220</v>
      </c>
      <c r="C280" s="44">
        <v>1</v>
      </c>
      <c r="D280" s="44" t="s">
        <v>2</v>
      </c>
      <c r="E280" s="44">
        <v>1</v>
      </c>
      <c r="F280" s="44" t="s">
        <v>11</v>
      </c>
      <c r="G280" s="44">
        <v>1</v>
      </c>
      <c r="K280" s="44" t="s">
        <v>109</v>
      </c>
      <c r="Q280" s="11"/>
    </row>
    <row r="281" spans="1:17" s="44" customFormat="1" x14ac:dyDescent="0.3">
      <c r="A281" s="44" t="s">
        <v>136</v>
      </c>
      <c r="B281" s="44" t="s">
        <v>220</v>
      </c>
      <c r="C281" s="44">
        <v>2</v>
      </c>
      <c r="D281" s="44" t="s">
        <v>3</v>
      </c>
      <c r="E281" s="44">
        <v>1</v>
      </c>
      <c r="F281" s="44" t="s">
        <v>175</v>
      </c>
      <c r="G281" s="44">
        <v>2</v>
      </c>
      <c r="K281" s="44" t="s">
        <v>109</v>
      </c>
      <c r="Q281" s="11"/>
    </row>
    <row r="282" spans="1:17" s="44" customFormat="1" x14ac:dyDescent="0.3">
      <c r="A282" s="44" t="s">
        <v>136</v>
      </c>
      <c r="B282" s="44" t="s">
        <v>220</v>
      </c>
      <c r="C282" s="44">
        <v>3</v>
      </c>
      <c r="D282" s="44" t="s">
        <v>110</v>
      </c>
      <c r="E282" s="44">
        <v>1</v>
      </c>
      <c r="F282" s="44" t="s">
        <v>12</v>
      </c>
      <c r="G282" s="44">
        <v>3</v>
      </c>
      <c r="H282" s="44" t="s">
        <v>524</v>
      </c>
      <c r="I282" s="44" t="s">
        <v>345</v>
      </c>
      <c r="J282" s="44">
        <v>1</v>
      </c>
      <c r="K282" s="44" t="s">
        <v>109</v>
      </c>
      <c r="M282" s="44" t="s">
        <v>12</v>
      </c>
      <c r="N282" s="44" t="s">
        <v>115</v>
      </c>
      <c r="O282" s="44" t="s">
        <v>437</v>
      </c>
      <c r="P282" s="44" t="s">
        <v>524</v>
      </c>
      <c r="Q282" s="11"/>
    </row>
    <row r="283" spans="1:17" s="44" customFormat="1" x14ac:dyDescent="0.3">
      <c r="A283" s="44" t="s">
        <v>136</v>
      </c>
      <c r="B283" s="44" t="s">
        <v>220</v>
      </c>
      <c r="C283" s="44">
        <v>4</v>
      </c>
      <c r="D283" s="44" t="s">
        <v>179</v>
      </c>
      <c r="E283" s="44">
        <v>1</v>
      </c>
      <c r="F283" s="44" t="s">
        <v>179</v>
      </c>
      <c r="G283" s="44">
        <v>4</v>
      </c>
      <c r="K283" s="44" t="s">
        <v>109</v>
      </c>
      <c r="Q283" s="11"/>
    </row>
    <row r="284" spans="1:17" s="44" customFormat="1" x14ac:dyDescent="0.3">
      <c r="A284" s="44" t="s">
        <v>136</v>
      </c>
      <c r="B284" s="44" t="s">
        <v>220</v>
      </c>
      <c r="C284" s="44">
        <v>5</v>
      </c>
      <c r="D284" s="44" t="s">
        <v>256</v>
      </c>
      <c r="E284" s="44">
        <v>1</v>
      </c>
      <c r="F284" s="44" t="s">
        <v>256</v>
      </c>
      <c r="G284" s="44">
        <v>5</v>
      </c>
      <c r="K284" s="44" t="s">
        <v>109</v>
      </c>
      <c r="Q284" s="11"/>
    </row>
    <row r="285" spans="1:17" s="44" customFormat="1" x14ac:dyDescent="0.3">
      <c r="A285" s="44" t="s">
        <v>136</v>
      </c>
      <c r="B285" s="44" t="s">
        <v>220</v>
      </c>
      <c r="C285" s="44">
        <v>6</v>
      </c>
      <c r="D285" s="44" t="s">
        <v>257</v>
      </c>
      <c r="E285" s="44">
        <v>1</v>
      </c>
      <c r="F285" s="44" t="s">
        <v>257</v>
      </c>
      <c r="G285" s="44">
        <v>6</v>
      </c>
      <c r="K285" s="44" t="s">
        <v>109</v>
      </c>
      <c r="Q285" s="11"/>
    </row>
    <row r="286" spans="1:17" s="44" customFormat="1" x14ac:dyDescent="0.3">
      <c r="A286" s="44" t="s">
        <v>136</v>
      </c>
      <c r="B286" s="44" t="s">
        <v>220</v>
      </c>
      <c r="C286" s="44">
        <v>7</v>
      </c>
      <c r="D286" s="44" t="s">
        <v>258</v>
      </c>
      <c r="E286" s="44">
        <v>1</v>
      </c>
      <c r="F286" s="44" t="s">
        <v>258</v>
      </c>
      <c r="G286" s="44">
        <v>7</v>
      </c>
      <c r="K286" s="44" t="s">
        <v>109</v>
      </c>
      <c r="Q286" s="11"/>
    </row>
    <row r="287" spans="1:17" s="44" customFormat="1" x14ac:dyDescent="0.3">
      <c r="A287" s="44" t="s">
        <v>136</v>
      </c>
      <c r="B287" s="44" t="s">
        <v>220</v>
      </c>
      <c r="C287" s="44">
        <v>8</v>
      </c>
      <c r="D287" s="44" t="s">
        <v>259</v>
      </c>
      <c r="E287" s="44">
        <v>1</v>
      </c>
      <c r="F287" s="44" t="s">
        <v>259</v>
      </c>
      <c r="G287" s="44">
        <v>8</v>
      </c>
      <c r="K287" s="44" t="s">
        <v>109</v>
      </c>
      <c r="Q287" s="11"/>
    </row>
    <row r="288" spans="1:17" s="44" customFormat="1" x14ac:dyDescent="0.3">
      <c r="A288" s="44" t="s">
        <v>136</v>
      </c>
      <c r="B288" s="44" t="s">
        <v>220</v>
      </c>
      <c r="C288" s="44">
        <v>9</v>
      </c>
      <c r="D288" s="44" t="s">
        <v>260</v>
      </c>
      <c r="E288" s="44">
        <v>1</v>
      </c>
      <c r="F288" s="44" t="s">
        <v>260</v>
      </c>
      <c r="G288" s="44">
        <v>9</v>
      </c>
      <c r="K288" s="44" t="s">
        <v>109</v>
      </c>
      <c r="Q288" s="11"/>
    </row>
    <row r="289" spans="1:17" s="44" customFormat="1" x14ac:dyDescent="0.3">
      <c r="A289" s="44" t="s">
        <v>136</v>
      </c>
      <c r="B289" s="44" t="s">
        <v>220</v>
      </c>
      <c r="C289" s="44">
        <v>10</v>
      </c>
      <c r="D289" s="44" t="s">
        <v>255</v>
      </c>
      <c r="E289" s="44">
        <v>1</v>
      </c>
      <c r="F289" s="44" t="s">
        <v>255</v>
      </c>
      <c r="G289" s="44">
        <v>10</v>
      </c>
      <c r="K289" s="44" t="s">
        <v>109</v>
      </c>
      <c r="Q289" s="11"/>
    </row>
    <row r="290" spans="1:17" s="44" customFormat="1" x14ac:dyDescent="0.3">
      <c r="A290" s="44" t="s">
        <v>137</v>
      </c>
      <c r="B290" s="44" t="s">
        <v>221</v>
      </c>
      <c r="C290" s="44">
        <v>1</v>
      </c>
      <c r="D290" s="44" t="s">
        <v>2</v>
      </c>
      <c r="E290" s="44">
        <v>1</v>
      </c>
      <c r="F290" s="44" t="s">
        <v>11</v>
      </c>
      <c r="G290" s="44">
        <v>1</v>
      </c>
      <c r="K290" s="44" t="s">
        <v>109</v>
      </c>
      <c r="Q290" s="11"/>
    </row>
    <row r="291" spans="1:17" s="44" customFormat="1" x14ac:dyDescent="0.3">
      <c r="A291" s="44" t="s">
        <v>137</v>
      </c>
      <c r="B291" s="44" t="s">
        <v>221</v>
      </c>
      <c r="C291" s="44">
        <v>2</v>
      </c>
      <c r="D291" s="44" t="s">
        <v>3</v>
      </c>
      <c r="E291" s="44">
        <v>1</v>
      </c>
      <c r="F291" s="44" t="s">
        <v>175</v>
      </c>
      <c r="G291" s="44">
        <v>2</v>
      </c>
      <c r="K291" s="44" t="s">
        <v>109</v>
      </c>
      <c r="Q291" s="11"/>
    </row>
    <row r="292" spans="1:17" s="44" customFormat="1" x14ac:dyDescent="0.3">
      <c r="A292" s="44" t="s">
        <v>137</v>
      </c>
      <c r="B292" s="44" t="s">
        <v>221</v>
      </c>
      <c r="C292" s="44">
        <v>3</v>
      </c>
      <c r="D292" s="44" t="s">
        <v>110</v>
      </c>
      <c r="E292" s="44">
        <v>1</v>
      </c>
      <c r="F292" s="44" t="s">
        <v>12</v>
      </c>
      <c r="G292" s="44">
        <v>3</v>
      </c>
      <c r="H292" s="44" t="s">
        <v>525</v>
      </c>
      <c r="I292" s="44" t="s">
        <v>346</v>
      </c>
      <c r="J292" s="44">
        <v>1</v>
      </c>
      <c r="K292" s="44" t="s">
        <v>109</v>
      </c>
      <c r="M292" s="44" t="s">
        <v>12</v>
      </c>
      <c r="N292" s="44" t="s">
        <v>115</v>
      </c>
      <c r="O292" s="44" t="s">
        <v>438</v>
      </c>
      <c r="P292" s="44" t="s">
        <v>525</v>
      </c>
      <c r="Q292" s="11"/>
    </row>
    <row r="293" spans="1:17" s="44" customFormat="1" x14ac:dyDescent="0.3">
      <c r="A293" s="44" t="s">
        <v>137</v>
      </c>
      <c r="B293" s="44" t="s">
        <v>221</v>
      </c>
      <c r="C293" s="44">
        <v>4</v>
      </c>
      <c r="D293" s="44" t="s">
        <v>179</v>
      </c>
      <c r="E293" s="44">
        <v>1</v>
      </c>
      <c r="F293" s="44" t="s">
        <v>179</v>
      </c>
      <c r="G293" s="44">
        <v>4</v>
      </c>
      <c r="K293" s="44" t="s">
        <v>109</v>
      </c>
      <c r="Q293" s="11"/>
    </row>
    <row r="294" spans="1:17" s="44" customFormat="1" x14ac:dyDescent="0.3">
      <c r="A294" s="44" t="s">
        <v>137</v>
      </c>
      <c r="B294" s="44" t="s">
        <v>221</v>
      </c>
      <c r="C294" s="44">
        <v>5</v>
      </c>
      <c r="D294" s="44" t="s">
        <v>256</v>
      </c>
      <c r="E294" s="44">
        <v>1</v>
      </c>
      <c r="F294" s="44" t="s">
        <v>256</v>
      </c>
      <c r="G294" s="44">
        <v>5</v>
      </c>
      <c r="K294" s="44" t="s">
        <v>109</v>
      </c>
      <c r="Q294" s="11"/>
    </row>
    <row r="295" spans="1:17" s="44" customFormat="1" x14ac:dyDescent="0.3">
      <c r="A295" s="44" t="s">
        <v>137</v>
      </c>
      <c r="B295" s="44" t="s">
        <v>221</v>
      </c>
      <c r="C295" s="44">
        <v>6</v>
      </c>
      <c r="D295" s="44" t="s">
        <v>257</v>
      </c>
      <c r="E295" s="44">
        <v>1</v>
      </c>
      <c r="F295" s="44" t="s">
        <v>257</v>
      </c>
      <c r="G295" s="44">
        <v>6</v>
      </c>
      <c r="K295" s="44" t="s">
        <v>109</v>
      </c>
      <c r="Q295" s="11"/>
    </row>
    <row r="296" spans="1:17" s="44" customFormat="1" x14ac:dyDescent="0.3">
      <c r="A296" s="44" t="s">
        <v>137</v>
      </c>
      <c r="B296" s="44" t="s">
        <v>221</v>
      </c>
      <c r="C296" s="44">
        <v>7</v>
      </c>
      <c r="D296" s="44" t="s">
        <v>258</v>
      </c>
      <c r="E296" s="44">
        <v>1</v>
      </c>
      <c r="F296" s="44" t="s">
        <v>258</v>
      </c>
      <c r="G296" s="44">
        <v>7</v>
      </c>
      <c r="K296" s="44" t="s">
        <v>109</v>
      </c>
      <c r="Q296" s="11"/>
    </row>
    <row r="297" spans="1:17" s="44" customFormat="1" x14ac:dyDescent="0.3">
      <c r="A297" s="44" t="s">
        <v>137</v>
      </c>
      <c r="B297" s="44" t="s">
        <v>221</v>
      </c>
      <c r="C297" s="44">
        <v>8</v>
      </c>
      <c r="D297" s="44" t="s">
        <v>259</v>
      </c>
      <c r="E297" s="44">
        <v>1</v>
      </c>
      <c r="F297" s="44" t="s">
        <v>259</v>
      </c>
      <c r="G297" s="44">
        <v>8</v>
      </c>
      <c r="K297" s="44" t="s">
        <v>109</v>
      </c>
      <c r="Q297" s="11"/>
    </row>
    <row r="298" spans="1:17" s="44" customFormat="1" x14ac:dyDescent="0.3">
      <c r="A298" s="44" t="s">
        <v>137</v>
      </c>
      <c r="B298" s="44" t="s">
        <v>221</v>
      </c>
      <c r="C298" s="44">
        <v>9</v>
      </c>
      <c r="D298" s="44" t="s">
        <v>260</v>
      </c>
      <c r="E298" s="44">
        <v>1</v>
      </c>
      <c r="F298" s="44" t="s">
        <v>260</v>
      </c>
      <c r="G298" s="44">
        <v>9</v>
      </c>
      <c r="K298" s="44" t="s">
        <v>109</v>
      </c>
      <c r="Q298" s="11"/>
    </row>
    <row r="299" spans="1:17" s="44" customFormat="1" x14ac:dyDescent="0.3">
      <c r="A299" s="44" t="s">
        <v>137</v>
      </c>
      <c r="B299" s="44" t="s">
        <v>221</v>
      </c>
      <c r="C299" s="44">
        <v>10</v>
      </c>
      <c r="D299" s="44" t="s">
        <v>255</v>
      </c>
      <c r="E299" s="44">
        <v>1</v>
      </c>
      <c r="F299" s="44" t="s">
        <v>255</v>
      </c>
      <c r="G299" s="44">
        <v>10</v>
      </c>
      <c r="K299" s="44" t="s">
        <v>109</v>
      </c>
      <c r="Q299" s="11"/>
    </row>
    <row r="300" spans="1:17" s="44" customFormat="1" x14ac:dyDescent="0.3">
      <c r="A300" s="44" t="s">
        <v>138</v>
      </c>
      <c r="B300" s="44" t="s">
        <v>222</v>
      </c>
      <c r="C300" s="44">
        <v>1</v>
      </c>
      <c r="D300" s="44" t="s">
        <v>2</v>
      </c>
      <c r="E300" s="44">
        <v>1</v>
      </c>
      <c r="F300" s="44" t="s">
        <v>11</v>
      </c>
      <c r="G300" s="44">
        <v>1</v>
      </c>
      <c r="K300" s="44" t="s">
        <v>109</v>
      </c>
      <c r="Q300" s="11"/>
    </row>
    <row r="301" spans="1:17" s="44" customFormat="1" x14ac:dyDescent="0.3">
      <c r="A301" s="44" t="s">
        <v>138</v>
      </c>
      <c r="B301" s="44" t="s">
        <v>222</v>
      </c>
      <c r="C301" s="44">
        <v>2</v>
      </c>
      <c r="D301" s="44" t="s">
        <v>3</v>
      </c>
      <c r="E301" s="44">
        <v>1</v>
      </c>
      <c r="F301" s="44" t="s">
        <v>175</v>
      </c>
      <c r="G301" s="44">
        <v>2</v>
      </c>
      <c r="K301" s="44" t="s">
        <v>109</v>
      </c>
      <c r="Q301" s="11"/>
    </row>
    <row r="302" spans="1:17" s="44" customFormat="1" x14ac:dyDescent="0.3">
      <c r="A302" s="44" t="s">
        <v>138</v>
      </c>
      <c r="B302" s="44" t="s">
        <v>222</v>
      </c>
      <c r="C302" s="44">
        <v>3</v>
      </c>
      <c r="D302" s="44" t="s">
        <v>110</v>
      </c>
      <c r="E302" s="44">
        <v>1</v>
      </c>
      <c r="F302" s="44" t="s">
        <v>12</v>
      </c>
      <c r="G302" s="44">
        <v>3</v>
      </c>
      <c r="H302" s="44" t="s">
        <v>526</v>
      </c>
      <c r="I302" s="44" t="s">
        <v>347</v>
      </c>
      <c r="J302" s="44">
        <v>1</v>
      </c>
      <c r="K302" s="44" t="s">
        <v>109</v>
      </c>
      <c r="M302" s="44" t="s">
        <v>12</v>
      </c>
      <c r="N302" s="44" t="s">
        <v>115</v>
      </c>
      <c r="O302" s="44" t="s">
        <v>439</v>
      </c>
      <c r="P302" s="44" t="s">
        <v>526</v>
      </c>
      <c r="Q302" s="11"/>
    </row>
    <row r="303" spans="1:17" s="44" customFormat="1" x14ac:dyDescent="0.3">
      <c r="A303" s="44" t="s">
        <v>138</v>
      </c>
      <c r="B303" s="44" t="s">
        <v>222</v>
      </c>
      <c r="C303" s="44">
        <v>4</v>
      </c>
      <c r="D303" s="44" t="s">
        <v>179</v>
      </c>
      <c r="E303" s="44">
        <v>1</v>
      </c>
      <c r="F303" s="44" t="s">
        <v>179</v>
      </c>
      <c r="G303" s="44">
        <v>4</v>
      </c>
      <c r="K303" s="44" t="s">
        <v>109</v>
      </c>
      <c r="Q303" s="11"/>
    </row>
    <row r="304" spans="1:17" s="44" customFormat="1" x14ac:dyDescent="0.3">
      <c r="A304" s="44" t="s">
        <v>138</v>
      </c>
      <c r="B304" s="44" t="s">
        <v>222</v>
      </c>
      <c r="C304" s="44">
        <v>5</v>
      </c>
      <c r="D304" s="44" t="s">
        <v>256</v>
      </c>
      <c r="E304" s="44">
        <v>1</v>
      </c>
      <c r="F304" s="44" t="s">
        <v>256</v>
      </c>
      <c r="G304" s="44">
        <v>5</v>
      </c>
      <c r="K304" s="44" t="s">
        <v>109</v>
      </c>
      <c r="Q304" s="11"/>
    </row>
    <row r="305" spans="1:17" s="44" customFormat="1" x14ac:dyDescent="0.3">
      <c r="A305" s="44" t="s">
        <v>138</v>
      </c>
      <c r="B305" s="44" t="s">
        <v>222</v>
      </c>
      <c r="C305" s="44">
        <v>6</v>
      </c>
      <c r="D305" s="44" t="s">
        <v>257</v>
      </c>
      <c r="E305" s="44">
        <v>1</v>
      </c>
      <c r="F305" s="44" t="s">
        <v>257</v>
      </c>
      <c r="G305" s="44">
        <v>6</v>
      </c>
      <c r="K305" s="44" t="s">
        <v>109</v>
      </c>
      <c r="Q305" s="11"/>
    </row>
    <row r="306" spans="1:17" s="44" customFormat="1" x14ac:dyDescent="0.3">
      <c r="A306" s="44" t="s">
        <v>138</v>
      </c>
      <c r="B306" s="44" t="s">
        <v>222</v>
      </c>
      <c r="C306" s="44">
        <v>7</v>
      </c>
      <c r="D306" s="44" t="s">
        <v>258</v>
      </c>
      <c r="E306" s="44">
        <v>1</v>
      </c>
      <c r="F306" s="44" t="s">
        <v>258</v>
      </c>
      <c r="G306" s="44">
        <v>7</v>
      </c>
      <c r="K306" s="44" t="s">
        <v>109</v>
      </c>
      <c r="Q306" s="11"/>
    </row>
    <row r="307" spans="1:17" s="44" customFormat="1" x14ac:dyDescent="0.3">
      <c r="A307" s="44" t="s">
        <v>138</v>
      </c>
      <c r="B307" s="44" t="s">
        <v>222</v>
      </c>
      <c r="C307" s="44">
        <v>8</v>
      </c>
      <c r="D307" s="44" t="s">
        <v>259</v>
      </c>
      <c r="E307" s="44">
        <v>1</v>
      </c>
      <c r="F307" s="44" t="s">
        <v>259</v>
      </c>
      <c r="G307" s="44">
        <v>8</v>
      </c>
      <c r="K307" s="44" t="s">
        <v>109</v>
      </c>
      <c r="Q307" s="11"/>
    </row>
    <row r="308" spans="1:17" s="44" customFormat="1" x14ac:dyDescent="0.3">
      <c r="A308" s="44" t="s">
        <v>138</v>
      </c>
      <c r="B308" s="44" t="s">
        <v>222</v>
      </c>
      <c r="C308" s="44">
        <v>9</v>
      </c>
      <c r="D308" s="44" t="s">
        <v>260</v>
      </c>
      <c r="E308" s="44">
        <v>1</v>
      </c>
      <c r="F308" s="44" t="s">
        <v>260</v>
      </c>
      <c r="G308" s="44">
        <v>9</v>
      </c>
      <c r="K308" s="44" t="s">
        <v>109</v>
      </c>
      <c r="Q308" s="11"/>
    </row>
    <row r="309" spans="1:17" s="44" customFormat="1" x14ac:dyDescent="0.3">
      <c r="A309" s="44" t="s">
        <v>138</v>
      </c>
      <c r="B309" s="44" t="s">
        <v>222</v>
      </c>
      <c r="C309" s="44">
        <v>10</v>
      </c>
      <c r="D309" s="44" t="s">
        <v>255</v>
      </c>
      <c r="E309" s="44">
        <v>1</v>
      </c>
      <c r="F309" s="44" t="s">
        <v>255</v>
      </c>
      <c r="G309" s="44">
        <v>10</v>
      </c>
      <c r="K309" s="44" t="s">
        <v>109</v>
      </c>
      <c r="Q309" s="11"/>
    </row>
    <row r="310" spans="1:17" s="44" customFormat="1" x14ac:dyDescent="0.3">
      <c r="A310" s="44" t="s">
        <v>139</v>
      </c>
      <c r="B310" s="44" t="s">
        <v>223</v>
      </c>
      <c r="C310" s="44">
        <v>1</v>
      </c>
      <c r="D310" s="44" t="s">
        <v>2</v>
      </c>
      <c r="E310" s="44">
        <v>1</v>
      </c>
      <c r="F310" s="44" t="s">
        <v>11</v>
      </c>
      <c r="G310" s="44">
        <v>1</v>
      </c>
      <c r="K310" s="44" t="s">
        <v>109</v>
      </c>
      <c r="Q310" s="11"/>
    </row>
    <row r="311" spans="1:17" s="44" customFormat="1" x14ac:dyDescent="0.3">
      <c r="A311" s="44" t="s">
        <v>139</v>
      </c>
      <c r="B311" s="44" t="s">
        <v>223</v>
      </c>
      <c r="C311" s="44">
        <v>2</v>
      </c>
      <c r="D311" s="44" t="s">
        <v>3</v>
      </c>
      <c r="E311" s="44">
        <v>1</v>
      </c>
      <c r="F311" s="44" t="s">
        <v>175</v>
      </c>
      <c r="G311" s="44">
        <v>2</v>
      </c>
      <c r="K311" s="44" t="s">
        <v>109</v>
      </c>
      <c r="Q311" s="11"/>
    </row>
    <row r="312" spans="1:17" s="44" customFormat="1" x14ac:dyDescent="0.3">
      <c r="A312" s="44" t="s">
        <v>139</v>
      </c>
      <c r="B312" s="44" t="s">
        <v>223</v>
      </c>
      <c r="C312" s="44">
        <v>3</v>
      </c>
      <c r="D312" s="44" t="s">
        <v>110</v>
      </c>
      <c r="E312" s="44">
        <v>1</v>
      </c>
      <c r="F312" s="44" t="s">
        <v>12</v>
      </c>
      <c r="G312" s="44">
        <v>3</v>
      </c>
      <c r="H312" s="44" t="s">
        <v>527</v>
      </c>
      <c r="I312" s="44" t="s">
        <v>348</v>
      </c>
      <c r="J312" s="44">
        <v>1</v>
      </c>
      <c r="K312" s="44" t="s">
        <v>109</v>
      </c>
      <c r="M312" s="44" t="s">
        <v>12</v>
      </c>
      <c r="N312" s="44" t="s">
        <v>115</v>
      </c>
      <c r="O312" s="44" t="s">
        <v>440</v>
      </c>
      <c r="P312" s="44" t="s">
        <v>527</v>
      </c>
      <c r="Q312" s="11"/>
    </row>
    <row r="313" spans="1:17" s="44" customFormat="1" x14ac:dyDescent="0.3">
      <c r="A313" s="44" t="s">
        <v>139</v>
      </c>
      <c r="B313" s="44" t="s">
        <v>223</v>
      </c>
      <c r="C313" s="44">
        <v>4</v>
      </c>
      <c r="D313" s="44" t="s">
        <v>179</v>
      </c>
      <c r="E313" s="44">
        <v>1</v>
      </c>
      <c r="F313" s="44" t="s">
        <v>179</v>
      </c>
      <c r="G313" s="44">
        <v>4</v>
      </c>
      <c r="K313" s="44" t="s">
        <v>109</v>
      </c>
      <c r="Q313" s="11"/>
    </row>
    <row r="314" spans="1:17" s="44" customFormat="1" x14ac:dyDescent="0.3">
      <c r="A314" s="44" t="s">
        <v>139</v>
      </c>
      <c r="B314" s="44" t="s">
        <v>223</v>
      </c>
      <c r="C314" s="44">
        <v>5</v>
      </c>
      <c r="D314" s="44" t="s">
        <v>256</v>
      </c>
      <c r="E314" s="44">
        <v>1</v>
      </c>
      <c r="F314" s="44" t="s">
        <v>256</v>
      </c>
      <c r="G314" s="44">
        <v>5</v>
      </c>
      <c r="K314" s="44" t="s">
        <v>109</v>
      </c>
      <c r="Q314" s="11"/>
    </row>
    <row r="315" spans="1:17" s="44" customFormat="1" x14ac:dyDescent="0.3">
      <c r="A315" s="44" t="s">
        <v>139</v>
      </c>
      <c r="B315" s="44" t="s">
        <v>223</v>
      </c>
      <c r="C315" s="44">
        <v>6</v>
      </c>
      <c r="D315" s="44" t="s">
        <v>257</v>
      </c>
      <c r="E315" s="44">
        <v>1</v>
      </c>
      <c r="F315" s="44" t="s">
        <v>257</v>
      </c>
      <c r="G315" s="44">
        <v>6</v>
      </c>
      <c r="K315" s="44" t="s">
        <v>109</v>
      </c>
      <c r="Q315" s="11"/>
    </row>
    <row r="316" spans="1:17" s="44" customFormat="1" x14ac:dyDescent="0.3">
      <c r="A316" s="44" t="s">
        <v>139</v>
      </c>
      <c r="B316" s="44" t="s">
        <v>223</v>
      </c>
      <c r="C316" s="44">
        <v>7</v>
      </c>
      <c r="D316" s="44" t="s">
        <v>258</v>
      </c>
      <c r="E316" s="44">
        <v>1</v>
      </c>
      <c r="F316" s="44" t="s">
        <v>258</v>
      </c>
      <c r="G316" s="44">
        <v>7</v>
      </c>
      <c r="K316" s="44" t="s">
        <v>109</v>
      </c>
      <c r="Q316" s="11"/>
    </row>
    <row r="317" spans="1:17" s="44" customFormat="1" x14ac:dyDescent="0.3">
      <c r="A317" s="44" t="s">
        <v>139</v>
      </c>
      <c r="B317" s="44" t="s">
        <v>223</v>
      </c>
      <c r="C317" s="44">
        <v>8</v>
      </c>
      <c r="D317" s="44" t="s">
        <v>259</v>
      </c>
      <c r="E317" s="44">
        <v>1</v>
      </c>
      <c r="F317" s="44" t="s">
        <v>259</v>
      </c>
      <c r="G317" s="44">
        <v>8</v>
      </c>
      <c r="K317" s="44" t="s">
        <v>109</v>
      </c>
      <c r="Q317" s="11"/>
    </row>
    <row r="318" spans="1:17" s="44" customFormat="1" x14ac:dyDescent="0.3">
      <c r="A318" s="44" t="s">
        <v>139</v>
      </c>
      <c r="B318" s="44" t="s">
        <v>223</v>
      </c>
      <c r="C318" s="44">
        <v>9</v>
      </c>
      <c r="D318" s="44" t="s">
        <v>260</v>
      </c>
      <c r="E318" s="44">
        <v>1</v>
      </c>
      <c r="F318" s="44" t="s">
        <v>260</v>
      </c>
      <c r="G318" s="44">
        <v>9</v>
      </c>
      <c r="K318" s="44" t="s">
        <v>109</v>
      </c>
      <c r="Q318" s="11"/>
    </row>
    <row r="319" spans="1:17" s="44" customFormat="1" x14ac:dyDescent="0.3">
      <c r="A319" s="44" t="s">
        <v>139</v>
      </c>
      <c r="B319" s="44" t="s">
        <v>223</v>
      </c>
      <c r="C319" s="44">
        <v>10</v>
      </c>
      <c r="D319" s="44" t="s">
        <v>255</v>
      </c>
      <c r="E319" s="44">
        <v>1</v>
      </c>
      <c r="F319" s="44" t="s">
        <v>255</v>
      </c>
      <c r="G319" s="44">
        <v>10</v>
      </c>
      <c r="K319" s="44" t="s">
        <v>109</v>
      </c>
      <c r="Q319" s="11"/>
    </row>
    <row r="320" spans="1:17" s="44" customFormat="1" x14ac:dyDescent="0.3">
      <c r="A320" s="44" t="s">
        <v>140</v>
      </c>
      <c r="B320" s="44" t="s">
        <v>224</v>
      </c>
      <c r="C320" s="44">
        <v>1</v>
      </c>
      <c r="D320" s="44" t="s">
        <v>2</v>
      </c>
      <c r="E320" s="44">
        <v>1</v>
      </c>
      <c r="F320" s="44" t="s">
        <v>11</v>
      </c>
      <c r="G320" s="44">
        <v>1</v>
      </c>
      <c r="K320" s="44" t="s">
        <v>109</v>
      </c>
      <c r="Q320" s="11"/>
    </row>
    <row r="321" spans="1:17" s="44" customFormat="1" x14ac:dyDescent="0.3">
      <c r="A321" s="44" t="s">
        <v>140</v>
      </c>
      <c r="B321" s="44" t="s">
        <v>224</v>
      </c>
      <c r="C321" s="44">
        <v>2</v>
      </c>
      <c r="D321" s="44" t="s">
        <v>3</v>
      </c>
      <c r="E321" s="44">
        <v>1</v>
      </c>
      <c r="F321" s="44" t="s">
        <v>175</v>
      </c>
      <c r="G321" s="44">
        <v>2</v>
      </c>
      <c r="K321" s="44" t="s">
        <v>109</v>
      </c>
      <c r="Q321" s="11"/>
    </row>
    <row r="322" spans="1:17" s="44" customFormat="1" x14ac:dyDescent="0.3">
      <c r="A322" s="44" t="s">
        <v>140</v>
      </c>
      <c r="B322" s="44" t="s">
        <v>224</v>
      </c>
      <c r="C322" s="44">
        <v>3</v>
      </c>
      <c r="D322" s="44" t="s">
        <v>110</v>
      </c>
      <c r="E322" s="44">
        <v>1</v>
      </c>
      <c r="F322" s="44" t="s">
        <v>12</v>
      </c>
      <c r="G322" s="44">
        <v>3</v>
      </c>
      <c r="H322" s="44" t="s">
        <v>528</v>
      </c>
      <c r="I322" s="44" t="s">
        <v>349</v>
      </c>
      <c r="J322" s="44">
        <v>1</v>
      </c>
      <c r="K322" s="44" t="s">
        <v>109</v>
      </c>
      <c r="M322" s="44" t="s">
        <v>12</v>
      </c>
      <c r="N322" s="44" t="s">
        <v>115</v>
      </c>
      <c r="O322" s="44" t="s">
        <v>441</v>
      </c>
      <c r="P322" s="44" t="s">
        <v>528</v>
      </c>
      <c r="Q322" s="11"/>
    </row>
    <row r="323" spans="1:17" s="44" customFormat="1" x14ac:dyDescent="0.3">
      <c r="A323" s="44" t="s">
        <v>140</v>
      </c>
      <c r="B323" s="44" t="s">
        <v>224</v>
      </c>
      <c r="C323" s="44">
        <v>4</v>
      </c>
      <c r="D323" s="44" t="s">
        <v>179</v>
      </c>
      <c r="E323" s="44">
        <v>1</v>
      </c>
      <c r="F323" s="44" t="s">
        <v>179</v>
      </c>
      <c r="G323" s="44">
        <v>4</v>
      </c>
      <c r="K323" s="44" t="s">
        <v>109</v>
      </c>
      <c r="Q323" s="11"/>
    </row>
    <row r="324" spans="1:17" s="44" customFormat="1" x14ac:dyDescent="0.3">
      <c r="A324" s="44" t="s">
        <v>140</v>
      </c>
      <c r="B324" s="44" t="s">
        <v>224</v>
      </c>
      <c r="C324" s="44">
        <v>5</v>
      </c>
      <c r="D324" s="44" t="s">
        <v>256</v>
      </c>
      <c r="E324" s="44">
        <v>1</v>
      </c>
      <c r="F324" s="44" t="s">
        <v>256</v>
      </c>
      <c r="G324" s="44">
        <v>5</v>
      </c>
      <c r="K324" s="44" t="s">
        <v>109</v>
      </c>
      <c r="Q324" s="11"/>
    </row>
    <row r="325" spans="1:17" s="44" customFormat="1" x14ac:dyDescent="0.3">
      <c r="A325" s="44" t="s">
        <v>140</v>
      </c>
      <c r="B325" s="44" t="s">
        <v>224</v>
      </c>
      <c r="C325" s="44">
        <v>6</v>
      </c>
      <c r="D325" s="44" t="s">
        <v>257</v>
      </c>
      <c r="E325" s="44">
        <v>1</v>
      </c>
      <c r="F325" s="44" t="s">
        <v>257</v>
      </c>
      <c r="G325" s="44">
        <v>6</v>
      </c>
      <c r="K325" s="44" t="s">
        <v>109</v>
      </c>
      <c r="Q325" s="11"/>
    </row>
    <row r="326" spans="1:17" s="44" customFormat="1" x14ac:dyDescent="0.3">
      <c r="A326" s="44" t="s">
        <v>140</v>
      </c>
      <c r="B326" s="44" t="s">
        <v>224</v>
      </c>
      <c r="C326" s="44">
        <v>7</v>
      </c>
      <c r="D326" s="44" t="s">
        <v>258</v>
      </c>
      <c r="E326" s="44">
        <v>1</v>
      </c>
      <c r="F326" s="44" t="s">
        <v>258</v>
      </c>
      <c r="G326" s="44">
        <v>7</v>
      </c>
      <c r="K326" s="44" t="s">
        <v>109</v>
      </c>
      <c r="Q326" s="11"/>
    </row>
    <row r="327" spans="1:17" s="44" customFormat="1" x14ac:dyDescent="0.3">
      <c r="A327" s="44" t="s">
        <v>140</v>
      </c>
      <c r="B327" s="44" t="s">
        <v>224</v>
      </c>
      <c r="C327" s="44">
        <v>8</v>
      </c>
      <c r="D327" s="44" t="s">
        <v>259</v>
      </c>
      <c r="E327" s="44">
        <v>1</v>
      </c>
      <c r="F327" s="44" t="s">
        <v>259</v>
      </c>
      <c r="G327" s="44">
        <v>8</v>
      </c>
      <c r="K327" s="44" t="s">
        <v>109</v>
      </c>
      <c r="Q327" s="11"/>
    </row>
    <row r="328" spans="1:17" s="44" customFormat="1" x14ac:dyDescent="0.3">
      <c r="A328" s="44" t="s">
        <v>140</v>
      </c>
      <c r="B328" s="44" t="s">
        <v>224</v>
      </c>
      <c r="C328" s="44">
        <v>9</v>
      </c>
      <c r="D328" s="44" t="s">
        <v>260</v>
      </c>
      <c r="E328" s="44">
        <v>1</v>
      </c>
      <c r="F328" s="44" t="s">
        <v>260</v>
      </c>
      <c r="G328" s="44">
        <v>9</v>
      </c>
      <c r="K328" s="44" t="s">
        <v>109</v>
      </c>
      <c r="Q328" s="11"/>
    </row>
    <row r="329" spans="1:17" s="44" customFormat="1" x14ac:dyDescent="0.3">
      <c r="A329" s="44" t="s">
        <v>140</v>
      </c>
      <c r="B329" s="44" t="s">
        <v>224</v>
      </c>
      <c r="C329" s="44">
        <v>10</v>
      </c>
      <c r="D329" s="44" t="s">
        <v>255</v>
      </c>
      <c r="E329" s="44">
        <v>1</v>
      </c>
      <c r="F329" s="44" t="s">
        <v>255</v>
      </c>
      <c r="G329" s="44">
        <v>10</v>
      </c>
      <c r="K329" s="44" t="s">
        <v>109</v>
      </c>
      <c r="Q329" s="11"/>
    </row>
    <row r="330" spans="1:17" s="44" customFormat="1" x14ac:dyDescent="0.3">
      <c r="A330" s="44" t="s">
        <v>141</v>
      </c>
      <c r="B330" s="44" t="s">
        <v>225</v>
      </c>
      <c r="C330" s="44">
        <v>1</v>
      </c>
      <c r="D330" s="44" t="s">
        <v>2</v>
      </c>
      <c r="E330" s="44">
        <v>1</v>
      </c>
      <c r="F330" s="44" t="s">
        <v>11</v>
      </c>
      <c r="G330" s="44">
        <v>1</v>
      </c>
      <c r="K330" s="44" t="s">
        <v>109</v>
      </c>
      <c r="Q330" s="11"/>
    </row>
    <row r="331" spans="1:17" s="44" customFormat="1" x14ac:dyDescent="0.3">
      <c r="A331" s="44" t="s">
        <v>141</v>
      </c>
      <c r="B331" s="44" t="s">
        <v>225</v>
      </c>
      <c r="C331" s="44">
        <v>2</v>
      </c>
      <c r="D331" s="44" t="s">
        <v>3</v>
      </c>
      <c r="E331" s="44">
        <v>1</v>
      </c>
      <c r="F331" s="44" t="s">
        <v>175</v>
      </c>
      <c r="G331" s="44">
        <v>2</v>
      </c>
      <c r="K331" s="44" t="s">
        <v>109</v>
      </c>
      <c r="Q331" s="11"/>
    </row>
    <row r="332" spans="1:17" s="44" customFormat="1" x14ac:dyDescent="0.3">
      <c r="A332" s="44" t="s">
        <v>141</v>
      </c>
      <c r="B332" s="44" t="s">
        <v>225</v>
      </c>
      <c r="C332" s="44">
        <v>3</v>
      </c>
      <c r="D332" s="44" t="s">
        <v>110</v>
      </c>
      <c r="E332" s="44">
        <v>1</v>
      </c>
      <c r="F332" s="44" t="s">
        <v>12</v>
      </c>
      <c r="G332" s="44">
        <v>3</v>
      </c>
      <c r="H332" s="44" t="s">
        <v>529</v>
      </c>
      <c r="I332" s="44" t="s">
        <v>350</v>
      </c>
      <c r="J332" s="44">
        <v>1</v>
      </c>
      <c r="K332" s="44" t="s">
        <v>109</v>
      </c>
      <c r="M332" s="44" t="s">
        <v>12</v>
      </c>
      <c r="N332" s="44" t="s">
        <v>115</v>
      </c>
      <c r="O332" s="44" t="s">
        <v>100</v>
      </c>
      <c r="P332" s="44" t="s">
        <v>529</v>
      </c>
      <c r="Q332" s="11"/>
    </row>
    <row r="333" spans="1:17" s="44" customFormat="1" x14ac:dyDescent="0.3">
      <c r="A333" s="44" t="s">
        <v>141</v>
      </c>
      <c r="B333" s="44" t="s">
        <v>225</v>
      </c>
      <c r="C333" s="44">
        <v>4</v>
      </c>
      <c r="D333" s="44" t="s">
        <v>179</v>
      </c>
      <c r="E333" s="44">
        <v>1</v>
      </c>
      <c r="F333" s="44" t="s">
        <v>179</v>
      </c>
      <c r="G333" s="44">
        <v>4</v>
      </c>
      <c r="K333" s="44" t="s">
        <v>109</v>
      </c>
      <c r="Q333" s="11"/>
    </row>
    <row r="334" spans="1:17" s="44" customFormat="1" x14ac:dyDescent="0.3">
      <c r="A334" s="44" t="s">
        <v>141</v>
      </c>
      <c r="B334" s="44" t="s">
        <v>225</v>
      </c>
      <c r="C334" s="44">
        <v>5</v>
      </c>
      <c r="D334" s="44" t="s">
        <v>256</v>
      </c>
      <c r="E334" s="44">
        <v>1</v>
      </c>
      <c r="F334" s="44" t="s">
        <v>256</v>
      </c>
      <c r="G334" s="44">
        <v>5</v>
      </c>
      <c r="K334" s="44" t="s">
        <v>109</v>
      </c>
      <c r="Q334" s="11"/>
    </row>
    <row r="335" spans="1:17" s="44" customFormat="1" x14ac:dyDescent="0.3">
      <c r="A335" s="44" t="s">
        <v>141</v>
      </c>
      <c r="B335" s="44" t="s">
        <v>225</v>
      </c>
      <c r="C335" s="44">
        <v>6</v>
      </c>
      <c r="D335" s="44" t="s">
        <v>257</v>
      </c>
      <c r="E335" s="44">
        <v>1</v>
      </c>
      <c r="F335" s="44" t="s">
        <v>257</v>
      </c>
      <c r="G335" s="44">
        <v>6</v>
      </c>
      <c r="K335" s="44" t="s">
        <v>109</v>
      </c>
      <c r="Q335" s="11"/>
    </row>
    <row r="336" spans="1:17" s="44" customFormat="1" x14ac:dyDescent="0.3">
      <c r="A336" s="44" t="s">
        <v>141</v>
      </c>
      <c r="B336" s="44" t="s">
        <v>225</v>
      </c>
      <c r="C336" s="44">
        <v>7</v>
      </c>
      <c r="D336" s="44" t="s">
        <v>258</v>
      </c>
      <c r="E336" s="44">
        <v>1</v>
      </c>
      <c r="F336" s="44" t="s">
        <v>258</v>
      </c>
      <c r="G336" s="44">
        <v>7</v>
      </c>
      <c r="K336" s="44" t="s">
        <v>109</v>
      </c>
      <c r="Q336" s="11"/>
    </row>
    <row r="337" spans="1:17" s="44" customFormat="1" x14ac:dyDescent="0.3">
      <c r="A337" s="44" t="s">
        <v>141</v>
      </c>
      <c r="B337" s="44" t="s">
        <v>225</v>
      </c>
      <c r="C337" s="44">
        <v>8</v>
      </c>
      <c r="D337" s="44" t="s">
        <v>259</v>
      </c>
      <c r="E337" s="44">
        <v>1</v>
      </c>
      <c r="F337" s="44" t="s">
        <v>259</v>
      </c>
      <c r="G337" s="44">
        <v>8</v>
      </c>
      <c r="K337" s="44" t="s">
        <v>109</v>
      </c>
      <c r="Q337" s="11"/>
    </row>
    <row r="338" spans="1:17" s="44" customFormat="1" x14ac:dyDescent="0.3">
      <c r="A338" s="44" t="s">
        <v>141</v>
      </c>
      <c r="B338" s="44" t="s">
        <v>225</v>
      </c>
      <c r="C338" s="44">
        <v>9</v>
      </c>
      <c r="D338" s="44" t="s">
        <v>260</v>
      </c>
      <c r="E338" s="44">
        <v>1</v>
      </c>
      <c r="F338" s="44" t="s">
        <v>260</v>
      </c>
      <c r="G338" s="44">
        <v>9</v>
      </c>
      <c r="K338" s="44" t="s">
        <v>109</v>
      </c>
      <c r="Q338" s="11"/>
    </row>
    <row r="339" spans="1:17" s="44" customFormat="1" x14ac:dyDescent="0.3">
      <c r="A339" s="44" t="s">
        <v>141</v>
      </c>
      <c r="B339" s="44" t="s">
        <v>225</v>
      </c>
      <c r="C339" s="44">
        <v>10</v>
      </c>
      <c r="D339" s="44" t="s">
        <v>255</v>
      </c>
      <c r="E339" s="44">
        <v>1</v>
      </c>
      <c r="F339" s="44" t="s">
        <v>255</v>
      </c>
      <c r="G339" s="44">
        <v>10</v>
      </c>
      <c r="K339" s="44" t="s">
        <v>109</v>
      </c>
      <c r="Q339" s="11"/>
    </row>
    <row r="340" spans="1:17" s="44" customFormat="1" x14ac:dyDescent="0.3">
      <c r="A340" s="44" t="s">
        <v>142</v>
      </c>
      <c r="B340" s="44" t="s">
        <v>205</v>
      </c>
      <c r="C340" s="44">
        <v>1</v>
      </c>
      <c r="D340" s="44" t="s">
        <v>2</v>
      </c>
      <c r="E340" s="44">
        <v>1</v>
      </c>
      <c r="F340" s="44" t="s">
        <v>11</v>
      </c>
      <c r="G340" s="44">
        <v>1</v>
      </c>
      <c r="K340" s="44" t="s">
        <v>109</v>
      </c>
      <c r="Q340" s="11"/>
    </row>
    <row r="341" spans="1:17" s="44" customFormat="1" x14ac:dyDescent="0.3">
      <c r="A341" s="44" t="s">
        <v>142</v>
      </c>
      <c r="B341" s="44" t="s">
        <v>205</v>
      </c>
      <c r="C341" s="44">
        <v>2</v>
      </c>
      <c r="D341" s="44" t="s">
        <v>3</v>
      </c>
      <c r="E341" s="44">
        <v>1</v>
      </c>
      <c r="F341" s="44" t="s">
        <v>175</v>
      </c>
      <c r="G341" s="44">
        <v>2</v>
      </c>
      <c r="K341" s="44" t="s">
        <v>109</v>
      </c>
      <c r="Q341" s="11"/>
    </row>
    <row r="342" spans="1:17" s="44" customFormat="1" x14ac:dyDescent="0.3">
      <c r="A342" s="44" t="s">
        <v>142</v>
      </c>
      <c r="B342" s="44" t="s">
        <v>205</v>
      </c>
      <c r="C342" s="44">
        <v>3</v>
      </c>
      <c r="D342" s="44" t="s">
        <v>110</v>
      </c>
      <c r="E342" s="44">
        <v>1</v>
      </c>
      <c r="F342" s="44" t="s">
        <v>12</v>
      </c>
      <c r="G342" s="44">
        <v>3</v>
      </c>
      <c r="H342" s="44" t="s">
        <v>546</v>
      </c>
      <c r="I342" s="44" t="s">
        <v>351</v>
      </c>
      <c r="J342" s="44">
        <v>1</v>
      </c>
      <c r="K342" s="44" t="s">
        <v>109</v>
      </c>
      <c r="M342" s="44" t="s">
        <v>12</v>
      </c>
      <c r="N342" s="44" t="s">
        <v>115</v>
      </c>
      <c r="O342" s="44" t="s">
        <v>441</v>
      </c>
      <c r="P342" s="44" t="s">
        <v>546</v>
      </c>
      <c r="Q342" s="11"/>
    </row>
    <row r="343" spans="1:17" s="44" customFormat="1" x14ac:dyDescent="0.3">
      <c r="A343" s="44" t="s">
        <v>142</v>
      </c>
      <c r="B343" s="44" t="s">
        <v>205</v>
      </c>
      <c r="C343" s="44">
        <v>4</v>
      </c>
      <c r="D343" s="44" t="s">
        <v>179</v>
      </c>
      <c r="E343" s="44">
        <v>1</v>
      </c>
      <c r="F343" s="44" t="s">
        <v>179</v>
      </c>
      <c r="G343" s="44">
        <v>4</v>
      </c>
      <c r="K343" s="44" t="s">
        <v>109</v>
      </c>
      <c r="Q343" s="11"/>
    </row>
    <row r="344" spans="1:17" s="44" customFormat="1" x14ac:dyDescent="0.3">
      <c r="A344" s="44" t="s">
        <v>142</v>
      </c>
      <c r="B344" s="44" t="s">
        <v>205</v>
      </c>
      <c r="C344" s="44">
        <v>5</v>
      </c>
      <c r="D344" s="44" t="s">
        <v>261</v>
      </c>
      <c r="E344" s="44">
        <v>1</v>
      </c>
      <c r="F344" s="44" t="s">
        <v>261</v>
      </c>
      <c r="G344" s="44">
        <v>5</v>
      </c>
      <c r="K344" s="44" t="s">
        <v>109</v>
      </c>
      <c r="Q344" s="11"/>
    </row>
    <row r="345" spans="1:17" s="44" customFormat="1" x14ac:dyDescent="0.3">
      <c r="A345" s="44" t="s">
        <v>143</v>
      </c>
      <c r="B345" s="44" t="s">
        <v>226</v>
      </c>
      <c r="C345" s="44">
        <v>1</v>
      </c>
      <c r="D345" s="44" t="s">
        <v>2</v>
      </c>
      <c r="E345" s="44">
        <v>1</v>
      </c>
      <c r="F345" s="44" t="s">
        <v>11</v>
      </c>
      <c r="G345" s="44">
        <v>1</v>
      </c>
      <c r="K345" s="44" t="s">
        <v>109</v>
      </c>
      <c r="Q345" s="11"/>
    </row>
    <row r="346" spans="1:17" s="44" customFormat="1" x14ac:dyDescent="0.3">
      <c r="A346" s="44" t="s">
        <v>143</v>
      </c>
      <c r="B346" s="44" t="s">
        <v>226</v>
      </c>
      <c r="C346" s="44">
        <v>2</v>
      </c>
      <c r="D346" s="44" t="s">
        <v>3</v>
      </c>
      <c r="E346" s="44">
        <v>1</v>
      </c>
      <c r="F346" s="44" t="s">
        <v>175</v>
      </c>
      <c r="G346" s="44">
        <v>2</v>
      </c>
      <c r="K346" s="44" t="s">
        <v>109</v>
      </c>
      <c r="Q346" s="11"/>
    </row>
    <row r="347" spans="1:17" s="44" customFormat="1" x14ac:dyDescent="0.3">
      <c r="A347" s="44" t="s">
        <v>143</v>
      </c>
      <c r="B347" s="44" t="s">
        <v>226</v>
      </c>
      <c r="C347" s="44">
        <v>3</v>
      </c>
      <c r="D347" s="44" t="s">
        <v>110</v>
      </c>
      <c r="E347" s="44">
        <v>1</v>
      </c>
      <c r="F347" s="44" t="s">
        <v>12</v>
      </c>
      <c r="G347" s="44">
        <v>3</v>
      </c>
      <c r="H347" s="44" t="s">
        <v>547</v>
      </c>
      <c r="I347" s="44" t="s">
        <v>352</v>
      </c>
      <c r="J347" s="44">
        <v>1</v>
      </c>
      <c r="K347" s="44" t="s">
        <v>109</v>
      </c>
      <c r="M347" s="44" t="s">
        <v>12</v>
      </c>
      <c r="N347" s="44" t="s">
        <v>115</v>
      </c>
      <c r="O347" s="44" t="s">
        <v>440</v>
      </c>
      <c r="P347" s="44" t="s">
        <v>547</v>
      </c>
      <c r="Q347" s="11"/>
    </row>
    <row r="348" spans="1:17" s="44" customFormat="1" x14ac:dyDescent="0.3">
      <c r="A348" s="44" t="s">
        <v>143</v>
      </c>
      <c r="B348" s="44" t="s">
        <v>226</v>
      </c>
      <c r="C348" s="44">
        <v>4</v>
      </c>
      <c r="D348" s="44" t="s">
        <v>179</v>
      </c>
      <c r="E348" s="44">
        <v>1</v>
      </c>
      <c r="F348" s="44" t="s">
        <v>179</v>
      </c>
      <c r="G348" s="44">
        <v>4</v>
      </c>
      <c r="K348" s="44" t="s">
        <v>109</v>
      </c>
      <c r="Q348" s="11"/>
    </row>
    <row r="349" spans="1:17" s="44" customFormat="1" x14ac:dyDescent="0.3">
      <c r="A349" s="44" t="s">
        <v>143</v>
      </c>
      <c r="B349" s="44" t="s">
        <v>226</v>
      </c>
      <c r="C349" s="44">
        <v>5</v>
      </c>
      <c r="D349" s="44" t="s">
        <v>261</v>
      </c>
      <c r="E349" s="44">
        <v>1</v>
      </c>
      <c r="F349" s="44" t="s">
        <v>261</v>
      </c>
      <c r="G349" s="44">
        <v>5</v>
      </c>
      <c r="K349" s="44" t="s">
        <v>109</v>
      </c>
      <c r="Q349" s="11"/>
    </row>
    <row r="350" spans="1:17" s="44" customFormat="1" x14ac:dyDescent="0.3">
      <c r="A350" s="44" t="s">
        <v>144</v>
      </c>
      <c r="B350" s="44" t="s">
        <v>227</v>
      </c>
      <c r="C350" s="44">
        <v>1</v>
      </c>
      <c r="D350" s="44" t="s">
        <v>2</v>
      </c>
      <c r="E350" s="44">
        <v>1</v>
      </c>
      <c r="F350" s="44" t="s">
        <v>11</v>
      </c>
      <c r="G350" s="44">
        <v>1</v>
      </c>
      <c r="K350" s="44" t="s">
        <v>109</v>
      </c>
      <c r="Q350" s="11"/>
    </row>
    <row r="351" spans="1:17" s="44" customFormat="1" x14ac:dyDescent="0.3">
      <c r="A351" s="44" t="s">
        <v>144</v>
      </c>
      <c r="B351" s="44" t="s">
        <v>227</v>
      </c>
      <c r="C351" s="44">
        <v>2</v>
      </c>
      <c r="D351" s="44" t="s">
        <v>3</v>
      </c>
      <c r="E351" s="44">
        <v>1</v>
      </c>
      <c r="F351" s="44" t="s">
        <v>175</v>
      </c>
      <c r="G351" s="44">
        <v>2</v>
      </c>
      <c r="K351" s="44" t="s">
        <v>109</v>
      </c>
      <c r="Q351" s="11"/>
    </row>
    <row r="352" spans="1:17" s="44" customFormat="1" x14ac:dyDescent="0.3">
      <c r="A352" s="44" t="s">
        <v>144</v>
      </c>
      <c r="B352" s="44" t="s">
        <v>227</v>
      </c>
      <c r="C352" s="44">
        <v>3</v>
      </c>
      <c r="D352" s="44" t="s">
        <v>110</v>
      </c>
      <c r="E352" s="44">
        <v>1</v>
      </c>
      <c r="F352" s="44" t="s">
        <v>12</v>
      </c>
      <c r="G352" s="44">
        <v>3</v>
      </c>
      <c r="H352" s="44" t="s">
        <v>548</v>
      </c>
      <c r="I352" s="44" t="s">
        <v>353</v>
      </c>
      <c r="J352" s="44">
        <v>1</v>
      </c>
      <c r="K352" s="44" t="s">
        <v>109</v>
      </c>
      <c r="M352" s="44" t="s">
        <v>12</v>
      </c>
      <c r="N352" s="44" t="s">
        <v>115</v>
      </c>
      <c r="O352" s="44" t="s">
        <v>439</v>
      </c>
      <c r="P352" s="44" t="s">
        <v>548</v>
      </c>
      <c r="Q352" s="11"/>
    </row>
    <row r="353" spans="1:17" s="44" customFormat="1" x14ac:dyDescent="0.3">
      <c r="A353" s="44" t="s">
        <v>144</v>
      </c>
      <c r="B353" s="44" t="s">
        <v>227</v>
      </c>
      <c r="C353" s="44">
        <v>4</v>
      </c>
      <c r="D353" s="44" t="s">
        <v>179</v>
      </c>
      <c r="E353" s="44">
        <v>1</v>
      </c>
      <c r="F353" s="44" t="s">
        <v>179</v>
      </c>
      <c r="G353" s="44">
        <v>4</v>
      </c>
      <c r="K353" s="44" t="s">
        <v>109</v>
      </c>
      <c r="Q353" s="11"/>
    </row>
    <row r="354" spans="1:17" s="44" customFormat="1" x14ac:dyDescent="0.3">
      <c r="A354" s="44" t="s">
        <v>144</v>
      </c>
      <c r="B354" s="44" t="s">
        <v>227</v>
      </c>
      <c r="C354" s="44">
        <v>5</v>
      </c>
      <c r="D354" s="44" t="s">
        <v>261</v>
      </c>
      <c r="E354" s="44">
        <v>1</v>
      </c>
      <c r="F354" s="44" t="s">
        <v>261</v>
      </c>
      <c r="G354" s="44">
        <v>5</v>
      </c>
      <c r="K354" s="44" t="s">
        <v>109</v>
      </c>
      <c r="Q354" s="11"/>
    </row>
    <row r="355" spans="1:17" s="44" customFormat="1" x14ac:dyDescent="0.3">
      <c r="A355" s="44" t="s">
        <v>145</v>
      </c>
      <c r="B355" s="44" t="s">
        <v>228</v>
      </c>
      <c r="C355" s="44">
        <v>1</v>
      </c>
      <c r="D355" s="44" t="s">
        <v>2</v>
      </c>
      <c r="E355" s="44">
        <v>1</v>
      </c>
      <c r="F355" s="44" t="s">
        <v>11</v>
      </c>
      <c r="G355" s="44">
        <v>1</v>
      </c>
      <c r="K355" s="44" t="s">
        <v>109</v>
      </c>
      <c r="Q355" s="11"/>
    </row>
    <row r="356" spans="1:17" s="44" customFormat="1" x14ac:dyDescent="0.3">
      <c r="A356" s="44" t="s">
        <v>145</v>
      </c>
      <c r="B356" s="44" t="s">
        <v>228</v>
      </c>
      <c r="C356" s="44">
        <v>2</v>
      </c>
      <c r="D356" s="44" t="s">
        <v>3</v>
      </c>
      <c r="E356" s="44">
        <v>1</v>
      </c>
      <c r="F356" s="44" t="s">
        <v>175</v>
      </c>
      <c r="G356" s="44">
        <v>2</v>
      </c>
      <c r="K356" s="44" t="s">
        <v>109</v>
      </c>
      <c r="Q356" s="11"/>
    </row>
    <row r="357" spans="1:17" s="44" customFormat="1" x14ac:dyDescent="0.3">
      <c r="A357" s="44" t="s">
        <v>145</v>
      </c>
      <c r="B357" s="44" t="s">
        <v>228</v>
      </c>
      <c r="C357" s="44">
        <v>3</v>
      </c>
      <c r="D357" s="44" t="s">
        <v>110</v>
      </c>
      <c r="E357" s="44">
        <v>1</v>
      </c>
      <c r="F357" s="44" t="s">
        <v>12</v>
      </c>
      <c r="G357" s="44">
        <v>3</v>
      </c>
      <c r="H357" s="44" t="s">
        <v>549</v>
      </c>
      <c r="I357" s="44" t="s">
        <v>354</v>
      </c>
      <c r="J357" s="44">
        <v>1</v>
      </c>
      <c r="K357" s="44" t="s">
        <v>109</v>
      </c>
      <c r="M357" s="44" t="s">
        <v>12</v>
      </c>
      <c r="N357" s="44" t="s">
        <v>115</v>
      </c>
      <c r="O357" s="44" t="s">
        <v>438</v>
      </c>
      <c r="P357" s="44" t="s">
        <v>549</v>
      </c>
      <c r="Q357" s="11"/>
    </row>
    <row r="358" spans="1:17" s="44" customFormat="1" x14ac:dyDescent="0.3">
      <c r="A358" s="44" t="s">
        <v>145</v>
      </c>
      <c r="B358" s="44" t="s">
        <v>228</v>
      </c>
      <c r="C358" s="44">
        <v>4</v>
      </c>
      <c r="D358" s="44" t="s">
        <v>179</v>
      </c>
      <c r="E358" s="44">
        <v>1</v>
      </c>
      <c r="F358" s="44" t="s">
        <v>179</v>
      </c>
      <c r="G358" s="44">
        <v>4</v>
      </c>
      <c r="K358" s="44" t="s">
        <v>109</v>
      </c>
      <c r="Q358" s="11"/>
    </row>
    <row r="359" spans="1:17" s="44" customFormat="1" x14ac:dyDescent="0.3">
      <c r="A359" s="44" t="s">
        <v>145</v>
      </c>
      <c r="B359" s="44" t="s">
        <v>228</v>
      </c>
      <c r="C359" s="44">
        <v>5</v>
      </c>
      <c r="D359" s="44" t="s">
        <v>261</v>
      </c>
      <c r="E359" s="44">
        <v>1</v>
      </c>
      <c r="F359" s="44" t="s">
        <v>261</v>
      </c>
      <c r="G359" s="44">
        <v>5</v>
      </c>
      <c r="K359" s="44" t="s">
        <v>109</v>
      </c>
      <c r="Q359" s="11"/>
    </row>
    <row r="360" spans="1:17" s="44" customFormat="1" x14ac:dyDescent="0.3">
      <c r="A360" s="44" t="s">
        <v>146</v>
      </c>
      <c r="B360" s="44" t="s">
        <v>229</v>
      </c>
      <c r="C360" s="44">
        <v>1</v>
      </c>
      <c r="D360" s="44" t="s">
        <v>2</v>
      </c>
      <c r="E360" s="44">
        <v>1</v>
      </c>
      <c r="F360" s="44" t="s">
        <v>11</v>
      </c>
      <c r="G360" s="44">
        <v>1</v>
      </c>
      <c r="K360" s="44" t="s">
        <v>109</v>
      </c>
      <c r="Q360" s="11"/>
    </row>
    <row r="361" spans="1:17" s="44" customFormat="1" x14ac:dyDescent="0.3">
      <c r="A361" s="44" t="s">
        <v>146</v>
      </c>
      <c r="B361" s="44" t="s">
        <v>229</v>
      </c>
      <c r="C361" s="44">
        <v>2</v>
      </c>
      <c r="D361" s="44" t="s">
        <v>3</v>
      </c>
      <c r="E361" s="44">
        <v>1</v>
      </c>
      <c r="F361" s="44" t="s">
        <v>175</v>
      </c>
      <c r="G361" s="44">
        <v>2</v>
      </c>
      <c r="K361" s="44" t="s">
        <v>109</v>
      </c>
      <c r="Q361" s="11"/>
    </row>
    <row r="362" spans="1:17" s="44" customFormat="1" x14ac:dyDescent="0.3">
      <c r="A362" s="44" t="s">
        <v>146</v>
      </c>
      <c r="B362" s="44" t="s">
        <v>229</v>
      </c>
      <c r="C362" s="44">
        <v>3</v>
      </c>
      <c r="D362" s="44" t="s">
        <v>110</v>
      </c>
      <c r="E362" s="44">
        <v>1</v>
      </c>
      <c r="F362" s="44" t="s">
        <v>12</v>
      </c>
      <c r="G362" s="44">
        <v>3</v>
      </c>
      <c r="H362" s="44" t="s">
        <v>550</v>
      </c>
      <c r="I362" s="44" t="s">
        <v>355</v>
      </c>
      <c r="J362" s="44">
        <v>1</v>
      </c>
      <c r="K362" s="44" t="s">
        <v>109</v>
      </c>
      <c r="M362" s="44" t="s">
        <v>12</v>
      </c>
      <c r="N362" s="44" t="s">
        <v>115</v>
      </c>
      <c r="O362" s="44" t="s">
        <v>437</v>
      </c>
      <c r="P362" s="44" t="s">
        <v>550</v>
      </c>
      <c r="Q362" s="11"/>
    </row>
    <row r="363" spans="1:17" s="44" customFormat="1" x14ac:dyDescent="0.3">
      <c r="A363" s="44" t="s">
        <v>146</v>
      </c>
      <c r="B363" s="44" t="s">
        <v>229</v>
      </c>
      <c r="C363" s="44">
        <v>4</v>
      </c>
      <c r="D363" s="44" t="s">
        <v>179</v>
      </c>
      <c r="E363" s="44">
        <v>1</v>
      </c>
      <c r="F363" s="44" t="s">
        <v>179</v>
      </c>
      <c r="G363" s="44">
        <v>4</v>
      </c>
      <c r="K363" s="44" t="s">
        <v>109</v>
      </c>
      <c r="Q363" s="11"/>
    </row>
    <row r="364" spans="1:17" s="44" customFormat="1" x14ac:dyDescent="0.3">
      <c r="A364" s="44" t="s">
        <v>146</v>
      </c>
      <c r="B364" s="44" t="s">
        <v>229</v>
      </c>
      <c r="C364" s="44">
        <v>5</v>
      </c>
      <c r="D364" s="44" t="s">
        <v>261</v>
      </c>
      <c r="E364" s="44">
        <v>1</v>
      </c>
      <c r="F364" s="44" t="s">
        <v>261</v>
      </c>
      <c r="G364" s="44">
        <v>5</v>
      </c>
      <c r="K364" s="44" t="s">
        <v>109</v>
      </c>
      <c r="Q364" s="11"/>
    </row>
    <row r="365" spans="1:17" s="44" customFormat="1" x14ac:dyDescent="0.3">
      <c r="A365" s="44" t="s">
        <v>147</v>
      </c>
      <c r="B365" s="44" t="s">
        <v>230</v>
      </c>
      <c r="C365" s="44">
        <v>1</v>
      </c>
      <c r="D365" s="44" t="s">
        <v>2</v>
      </c>
      <c r="E365" s="44">
        <v>1</v>
      </c>
      <c r="F365" s="44" t="s">
        <v>11</v>
      </c>
      <c r="G365" s="44">
        <v>1</v>
      </c>
      <c r="K365" s="44" t="s">
        <v>109</v>
      </c>
      <c r="Q365" s="11"/>
    </row>
    <row r="366" spans="1:17" s="44" customFormat="1" x14ac:dyDescent="0.3">
      <c r="A366" s="44" t="s">
        <v>147</v>
      </c>
      <c r="B366" s="44" t="s">
        <v>230</v>
      </c>
      <c r="C366" s="44">
        <v>2</v>
      </c>
      <c r="D366" s="44" t="s">
        <v>3</v>
      </c>
      <c r="E366" s="44">
        <v>1</v>
      </c>
      <c r="F366" s="44" t="s">
        <v>175</v>
      </c>
      <c r="G366" s="44">
        <v>2</v>
      </c>
      <c r="K366" s="44" t="s">
        <v>109</v>
      </c>
      <c r="Q366" s="11"/>
    </row>
    <row r="367" spans="1:17" s="44" customFormat="1" x14ac:dyDescent="0.3">
      <c r="A367" s="44" t="s">
        <v>147</v>
      </c>
      <c r="B367" s="44" t="s">
        <v>230</v>
      </c>
      <c r="C367" s="44">
        <v>3</v>
      </c>
      <c r="D367" s="44" t="s">
        <v>110</v>
      </c>
      <c r="E367" s="44">
        <v>1</v>
      </c>
      <c r="F367" s="44" t="s">
        <v>12</v>
      </c>
      <c r="G367" s="44">
        <v>3</v>
      </c>
      <c r="H367" s="44" t="s">
        <v>551</v>
      </c>
      <c r="I367" s="44" t="s">
        <v>356</v>
      </c>
      <c r="J367" s="44">
        <v>1</v>
      </c>
      <c r="K367" s="44" t="s">
        <v>109</v>
      </c>
      <c r="M367" s="44" t="s">
        <v>12</v>
      </c>
      <c r="N367" s="44" t="s">
        <v>115</v>
      </c>
      <c r="O367" s="44" t="s">
        <v>436</v>
      </c>
      <c r="P367" s="44" t="s">
        <v>551</v>
      </c>
      <c r="Q367" s="11"/>
    </row>
    <row r="368" spans="1:17" s="44" customFormat="1" x14ac:dyDescent="0.3">
      <c r="A368" s="44" t="s">
        <v>147</v>
      </c>
      <c r="B368" s="44" t="s">
        <v>230</v>
      </c>
      <c r="C368" s="44">
        <v>4</v>
      </c>
      <c r="D368" s="44" t="s">
        <v>179</v>
      </c>
      <c r="E368" s="44">
        <v>1</v>
      </c>
      <c r="F368" s="44" t="s">
        <v>179</v>
      </c>
      <c r="G368" s="44">
        <v>4</v>
      </c>
      <c r="K368" s="44" t="s">
        <v>109</v>
      </c>
      <c r="Q368" s="11"/>
    </row>
    <row r="369" spans="1:17" s="44" customFormat="1" x14ac:dyDescent="0.3">
      <c r="A369" s="44" t="s">
        <v>147</v>
      </c>
      <c r="B369" s="44" t="s">
        <v>230</v>
      </c>
      <c r="C369" s="44">
        <v>5</v>
      </c>
      <c r="D369" s="44" t="s">
        <v>261</v>
      </c>
      <c r="E369" s="44">
        <v>1</v>
      </c>
      <c r="F369" s="44" t="s">
        <v>261</v>
      </c>
      <c r="G369" s="44">
        <v>5</v>
      </c>
      <c r="K369" s="44" t="s">
        <v>109</v>
      </c>
      <c r="Q369" s="11"/>
    </row>
    <row r="370" spans="1:17" s="44" customFormat="1" x14ac:dyDescent="0.3">
      <c r="A370" s="44" t="s">
        <v>148</v>
      </c>
      <c r="B370" s="44" t="s">
        <v>231</v>
      </c>
      <c r="C370" s="44">
        <v>1</v>
      </c>
      <c r="D370" s="44" t="s">
        <v>2</v>
      </c>
      <c r="E370" s="44">
        <v>1</v>
      </c>
      <c r="F370" s="44" t="s">
        <v>11</v>
      </c>
      <c r="G370" s="44">
        <v>1</v>
      </c>
      <c r="K370" s="44" t="s">
        <v>109</v>
      </c>
      <c r="Q370" s="11"/>
    </row>
    <row r="371" spans="1:17" s="44" customFormat="1" x14ac:dyDescent="0.3">
      <c r="A371" s="44" t="s">
        <v>148</v>
      </c>
      <c r="B371" s="44" t="s">
        <v>231</v>
      </c>
      <c r="C371" s="44">
        <v>2</v>
      </c>
      <c r="D371" s="44" t="s">
        <v>3</v>
      </c>
      <c r="E371" s="44">
        <v>1</v>
      </c>
      <c r="F371" s="44" t="s">
        <v>175</v>
      </c>
      <c r="G371" s="44">
        <v>2</v>
      </c>
      <c r="K371" s="44" t="s">
        <v>109</v>
      </c>
      <c r="Q371" s="11"/>
    </row>
    <row r="372" spans="1:17" s="44" customFormat="1" x14ac:dyDescent="0.3">
      <c r="A372" s="44" t="s">
        <v>148</v>
      </c>
      <c r="B372" s="44" t="s">
        <v>231</v>
      </c>
      <c r="C372" s="44">
        <v>3</v>
      </c>
      <c r="D372" s="44" t="s">
        <v>110</v>
      </c>
      <c r="E372" s="44">
        <v>1</v>
      </c>
      <c r="F372" s="44" t="s">
        <v>12</v>
      </c>
      <c r="G372" s="44">
        <v>3</v>
      </c>
      <c r="H372" s="44" t="s">
        <v>552</v>
      </c>
      <c r="I372" s="44" t="s">
        <v>357</v>
      </c>
      <c r="J372" s="44">
        <v>1</v>
      </c>
      <c r="K372" s="44" t="s">
        <v>109</v>
      </c>
      <c r="M372" s="44" t="s">
        <v>12</v>
      </c>
      <c r="N372" s="44" t="s">
        <v>115</v>
      </c>
      <c r="O372" s="44" t="s">
        <v>435</v>
      </c>
      <c r="P372" s="44" t="s">
        <v>552</v>
      </c>
      <c r="Q372" s="11"/>
    </row>
    <row r="373" spans="1:17" s="44" customFormat="1" x14ac:dyDescent="0.3">
      <c r="A373" s="44" t="s">
        <v>148</v>
      </c>
      <c r="B373" s="44" t="s">
        <v>231</v>
      </c>
      <c r="C373" s="44">
        <v>4</v>
      </c>
      <c r="D373" s="44" t="s">
        <v>179</v>
      </c>
      <c r="E373" s="44">
        <v>1</v>
      </c>
      <c r="F373" s="44" t="s">
        <v>179</v>
      </c>
      <c r="G373" s="44">
        <v>4</v>
      </c>
      <c r="K373" s="44" t="s">
        <v>109</v>
      </c>
      <c r="Q373" s="11"/>
    </row>
    <row r="374" spans="1:17" s="44" customFormat="1" x14ac:dyDescent="0.3">
      <c r="A374" s="44" t="s">
        <v>148</v>
      </c>
      <c r="B374" s="44" t="s">
        <v>231</v>
      </c>
      <c r="C374" s="44">
        <v>5</v>
      </c>
      <c r="D374" s="44" t="s">
        <v>261</v>
      </c>
      <c r="E374" s="44">
        <v>1</v>
      </c>
      <c r="F374" s="44" t="s">
        <v>261</v>
      </c>
      <c r="G374" s="44">
        <v>5</v>
      </c>
      <c r="K374" s="44" t="s">
        <v>109</v>
      </c>
      <c r="Q374" s="11"/>
    </row>
    <row r="375" spans="1:17" s="44" customFormat="1" x14ac:dyDescent="0.3">
      <c r="A375" s="44" t="s">
        <v>149</v>
      </c>
      <c r="B375" s="44" t="s">
        <v>232</v>
      </c>
      <c r="C375" s="44">
        <v>1</v>
      </c>
      <c r="D375" s="44" t="s">
        <v>2</v>
      </c>
      <c r="E375" s="44">
        <v>1</v>
      </c>
      <c r="F375" s="44" t="s">
        <v>11</v>
      </c>
      <c r="G375" s="44">
        <v>1</v>
      </c>
      <c r="K375" s="44" t="s">
        <v>109</v>
      </c>
      <c r="Q375" s="11"/>
    </row>
    <row r="376" spans="1:17" s="44" customFormat="1" x14ac:dyDescent="0.3">
      <c r="A376" s="44" t="s">
        <v>149</v>
      </c>
      <c r="B376" s="44" t="s">
        <v>232</v>
      </c>
      <c r="C376" s="44">
        <v>2</v>
      </c>
      <c r="D376" s="44" t="s">
        <v>3</v>
      </c>
      <c r="E376" s="44">
        <v>1</v>
      </c>
      <c r="F376" s="44" t="s">
        <v>175</v>
      </c>
      <c r="G376" s="44">
        <v>2</v>
      </c>
      <c r="K376" s="44" t="s">
        <v>109</v>
      </c>
      <c r="Q376" s="11"/>
    </row>
    <row r="377" spans="1:17" s="44" customFormat="1" x14ac:dyDescent="0.3">
      <c r="A377" s="44" t="s">
        <v>149</v>
      </c>
      <c r="B377" s="44" t="s">
        <v>232</v>
      </c>
      <c r="C377" s="44">
        <v>3</v>
      </c>
      <c r="D377" s="44" t="s">
        <v>110</v>
      </c>
      <c r="E377" s="44">
        <v>1</v>
      </c>
      <c r="F377" s="44" t="s">
        <v>12</v>
      </c>
      <c r="G377" s="44">
        <v>3</v>
      </c>
      <c r="H377" s="44" t="s">
        <v>553</v>
      </c>
      <c r="I377" s="44" t="s">
        <v>358</v>
      </c>
      <c r="J377" s="44">
        <v>1</v>
      </c>
      <c r="K377" s="44" t="s">
        <v>109</v>
      </c>
      <c r="M377" s="44" t="s">
        <v>12</v>
      </c>
      <c r="N377" s="44" t="s">
        <v>115</v>
      </c>
      <c r="O377" s="44" t="s">
        <v>102</v>
      </c>
      <c r="P377" s="44" t="s">
        <v>553</v>
      </c>
      <c r="Q377" s="11"/>
    </row>
    <row r="378" spans="1:17" s="44" customFormat="1" x14ac:dyDescent="0.3">
      <c r="A378" s="44" t="s">
        <v>149</v>
      </c>
      <c r="B378" s="44" t="s">
        <v>232</v>
      </c>
      <c r="C378" s="44">
        <v>4</v>
      </c>
      <c r="D378" s="44" t="s">
        <v>179</v>
      </c>
      <c r="E378" s="44">
        <v>1</v>
      </c>
      <c r="F378" s="44" t="s">
        <v>179</v>
      </c>
      <c r="G378" s="44">
        <v>4</v>
      </c>
      <c r="K378" s="44" t="s">
        <v>109</v>
      </c>
      <c r="Q378" s="11"/>
    </row>
    <row r="379" spans="1:17" s="44" customFormat="1" x14ac:dyDescent="0.3">
      <c r="A379" s="44" t="s">
        <v>149</v>
      </c>
      <c r="B379" s="44" t="s">
        <v>232</v>
      </c>
      <c r="C379" s="44">
        <v>5</v>
      </c>
      <c r="D379" s="44" t="s">
        <v>261</v>
      </c>
      <c r="E379" s="44">
        <v>1</v>
      </c>
      <c r="F379" s="44" t="s">
        <v>261</v>
      </c>
      <c r="G379" s="44">
        <v>5</v>
      </c>
      <c r="K379" s="44" t="s">
        <v>109</v>
      </c>
      <c r="Q379" s="11"/>
    </row>
    <row r="380" spans="1:17" s="44" customFormat="1" x14ac:dyDescent="0.3">
      <c r="A380" s="44" t="s">
        <v>150</v>
      </c>
      <c r="B380" s="44" t="s">
        <v>233</v>
      </c>
      <c r="C380" s="44">
        <v>1</v>
      </c>
      <c r="D380" s="44" t="s">
        <v>2</v>
      </c>
      <c r="E380" s="44">
        <v>1</v>
      </c>
      <c r="F380" s="44" t="s">
        <v>11</v>
      </c>
      <c r="G380" s="44">
        <v>1</v>
      </c>
      <c r="K380" s="44" t="s">
        <v>109</v>
      </c>
      <c r="Q380" s="11"/>
    </row>
    <row r="381" spans="1:17" s="44" customFormat="1" x14ac:dyDescent="0.3">
      <c r="A381" s="44" t="s">
        <v>150</v>
      </c>
      <c r="B381" s="44" t="s">
        <v>233</v>
      </c>
      <c r="C381" s="44">
        <v>2</v>
      </c>
      <c r="D381" s="44" t="s">
        <v>3</v>
      </c>
      <c r="E381" s="44">
        <v>1</v>
      </c>
      <c r="F381" s="44" t="s">
        <v>175</v>
      </c>
      <c r="G381" s="44">
        <v>2</v>
      </c>
      <c r="K381" s="44" t="s">
        <v>109</v>
      </c>
      <c r="Q381" s="11"/>
    </row>
    <row r="382" spans="1:17" s="44" customFormat="1" x14ac:dyDescent="0.3">
      <c r="A382" s="44" t="s">
        <v>150</v>
      </c>
      <c r="B382" s="44" t="s">
        <v>233</v>
      </c>
      <c r="C382" s="44">
        <v>3</v>
      </c>
      <c r="D382" s="44" t="s">
        <v>110</v>
      </c>
      <c r="E382" s="44">
        <v>1</v>
      </c>
      <c r="F382" s="44" t="s">
        <v>12</v>
      </c>
      <c r="G382" s="44">
        <v>3</v>
      </c>
      <c r="H382" s="44" t="s">
        <v>554</v>
      </c>
      <c r="I382" s="44" t="s">
        <v>359</v>
      </c>
      <c r="J382" s="44">
        <v>1</v>
      </c>
      <c r="K382" s="44" t="s">
        <v>109</v>
      </c>
      <c r="M382" s="44" t="s">
        <v>12</v>
      </c>
      <c r="N382" s="44" t="s">
        <v>115</v>
      </c>
      <c r="O382" s="44" t="s">
        <v>101</v>
      </c>
      <c r="P382" s="44" t="s">
        <v>554</v>
      </c>
      <c r="Q382" s="11"/>
    </row>
    <row r="383" spans="1:17" s="44" customFormat="1" x14ac:dyDescent="0.3">
      <c r="A383" s="44" t="s">
        <v>150</v>
      </c>
      <c r="B383" s="44" t="s">
        <v>233</v>
      </c>
      <c r="C383" s="44">
        <v>4</v>
      </c>
      <c r="D383" s="44" t="s">
        <v>179</v>
      </c>
      <c r="E383" s="44">
        <v>1</v>
      </c>
      <c r="F383" s="44" t="s">
        <v>179</v>
      </c>
      <c r="G383" s="44">
        <v>4</v>
      </c>
      <c r="K383" s="44" t="s">
        <v>109</v>
      </c>
      <c r="Q383" s="11"/>
    </row>
    <row r="384" spans="1:17" s="44" customFormat="1" x14ac:dyDescent="0.3">
      <c r="A384" s="44" t="s">
        <v>150</v>
      </c>
      <c r="B384" s="44" t="s">
        <v>233</v>
      </c>
      <c r="C384" s="44">
        <v>5</v>
      </c>
      <c r="D384" s="44" t="s">
        <v>261</v>
      </c>
      <c r="E384" s="44">
        <v>1</v>
      </c>
      <c r="F384" s="44" t="s">
        <v>261</v>
      </c>
      <c r="G384" s="44">
        <v>5</v>
      </c>
      <c r="K384" s="44" t="s">
        <v>109</v>
      </c>
      <c r="Q384" s="11"/>
    </row>
    <row r="385" spans="1:17" s="44" customFormat="1" x14ac:dyDescent="0.3">
      <c r="A385" s="44" t="s">
        <v>151</v>
      </c>
      <c r="B385" s="44" t="s">
        <v>234</v>
      </c>
      <c r="C385" s="44">
        <v>1</v>
      </c>
      <c r="D385" s="44" t="s">
        <v>2</v>
      </c>
      <c r="E385" s="44">
        <v>1</v>
      </c>
      <c r="F385" s="44" t="s">
        <v>11</v>
      </c>
      <c r="G385" s="44">
        <v>1</v>
      </c>
      <c r="K385" s="44" t="s">
        <v>109</v>
      </c>
      <c r="Q385" s="11"/>
    </row>
    <row r="386" spans="1:17" s="44" customFormat="1" x14ac:dyDescent="0.3">
      <c r="A386" s="44" t="s">
        <v>151</v>
      </c>
      <c r="B386" s="44" t="s">
        <v>234</v>
      </c>
      <c r="C386" s="44">
        <v>2</v>
      </c>
      <c r="D386" s="44" t="s">
        <v>3</v>
      </c>
      <c r="E386" s="44">
        <v>1</v>
      </c>
      <c r="F386" s="44" t="s">
        <v>175</v>
      </c>
      <c r="G386" s="44">
        <v>2</v>
      </c>
      <c r="K386" s="44" t="s">
        <v>109</v>
      </c>
      <c r="Q386" s="11"/>
    </row>
    <row r="387" spans="1:17" s="44" customFormat="1" x14ac:dyDescent="0.3">
      <c r="A387" s="44" t="s">
        <v>151</v>
      </c>
      <c r="B387" s="44" t="s">
        <v>234</v>
      </c>
      <c r="C387" s="44">
        <v>3</v>
      </c>
      <c r="D387" s="44" t="s">
        <v>110</v>
      </c>
      <c r="E387" s="44">
        <v>1</v>
      </c>
      <c r="F387" s="44" t="s">
        <v>12</v>
      </c>
      <c r="G387" s="44">
        <v>3</v>
      </c>
      <c r="H387" s="44" t="s">
        <v>555</v>
      </c>
      <c r="I387" s="44" t="s">
        <v>360</v>
      </c>
      <c r="J387" s="44">
        <v>1</v>
      </c>
      <c r="K387" s="44" t="s">
        <v>109</v>
      </c>
      <c r="M387" s="44" t="s">
        <v>12</v>
      </c>
      <c r="N387" s="44" t="s">
        <v>115</v>
      </c>
      <c r="O387" s="44" t="s">
        <v>100</v>
      </c>
      <c r="P387" s="44" t="s">
        <v>555</v>
      </c>
      <c r="Q387" s="11"/>
    </row>
    <row r="388" spans="1:17" s="44" customFormat="1" x14ac:dyDescent="0.3">
      <c r="A388" s="44" t="s">
        <v>151</v>
      </c>
      <c r="B388" s="44" t="s">
        <v>234</v>
      </c>
      <c r="C388" s="44">
        <v>4</v>
      </c>
      <c r="D388" s="44" t="s">
        <v>179</v>
      </c>
      <c r="E388" s="44">
        <v>1</v>
      </c>
      <c r="F388" s="44" t="s">
        <v>179</v>
      </c>
      <c r="G388" s="44">
        <v>4</v>
      </c>
      <c r="K388" s="44" t="s">
        <v>109</v>
      </c>
      <c r="Q388" s="11"/>
    </row>
    <row r="389" spans="1:17" s="44" customFormat="1" x14ac:dyDescent="0.3">
      <c r="A389" s="44" t="s">
        <v>151</v>
      </c>
      <c r="B389" s="44" t="s">
        <v>234</v>
      </c>
      <c r="C389" s="44">
        <v>5</v>
      </c>
      <c r="D389" s="44" t="s">
        <v>261</v>
      </c>
      <c r="E389" s="44">
        <v>1</v>
      </c>
      <c r="F389" s="44" t="s">
        <v>261</v>
      </c>
      <c r="G389" s="44">
        <v>5</v>
      </c>
      <c r="K389" s="44" t="s">
        <v>109</v>
      </c>
      <c r="Q389" s="11"/>
    </row>
    <row r="390" spans="1:17" s="44" customFormat="1" x14ac:dyDescent="0.3">
      <c r="A390" s="44" t="s">
        <v>152</v>
      </c>
      <c r="B390" s="44" t="s">
        <v>235</v>
      </c>
      <c r="C390" s="44">
        <v>1</v>
      </c>
      <c r="D390" s="44" t="s">
        <v>2</v>
      </c>
      <c r="E390" s="44">
        <v>1</v>
      </c>
      <c r="F390" s="44" t="s">
        <v>11</v>
      </c>
      <c r="G390" s="44">
        <v>1</v>
      </c>
      <c r="K390" s="44" t="s">
        <v>109</v>
      </c>
      <c r="Q390" s="11"/>
    </row>
    <row r="391" spans="1:17" s="44" customFormat="1" x14ac:dyDescent="0.3">
      <c r="A391" s="44" t="s">
        <v>152</v>
      </c>
      <c r="B391" s="44" t="s">
        <v>235</v>
      </c>
      <c r="C391" s="44">
        <v>2</v>
      </c>
      <c r="D391" s="44" t="s">
        <v>3</v>
      </c>
      <c r="E391" s="44">
        <v>1</v>
      </c>
      <c r="F391" s="44" t="s">
        <v>175</v>
      </c>
      <c r="G391" s="44">
        <v>2</v>
      </c>
      <c r="K391" s="44" t="s">
        <v>109</v>
      </c>
      <c r="Q391" s="11"/>
    </row>
    <row r="392" spans="1:17" s="44" customFormat="1" x14ac:dyDescent="0.3">
      <c r="A392" s="44" t="s">
        <v>152</v>
      </c>
      <c r="B392" s="44" t="s">
        <v>235</v>
      </c>
      <c r="C392" s="44">
        <v>3</v>
      </c>
      <c r="D392" s="44" t="s">
        <v>110</v>
      </c>
      <c r="E392" s="44">
        <v>1</v>
      </c>
      <c r="F392" s="44" t="s">
        <v>12</v>
      </c>
      <c r="G392" s="44">
        <v>3</v>
      </c>
      <c r="H392" s="44" t="s">
        <v>556</v>
      </c>
      <c r="I392" s="44" t="s">
        <v>361</v>
      </c>
      <c r="J392" s="44">
        <v>1</v>
      </c>
      <c r="K392" s="44" t="s">
        <v>109</v>
      </c>
      <c r="M392" s="44" t="s">
        <v>12</v>
      </c>
      <c r="N392" s="44" t="s">
        <v>115</v>
      </c>
      <c r="O392" s="44" t="s">
        <v>441</v>
      </c>
      <c r="P392" s="44" t="s">
        <v>556</v>
      </c>
      <c r="Q392" s="11"/>
    </row>
    <row r="393" spans="1:17" s="44" customFormat="1" x14ac:dyDescent="0.3">
      <c r="A393" s="44" t="s">
        <v>152</v>
      </c>
      <c r="B393" s="44" t="s">
        <v>235</v>
      </c>
      <c r="C393" s="44">
        <v>4</v>
      </c>
      <c r="D393" s="44" t="s">
        <v>179</v>
      </c>
      <c r="E393" s="44">
        <v>1</v>
      </c>
      <c r="F393" s="44" t="s">
        <v>179</v>
      </c>
      <c r="G393" s="44">
        <v>4</v>
      </c>
      <c r="K393" s="44" t="s">
        <v>109</v>
      </c>
      <c r="Q393" s="11"/>
    </row>
    <row r="394" spans="1:17" s="44" customFormat="1" x14ac:dyDescent="0.3">
      <c r="A394" s="44" t="s">
        <v>152</v>
      </c>
      <c r="B394" s="44" t="s">
        <v>235</v>
      </c>
      <c r="C394" s="44">
        <v>5</v>
      </c>
      <c r="D394" s="44" t="s">
        <v>261</v>
      </c>
      <c r="E394" s="44">
        <v>1</v>
      </c>
      <c r="F394" s="44" t="s">
        <v>261</v>
      </c>
      <c r="G394" s="44">
        <v>5</v>
      </c>
      <c r="K394" s="44" t="s">
        <v>109</v>
      </c>
      <c r="Q394" s="11"/>
    </row>
    <row r="395" spans="1:17" s="44" customFormat="1" x14ac:dyDescent="0.3">
      <c r="A395" s="44" t="s">
        <v>153</v>
      </c>
      <c r="B395" s="44" t="s">
        <v>442</v>
      </c>
      <c r="C395" s="44">
        <v>1</v>
      </c>
      <c r="D395" s="44" t="s">
        <v>2</v>
      </c>
      <c r="E395" s="44">
        <v>1</v>
      </c>
      <c r="F395" s="44" t="s">
        <v>11</v>
      </c>
      <c r="G395" s="44">
        <v>1</v>
      </c>
      <c r="K395" s="44" t="s">
        <v>109</v>
      </c>
      <c r="Q395" s="11"/>
    </row>
    <row r="396" spans="1:17" s="44" customFormat="1" x14ac:dyDescent="0.3">
      <c r="A396" s="44" t="s">
        <v>153</v>
      </c>
      <c r="B396" s="44" t="s">
        <v>442</v>
      </c>
      <c r="C396" s="44">
        <v>2</v>
      </c>
      <c r="D396" s="44" t="s">
        <v>3</v>
      </c>
      <c r="E396" s="44">
        <v>1</v>
      </c>
      <c r="F396" s="44" t="s">
        <v>175</v>
      </c>
      <c r="G396" s="44">
        <v>2</v>
      </c>
      <c r="K396" s="44" t="s">
        <v>109</v>
      </c>
      <c r="Q396" s="11"/>
    </row>
    <row r="397" spans="1:17" s="44" customFormat="1" x14ac:dyDescent="0.3">
      <c r="A397" s="44" t="s">
        <v>153</v>
      </c>
      <c r="B397" s="44" t="s">
        <v>442</v>
      </c>
      <c r="C397" s="44">
        <v>3</v>
      </c>
      <c r="D397" s="44" t="s">
        <v>110</v>
      </c>
      <c r="E397" s="44">
        <v>1</v>
      </c>
      <c r="F397" s="44" t="s">
        <v>12</v>
      </c>
      <c r="G397" s="44">
        <v>3</v>
      </c>
      <c r="H397" s="44" t="s">
        <v>557</v>
      </c>
      <c r="I397" s="44" t="s">
        <v>362</v>
      </c>
      <c r="J397" s="44">
        <v>1</v>
      </c>
      <c r="K397" s="44" t="s">
        <v>109</v>
      </c>
      <c r="M397" s="44" t="s">
        <v>12</v>
      </c>
      <c r="N397" s="44" t="s">
        <v>115</v>
      </c>
      <c r="O397" s="44" t="s">
        <v>440</v>
      </c>
      <c r="P397" s="44" t="s">
        <v>557</v>
      </c>
      <c r="Q397" s="11"/>
    </row>
    <row r="398" spans="1:17" s="44" customFormat="1" x14ac:dyDescent="0.3">
      <c r="A398" s="44" t="s">
        <v>153</v>
      </c>
      <c r="B398" s="44" t="s">
        <v>442</v>
      </c>
      <c r="C398" s="44">
        <v>4</v>
      </c>
      <c r="D398" s="44" t="s">
        <v>179</v>
      </c>
      <c r="E398" s="44">
        <v>1</v>
      </c>
      <c r="F398" s="44" t="s">
        <v>179</v>
      </c>
      <c r="G398" s="44">
        <v>4</v>
      </c>
      <c r="K398" s="44" t="s">
        <v>109</v>
      </c>
      <c r="Q398" s="11"/>
    </row>
    <row r="399" spans="1:17" s="44" customFormat="1" x14ac:dyDescent="0.3">
      <c r="A399" s="44" t="s">
        <v>153</v>
      </c>
      <c r="B399" s="44" t="s">
        <v>442</v>
      </c>
      <c r="C399" s="44">
        <v>5</v>
      </c>
      <c r="D399" s="44" t="s">
        <v>261</v>
      </c>
      <c r="E399" s="44">
        <v>1</v>
      </c>
      <c r="F399" s="44" t="s">
        <v>261</v>
      </c>
      <c r="G399" s="44">
        <v>5</v>
      </c>
      <c r="K399" s="44" t="s">
        <v>109</v>
      </c>
      <c r="Q399" s="11"/>
    </row>
    <row r="400" spans="1:17" s="44" customFormat="1" x14ac:dyDescent="0.3">
      <c r="A400" s="44" t="s">
        <v>154</v>
      </c>
      <c r="B400" s="44" t="s">
        <v>443</v>
      </c>
      <c r="C400" s="44">
        <v>1</v>
      </c>
      <c r="D400" s="44" t="s">
        <v>2</v>
      </c>
      <c r="E400" s="44">
        <v>1</v>
      </c>
      <c r="F400" s="44" t="s">
        <v>11</v>
      </c>
      <c r="G400" s="44">
        <v>1</v>
      </c>
      <c r="K400" s="44" t="s">
        <v>109</v>
      </c>
      <c r="Q400" s="11"/>
    </row>
    <row r="401" spans="1:17" s="44" customFormat="1" x14ac:dyDescent="0.3">
      <c r="A401" s="44" t="s">
        <v>154</v>
      </c>
      <c r="B401" s="44" t="s">
        <v>443</v>
      </c>
      <c r="C401" s="44">
        <v>2</v>
      </c>
      <c r="D401" s="44" t="s">
        <v>3</v>
      </c>
      <c r="E401" s="44">
        <v>1</v>
      </c>
      <c r="F401" s="44" t="s">
        <v>175</v>
      </c>
      <c r="G401" s="44">
        <v>2</v>
      </c>
      <c r="K401" s="44" t="s">
        <v>109</v>
      </c>
      <c r="Q401" s="11"/>
    </row>
    <row r="402" spans="1:17" s="44" customFormat="1" x14ac:dyDescent="0.3">
      <c r="A402" s="44" t="s">
        <v>154</v>
      </c>
      <c r="B402" s="44" t="s">
        <v>443</v>
      </c>
      <c r="C402" s="44">
        <v>3</v>
      </c>
      <c r="D402" s="44" t="s">
        <v>110</v>
      </c>
      <c r="E402" s="44">
        <v>1</v>
      </c>
      <c r="F402" s="44" t="s">
        <v>12</v>
      </c>
      <c r="G402" s="44">
        <v>3</v>
      </c>
      <c r="H402" s="44" t="s">
        <v>558</v>
      </c>
      <c r="I402" s="44" t="s">
        <v>363</v>
      </c>
      <c r="J402" s="44">
        <v>1</v>
      </c>
      <c r="K402" s="44" t="s">
        <v>109</v>
      </c>
      <c r="M402" s="44" t="s">
        <v>12</v>
      </c>
      <c r="N402" s="44" t="s">
        <v>115</v>
      </c>
      <c r="O402" s="44" t="s">
        <v>439</v>
      </c>
      <c r="P402" s="44" t="s">
        <v>558</v>
      </c>
      <c r="Q402" s="11"/>
    </row>
    <row r="403" spans="1:17" s="44" customFormat="1" x14ac:dyDescent="0.3">
      <c r="A403" s="44" t="s">
        <v>154</v>
      </c>
      <c r="B403" s="44" t="s">
        <v>443</v>
      </c>
      <c r="C403" s="44">
        <v>4</v>
      </c>
      <c r="D403" s="44" t="s">
        <v>179</v>
      </c>
      <c r="E403" s="44">
        <v>1</v>
      </c>
      <c r="F403" s="44" t="s">
        <v>179</v>
      </c>
      <c r="G403" s="44">
        <v>4</v>
      </c>
      <c r="K403" s="44" t="s">
        <v>109</v>
      </c>
      <c r="Q403" s="11"/>
    </row>
    <row r="404" spans="1:17" s="44" customFormat="1" x14ac:dyDescent="0.3">
      <c r="A404" s="44" t="s">
        <v>154</v>
      </c>
      <c r="B404" s="44" t="s">
        <v>443</v>
      </c>
      <c r="C404" s="44">
        <v>5</v>
      </c>
      <c r="D404" s="44" t="s">
        <v>261</v>
      </c>
      <c r="E404" s="44">
        <v>1</v>
      </c>
      <c r="F404" s="44" t="s">
        <v>261</v>
      </c>
      <c r="G404" s="44">
        <v>5</v>
      </c>
      <c r="K404" s="44" t="s">
        <v>109</v>
      </c>
      <c r="Q404" s="11"/>
    </row>
    <row r="405" spans="1:17" s="44" customFormat="1" x14ac:dyDescent="0.3">
      <c r="A405" s="44" t="s">
        <v>155</v>
      </c>
      <c r="B405" s="44" t="s">
        <v>444</v>
      </c>
      <c r="C405" s="44">
        <v>1</v>
      </c>
      <c r="D405" s="44" t="s">
        <v>2</v>
      </c>
      <c r="E405" s="44">
        <v>1</v>
      </c>
      <c r="F405" s="44" t="s">
        <v>11</v>
      </c>
      <c r="G405" s="44">
        <v>1</v>
      </c>
      <c r="K405" s="44" t="s">
        <v>109</v>
      </c>
      <c r="Q405" s="11"/>
    </row>
    <row r="406" spans="1:17" s="44" customFormat="1" x14ac:dyDescent="0.3">
      <c r="A406" s="44" t="s">
        <v>155</v>
      </c>
      <c r="B406" s="44" t="s">
        <v>444</v>
      </c>
      <c r="C406" s="44">
        <v>2</v>
      </c>
      <c r="D406" s="44" t="s">
        <v>3</v>
      </c>
      <c r="E406" s="44">
        <v>1</v>
      </c>
      <c r="F406" s="44" t="s">
        <v>175</v>
      </c>
      <c r="G406" s="44">
        <v>2</v>
      </c>
      <c r="K406" s="44" t="s">
        <v>109</v>
      </c>
      <c r="Q406" s="11"/>
    </row>
    <row r="407" spans="1:17" s="44" customFormat="1" x14ac:dyDescent="0.3">
      <c r="A407" s="44" t="s">
        <v>155</v>
      </c>
      <c r="B407" s="44" t="s">
        <v>444</v>
      </c>
      <c r="C407" s="44">
        <v>3</v>
      </c>
      <c r="D407" s="44" t="s">
        <v>110</v>
      </c>
      <c r="E407" s="44">
        <v>1</v>
      </c>
      <c r="F407" s="44" t="s">
        <v>12</v>
      </c>
      <c r="G407" s="44">
        <v>3</v>
      </c>
      <c r="H407" s="44" t="s">
        <v>559</v>
      </c>
      <c r="I407" s="44" t="s">
        <v>364</v>
      </c>
      <c r="J407" s="44">
        <v>1</v>
      </c>
      <c r="K407" s="44" t="s">
        <v>109</v>
      </c>
      <c r="M407" s="44" t="s">
        <v>12</v>
      </c>
      <c r="N407" s="44" t="s">
        <v>115</v>
      </c>
      <c r="O407" s="44" t="s">
        <v>438</v>
      </c>
      <c r="P407" s="44" t="s">
        <v>559</v>
      </c>
      <c r="Q407" s="11"/>
    </row>
    <row r="408" spans="1:17" s="44" customFormat="1" x14ac:dyDescent="0.3">
      <c r="A408" s="44" t="s">
        <v>155</v>
      </c>
      <c r="B408" s="44" t="s">
        <v>444</v>
      </c>
      <c r="C408" s="44">
        <v>4</v>
      </c>
      <c r="D408" s="44" t="s">
        <v>179</v>
      </c>
      <c r="E408" s="44">
        <v>1</v>
      </c>
      <c r="F408" s="44" t="s">
        <v>179</v>
      </c>
      <c r="G408" s="44">
        <v>4</v>
      </c>
      <c r="K408" s="44" t="s">
        <v>109</v>
      </c>
      <c r="Q408" s="11"/>
    </row>
    <row r="409" spans="1:17" s="44" customFormat="1" x14ac:dyDescent="0.3">
      <c r="A409" s="44" t="s">
        <v>155</v>
      </c>
      <c r="B409" s="44" t="s">
        <v>444</v>
      </c>
      <c r="C409" s="44">
        <v>5</v>
      </c>
      <c r="D409" s="44" t="s">
        <v>261</v>
      </c>
      <c r="E409" s="44">
        <v>1</v>
      </c>
      <c r="F409" s="44" t="s">
        <v>261</v>
      </c>
      <c r="G409" s="44">
        <v>5</v>
      </c>
      <c r="K409" s="44" t="s">
        <v>109</v>
      </c>
      <c r="Q409" s="11"/>
    </row>
    <row r="410" spans="1:17" s="44" customFormat="1" x14ac:dyDescent="0.3">
      <c r="A410" s="44" t="s">
        <v>156</v>
      </c>
      <c r="B410" s="44" t="s">
        <v>445</v>
      </c>
      <c r="C410" s="44">
        <v>1</v>
      </c>
      <c r="D410" s="44" t="s">
        <v>2</v>
      </c>
      <c r="E410" s="44">
        <v>1</v>
      </c>
      <c r="F410" s="44" t="s">
        <v>11</v>
      </c>
      <c r="G410" s="44">
        <v>1</v>
      </c>
      <c r="K410" s="44" t="s">
        <v>109</v>
      </c>
      <c r="Q410" s="11"/>
    </row>
    <row r="411" spans="1:17" s="44" customFormat="1" x14ac:dyDescent="0.3">
      <c r="A411" s="44" t="s">
        <v>156</v>
      </c>
      <c r="B411" s="44" t="s">
        <v>445</v>
      </c>
      <c r="C411" s="44">
        <v>2</v>
      </c>
      <c r="D411" s="44" t="s">
        <v>3</v>
      </c>
      <c r="E411" s="44">
        <v>1</v>
      </c>
      <c r="F411" s="44" t="s">
        <v>175</v>
      </c>
      <c r="G411" s="44">
        <v>2</v>
      </c>
      <c r="K411" s="44" t="s">
        <v>109</v>
      </c>
      <c r="Q411" s="11"/>
    </row>
    <row r="412" spans="1:17" s="44" customFormat="1" x14ac:dyDescent="0.3">
      <c r="A412" s="44" t="s">
        <v>156</v>
      </c>
      <c r="B412" s="44" t="s">
        <v>445</v>
      </c>
      <c r="C412" s="44">
        <v>3</v>
      </c>
      <c r="D412" s="44" t="s">
        <v>110</v>
      </c>
      <c r="E412" s="44">
        <v>1</v>
      </c>
      <c r="F412" s="44" t="s">
        <v>12</v>
      </c>
      <c r="G412" s="44">
        <v>3</v>
      </c>
      <c r="H412" s="44" t="s">
        <v>560</v>
      </c>
      <c r="I412" s="44" t="s">
        <v>365</v>
      </c>
      <c r="J412" s="44">
        <v>1</v>
      </c>
      <c r="K412" s="44" t="s">
        <v>109</v>
      </c>
      <c r="M412" s="44" t="s">
        <v>12</v>
      </c>
      <c r="N412" s="44" t="s">
        <v>115</v>
      </c>
      <c r="O412" s="44" t="s">
        <v>437</v>
      </c>
      <c r="P412" s="44" t="s">
        <v>560</v>
      </c>
      <c r="Q412" s="11"/>
    </row>
    <row r="413" spans="1:17" s="44" customFormat="1" x14ac:dyDescent="0.3">
      <c r="A413" s="44" t="s">
        <v>156</v>
      </c>
      <c r="B413" s="44" t="s">
        <v>445</v>
      </c>
      <c r="C413" s="44">
        <v>4</v>
      </c>
      <c r="D413" s="44" t="s">
        <v>179</v>
      </c>
      <c r="E413" s="44">
        <v>1</v>
      </c>
      <c r="F413" s="44" t="s">
        <v>179</v>
      </c>
      <c r="G413" s="44">
        <v>4</v>
      </c>
      <c r="K413" s="44" t="s">
        <v>109</v>
      </c>
      <c r="Q413" s="11"/>
    </row>
    <row r="414" spans="1:17" s="44" customFormat="1" x14ac:dyDescent="0.3">
      <c r="A414" s="44" t="s">
        <v>156</v>
      </c>
      <c r="B414" s="44" t="s">
        <v>445</v>
      </c>
      <c r="C414" s="44">
        <v>5</v>
      </c>
      <c r="D414" s="44" t="s">
        <v>261</v>
      </c>
      <c r="E414" s="44">
        <v>1</v>
      </c>
      <c r="F414" s="44" t="s">
        <v>261</v>
      </c>
      <c r="G414" s="44">
        <v>5</v>
      </c>
      <c r="K414" s="44" t="s">
        <v>109</v>
      </c>
      <c r="Q414" s="11"/>
    </row>
    <row r="415" spans="1:17" s="44" customFormat="1" x14ac:dyDescent="0.3">
      <c r="A415" s="44" t="s">
        <v>157</v>
      </c>
      <c r="B415" s="44" t="s">
        <v>446</v>
      </c>
      <c r="C415" s="44">
        <v>1</v>
      </c>
      <c r="D415" s="44" t="s">
        <v>2</v>
      </c>
      <c r="E415" s="44">
        <v>1</v>
      </c>
      <c r="F415" s="44" t="s">
        <v>11</v>
      </c>
      <c r="G415" s="44">
        <v>1</v>
      </c>
      <c r="K415" s="44" t="s">
        <v>109</v>
      </c>
      <c r="Q415" s="11"/>
    </row>
    <row r="416" spans="1:17" s="44" customFormat="1" x14ac:dyDescent="0.3">
      <c r="A416" s="44" t="s">
        <v>157</v>
      </c>
      <c r="B416" s="44" t="s">
        <v>446</v>
      </c>
      <c r="C416" s="44">
        <v>2</v>
      </c>
      <c r="D416" s="44" t="s">
        <v>3</v>
      </c>
      <c r="E416" s="44">
        <v>1</v>
      </c>
      <c r="F416" s="44" t="s">
        <v>175</v>
      </c>
      <c r="G416" s="44">
        <v>2</v>
      </c>
      <c r="K416" s="44" t="s">
        <v>109</v>
      </c>
      <c r="Q416" s="11"/>
    </row>
    <row r="417" spans="1:17" s="44" customFormat="1" x14ac:dyDescent="0.3">
      <c r="A417" s="44" t="s">
        <v>157</v>
      </c>
      <c r="B417" s="44" t="s">
        <v>446</v>
      </c>
      <c r="C417" s="44">
        <v>3</v>
      </c>
      <c r="D417" s="44" t="s">
        <v>110</v>
      </c>
      <c r="E417" s="44">
        <v>1</v>
      </c>
      <c r="F417" s="44" t="s">
        <v>12</v>
      </c>
      <c r="G417" s="44">
        <v>3</v>
      </c>
      <c r="H417" s="44" t="s">
        <v>561</v>
      </c>
      <c r="I417" s="44" t="s">
        <v>366</v>
      </c>
      <c r="J417" s="44">
        <v>1</v>
      </c>
      <c r="K417" s="44" t="s">
        <v>109</v>
      </c>
      <c r="M417" s="44" t="s">
        <v>12</v>
      </c>
      <c r="N417" s="44" t="s">
        <v>115</v>
      </c>
      <c r="O417" s="44" t="s">
        <v>436</v>
      </c>
      <c r="P417" s="44" t="s">
        <v>561</v>
      </c>
      <c r="Q417" s="11"/>
    </row>
    <row r="418" spans="1:17" s="44" customFormat="1" x14ac:dyDescent="0.3">
      <c r="A418" s="44" t="s">
        <v>157</v>
      </c>
      <c r="B418" s="44" t="s">
        <v>446</v>
      </c>
      <c r="C418" s="44">
        <v>4</v>
      </c>
      <c r="D418" s="44" t="s">
        <v>179</v>
      </c>
      <c r="E418" s="44">
        <v>1</v>
      </c>
      <c r="F418" s="44" t="s">
        <v>179</v>
      </c>
      <c r="G418" s="44">
        <v>4</v>
      </c>
      <c r="K418" s="44" t="s">
        <v>109</v>
      </c>
      <c r="Q418" s="11"/>
    </row>
    <row r="419" spans="1:17" s="44" customFormat="1" x14ac:dyDescent="0.3">
      <c r="A419" s="44" t="s">
        <v>157</v>
      </c>
      <c r="B419" s="44" t="s">
        <v>446</v>
      </c>
      <c r="C419" s="44">
        <v>5</v>
      </c>
      <c r="D419" s="44" t="s">
        <v>261</v>
      </c>
      <c r="E419" s="44">
        <v>1</v>
      </c>
      <c r="F419" s="44" t="s">
        <v>261</v>
      </c>
      <c r="G419" s="44">
        <v>5</v>
      </c>
      <c r="K419" s="44" t="s">
        <v>109</v>
      </c>
      <c r="Q419" s="11"/>
    </row>
    <row r="420" spans="1:17" s="44" customFormat="1" x14ac:dyDescent="0.3">
      <c r="A420" s="44" t="s">
        <v>158</v>
      </c>
      <c r="B420" s="44" t="s">
        <v>447</v>
      </c>
      <c r="C420" s="44">
        <v>1</v>
      </c>
      <c r="D420" s="44" t="s">
        <v>2</v>
      </c>
      <c r="E420" s="44">
        <v>1</v>
      </c>
      <c r="F420" s="44" t="s">
        <v>11</v>
      </c>
      <c r="G420" s="44">
        <v>1</v>
      </c>
      <c r="K420" s="44" t="s">
        <v>109</v>
      </c>
      <c r="Q420" s="11"/>
    </row>
    <row r="421" spans="1:17" s="44" customFormat="1" x14ac:dyDescent="0.3">
      <c r="A421" s="44" t="s">
        <v>158</v>
      </c>
      <c r="B421" s="44" t="s">
        <v>447</v>
      </c>
      <c r="C421" s="44">
        <v>2</v>
      </c>
      <c r="D421" s="44" t="s">
        <v>3</v>
      </c>
      <c r="E421" s="44">
        <v>1</v>
      </c>
      <c r="F421" s="44" t="s">
        <v>175</v>
      </c>
      <c r="G421" s="44">
        <v>2</v>
      </c>
      <c r="K421" s="44" t="s">
        <v>109</v>
      </c>
      <c r="Q421" s="11"/>
    </row>
    <row r="422" spans="1:17" s="44" customFormat="1" x14ac:dyDescent="0.3">
      <c r="A422" s="44" t="s">
        <v>158</v>
      </c>
      <c r="B422" s="44" t="s">
        <v>447</v>
      </c>
      <c r="C422" s="44">
        <v>3</v>
      </c>
      <c r="D422" s="44" t="s">
        <v>110</v>
      </c>
      <c r="E422" s="44">
        <v>1</v>
      </c>
      <c r="F422" s="44" t="s">
        <v>12</v>
      </c>
      <c r="G422" s="44">
        <v>3</v>
      </c>
      <c r="H422" s="44" t="s">
        <v>562</v>
      </c>
      <c r="I422" s="44" t="s">
        <v>367</v>
      </c>
      <c r="J422" s="44">
        <v>1</v>
      </c>
      <c r="K422" s="44" t="s">
        <v>109</v>
      </c>
      <c r="M422" s="44" t="s">
        <v>12</v>
      </c>
      <c r="N422" s="44" t="s">
        <v>115</v>
      </c>
      <c r="O422" s="44" t="s">
        <v>435</v>
      </c>
      <c r="P422" s="44" t="s">
        <v>562</v>
      </c>
      <c r="Q422" s="11"/>
    </row>
    <row r="423" spans="1:17" s="44" customFormat="1" x14ac:dyDescent="0.3">
      <c r="A423" s="44" t="s">
        <v>158</v>
      </c>
      <c r="B423" s="44" t="s">
        <v>447</v>
      </c>
      <c r="C423" s="44">
        <v>4</v>
      </c>
      <c r="D423" s="44" t="s">
        <v>179</v>
      </c>
      <c r="E423" s="44">
        <v>1</v>
      </c>
      <c r="F423" s="44" t="s">
        <v>179</v>
      </c>
      <c r="G423" s="44">
        <v>4</v>
      </c>
      <c r="K423" s="44" t="s">
        <v>109</v>
      </c>
      <c r="Q423" s="11"/>
    </row>
    <row r="424" spans="1:17" s="44" customFormat="1" x14ac:dyDescent="0.3">
      <c r="A424" s="44" t="s">
        <v>158</v>
      </c>
      <c r="B424" s="44" t="s">
        <v>447</v>
      </c>
      <c r="C424" s="44">
        <v>5</v>
      </c>
      <c r="D424" s="44" t="s">
        <v>261</v>
      </c>
      <c r="E424" s="44">
        <v>1</v>
      </c>
      <c r="F424" s="44" t="s">
        <v>261</v>
      </c>
      <c r="G424" s="44">
        <v>5</v>
      </c>
      <c r="K424" s="44" t="s">
        <v>109</v>
      </c>
      <c r="Q424" s="11"/>
    </row>
    <row r="425" spans="1:17" s="44" customFormat="1" x14ac:dyDescent="0.3">
      <c r="A425" s="44" t="s">
        <v>159</v>
      </c>
      <c r="B425" s="44" t="s">
        <v>448</v>
      </c>
      <c r="C425" s="44">
        <v>1</v>
      </c>
      <c r="D425" s="44" t="s">
        <v>2</v>
      </c>
      <c r="E425" s="44">
        <v>1</v>
      </c>
      <c r="F425" s="44" t="s">
        <v>11</v>
      </c>
      <c r="G425" s="44">
        <v>1</v>
      </c>
      <c r="K425" s="44" t="s">
        <v>109</v>
      </c>
      <c r="Q425" s="11"/>
    </row>
    <row r="426" spans="1:17" s="44" customFormat="1" x14ac:dyDescent="0.3">
      <c r="A426" s="44" t="s">
        <v>159</v>
      </c>
      <c r="B426" s="44" t="s">
        <v>448</v>
      </c>
      <c r="C426" s="44">
        <v>2</v>
      </c>
      <c r="D426" s="44" t="s">
        <v>3</v>
      </c>
      <c r="E426" s="44">
        <v>1</v>
      </c>
      <c r="F426" s="44" t="s">
        <v>175</v>
      </c>
      <c r="G426" s="44">
        <v>2</v>
      </c>
      <c r="K426" s="44" t="s">
        <v>109</v>
      </c>
      <c r="Q426" s="11"/>
    </row>
    <row r="427" spans="1:17" s="44" customFormat="1" x14ac:dyDescent="0.3">
      <c r="A427" s="44" t="s">
        <v>159</v>
      </c>
      <c r="B427" s="44" t="s">
        <v>448</v>
      </c>
      <c r="C427" s="44">
        <v>3</v>
      </c>
      <c r="D427" s="44" t="s">
        <v>110</v>
      </c>
      <c r="E427" s="44">
        <v>1</v>
      </c>
      <c r="F427" s="44" t="s">
        <v>12</v>
      </c>
      <c r="G427" s="44">
        <v>3</v>
      </c>
      <c r="H427" s="44" t="s">
        <v>563</v>
      </c>
      <c r="I427" s="44" t="s">
        <v>368</v>
      </c>
      <c r="J427" s="44">
        <v>1</v>
      </c>
      <c r="K427" s="44" t="s">
        <v>109</v>
      </c>
      <c r="M427" s="44" t="s">
        <v>12</v>
      </c>
      <c r="N427" s="44" t="s">
        <v>115</v>
      </c>
      <c r="O427" s="44" t="s">
        <v>102</v>
      </c>
      <c r="P427" s="44" t="s">
        <v>563</v>
      </c>
      <c r="Q427" s="11"/>
    </row>
    <row r="428" spans="1:17" s="44" customFormat="1" ht="20.399999999999999" x14ac:dyDescent="0.3">
      <c r="A428" s="44" t="s">
        <v>159</v>
      </c>
      <c r="B428" s="44" t="s">
        <v>448</v>
      </c>
      <c r="C428" s="44">
        <v>4</v>
      </c>
      <c r="D428" s="44" t="s">
        <v>179</v>
      </c>
      <c r="E428" s="44">
        <v>1</v>
      </c>
      <c r="F428" s="44" t="s">
        <v>179</v>
      </c>
      <c r="G428" s="44">
        <v>4</v>
      </c>
      <c r="K428" s="44" t="s">
        <v>109</v>
      </c>
      <c r="Q428" s="11"/>
    </row>
    <row r="429" spans="1:17" s="44" customFormat="1" ht="20.399999999999999" x14ac:dyDescent="0.3">
      <c r="A429" s="44" t="s">
        <v>159</v>
      </c>
      <c r="B429" s="44" t="s">
        <v>448</v>
      </c>
      <c r="C429" s="44">
        <v>5</v>
      </c>
      <c r="D429" s="44" t="s">
        <v>261</v>
      </c>
      <c r="E429" s="44">
        <v>1</v>
      </c>
      <c r="F429" s="44" t="s">
        <v>261</v>
      </c>
      <c r="G429" s="44">
        <v>5</v>
      </c>
      <c r="K429" s="44" t="s">
        <v>109</v>
      </c>
      <c r="Q429" s="11"/>
    </row>
    <row r="430" spans="1:17" s="44" customFormat="1" ht="20.399999999999999" x14ac:dyDescent="0.3">
      <c r="A430" s="44" t="s">
        <v>160</v>
      </c>
      <c r="B430" s="44" t="s">
        <v>449</v>
      </c>
      <c r="C430" s="44">
        <v>1</v>
      </c>
      <c r="D430" s="44" t="s">
        <v>2</v>
      </c>
      <c r="E430" s="44">
        <v>1</v>
      </c>
      <c r="F430" s="44" t="s">
        <v>11</v>
      </c>
      <c r="G430" s="44">
        <v>1</v>
      </c>
      <c r="K430" s="44" t="s">
        <v>109</v>
      </c>
      <c r="Q430" s="11"/>
    </row>
    <row r="431" spans="1:17" s="44" customFormat="1" ht="20.399999999999999" x14ac:dyDescent="0.3">
      <c r="A431" s="44" t="s">
        <v>160</v>
      </c>
      <c r="B431" s="44" t="s">
        <v>449</v>
      </c>
      <c r="C431" s="44">
        <v>2</v>
      </c>
      <c r="D431" s="44" t="s">
        <v>3</v>
      </c>
      <c r="E431" s="44">
        <v>1</v>
      </c>
      <c r="F431" s="44" t="s">
        <v>175</v>
      </c>
      <c r="G431" s="44">
        <v>2</v>
      </c>
      <c r="K431" s="44" t="s">
        <v>109</v>
      </c>
      <c r="Q431" s="11"/>
    </row>
    <row r="432" spans="1:17" s="44" customFormat="1" ht="20.399999999999999" x14ac:dyDescent="0.3">
      <c r="A432" s="44" t="s">
        <v>160</v>
      </c>
      <c r="B432" s="44" t="s">
        <v>449</v>
      </c>
      <c r="C432" s="44">
        <v>3</v>
      </c>
      <c r="D432" s="44" t="s">
        <v>110</v>
      </c>
      <c r="E432" s="44">
        <v>1</v>
      </c>
      <c r="F432" s="44" t="s">
        <v>12</v>
      </c>
      <c r="G432" s="44">
        <v>3</v>
      </c>
      <c r="H432" s="44" t="s">
        <v>564</v>
      </c>
      <c r="I432" s="44" t="s">
        <v>369</v>
      </c>
      <c r="J432" s="44">
        <v>1</v>
      </c>
      <c r="K432" s="44" t="s">
        <v>109</v>
      </c>
      <c r="M432" s="44" t="s">
        <v>12</v>
      </c>
      <c r="N432" s="44" t="s">
        <v>115</v>
      </c>
      <c r="O432" s="44" t="s">
        <v>101</v>
      </c>
      <c r="P432" s="44" t="s">
        <v>564</v>
      </c>
      <c r="Q432" s="11"/>
    </row>
    <row r="433" spans="1:17" s="44" customFormat="1" ht="20.399999999999999" x14ac:dyDescent="0.3">
      <c r="A433" s="44" t="s">
        <v>160</v>
      </c>
      <c r="B433" s="44" t="s">
        <v>449</v>
      </c>
      <c r="C433" s="44">
        <v>4</v>
      </c>
      <c r="D433" s="44" t="s">
        <v>179</v>
      </c>
      <c r="E433" s="44">
        <v>1</v>
      </c>
      <c r="F433" s="44" t="s">
        <v>179</v>
      </c>
      <c r="G433" s="44">
        <v>4</v>
      </c>
      <c r="K433" s="44" t="s">
        <v>109</v>
      </c>
      <c r="Q433" s="11"/>
    </row>
    <row r="434" spans="1:17" s="44" customFormat="1" ht="20.399999999999999" x14ac:dyDescent="0.3">
      <c r="A434" s="44" t="s">
        <v>160</v>
      </c>
      <c r="B434" s="44" t="s">
        <v>449</v>
      </c>
      <c r="C434" s="44">
        <v>5</v>
      </c>
      <c r="D434" s="44" t="s">
        <v>261</v>
      </c>
      <c r="E434" s="44">
        <v>1</v>
      </c>
      <c r="F434" s="44" t="s">
        <v>261</v>
      </c>
      <c r="G434" s="44">
        <v>5</v>
      </c>
      <c r="K434" s="44" t="s">
        <v>109</v>
      </c>
      <c r="Q434" s="11"/>
    </row>
    <row r="435" spans="1:17" s="44" customFormat="1" ht="20.399999999999999" x14ac:dyDescent="0.3">
      <c r="A435" s="44" t="s">
        <v>161</v>
      </c>
      <c r="B435" s="44" t="s">
        <v>450</v>
      </c>
      <c r="C435" s="44">
        <v>1</v>
      </c>
      <c r="D435" s="44" t="s">
        <v>2</v>
      </c>
      <c r="E435" s="44">
        <v>1</v>
      </c>
      <c r="F435" s="44" t="s">
        <v>11</v>
      </c>
      <c r="G435" s="44">
        <v>1</v>
      </c>
      <c r="K435" s="44" t="s">
        <v>109</v>
      </c>
      <c r="Q435" s="11"/>
    </row>
    <row r="436" spans="1:17" s="44" customFormat="1" ht="20.399999999999999" x14ac:dyDescent="0.3">
      <c r="A436" s="44" t="s">
        <v>161</v>
      </c>
      <c r="B436" s="44" t="s">
        <v>450</v>
      </c>
      <c r="C436" s="44">
        <v>2</v>
      </c>
      <c r="D436" s="44" t="s">
        <v>3</v>
      </c>
      <c r="E436" s="44">
        <v>1</v>
      </c>
      <c r="F436" s="44" t="s">
        <v>175</v>
      </c>
      <c r="G436" s="44">
        <v>2</v>
      </c>
      <c r="K436" s="44" t="s">
        <v>109</v>
      </c>
      <c r="Q436" s="11"/>
    </row>
    <row r="437" spans="1:17" s="44" customFormat="1" x14ac:dyDescent="0.3">
      <c r="A437" s="44" t="s">
        <v>161</v>
      </c>
      <c r="B437" s="44" t="s">
        <v>450</v>
      </c>
      <c r="C437" s="44">
        <v>3</v>
      </c>
      <c r="D437" s="44" t="s">
        <v>110</v>
      </c>
      <c r="E437" s="44">
        <v>1</v>
      </c>
      <c r="F437" s="44" t="s">
        <v>12</v>
      </c>
      <c r="G437" s="44">
        <v>3</v>
      </c>
      <c r="H437" s="44" t="s">
        <v>565</v>
      </c>
      <c r="I437" s="44" t="s">
        <v>370</v>
      </c>
      <c r="J437" s="44">
        <v>1</v>
      </c>
      <c r="K437" s="44" t="s">
        <v>109</v>
      </c>
      <c r="M437" s="44" t="s">
        <v>12</v>
      </c>
      <c r="N437" s="44" t="s">
        <v>115</v>
      </c>
      <c r="O437" s="44" t="s">
        <v>100</v>
      </c>
      <c r="P437" s="44" t="s">
        <v>565</v>
      </c>
      <c r="Q437" s="11"/>
    </row>
    <row r="438" spans="1:17" s="44" customFormat="1" x14ac:dyDescent="0.3">
      <c r="A438" s="44" t="s">
        <v>161</v>
      </c>
      <c r="B438" s="44" t="s">
        <v>450</v>
      </c>
      <c r="C438" s="44">
        <v>4</v>
      </c>
      <c r="D438" s="44" t="s">
        <v>179</v>
      </c>
      <c r="E438" s="44">
        <v>1</v>
      </c>
      <c r="F438" s="44" t="s">
        <v>179</v>
      </c>
      <c r="G438" s="44">
        <v>4</v>
      </c>
      <c r="K438" s="44" t="s">
        <v>109</v>
      </c>
      <c r="Q438" s="11"/>
    </row>
    <row r="439" spans="1:17" s="44" customFormat="1" x14ac:dyDescent="0.3">
      <c r="A439" s="44" t="s">
        <v>161</v>
      </c>
      <c r="B439" s="44" t="s">
        <v>450</v>
      </c>
      <c r="C439" s="44">
        <v>5</v>
      </c>
      <c r="D439" s="44" t="s">
        <v>261</v>
      </c>
      <c r="E439" s="44">
        <v>1</v>
      </c>
      <c r="F439" s="44" t="s">
        <v>261</v>
      </c>
      <c r="G439" s="44">
        <v>5</v>
      </c>
      <c r="K439" s="44" t="s">
        <v>109</v>
      </c>
      <c r="Q439" s="11"/>
    </row>
    <row r="440" spans="1:17" s="44" customFormat="1" x14ac:dyDescent="0.3">
      <c r="A440" s="44" t="s">
        <v>162</v>
      </c>
      <c r="B440" s="44" t="s">
        <v>451</v>
      </c>
      <c r="C440" s="44">
        <v>1</v>
      </c>
      <c r="D440" s="44" t="s">
        <v>2</v>
      </c>
      <c r="E440" s="44">
        <v>1</v>
      </c>
      <c r="F440" s="44" t="s">
        <v>11</v>
      </c>
      <c r="G440" s="44">
        <v>1</v>
      </c>
      <c r="K440" s="44" t="s">
        <v>109</v>
      </c>
      <c r="Q440" s="11"/>
    </row>
    <row r="441" spans="1:17" s="44" customFormat="1" x14ac:dyDescent="0.3">
      <c r="A441" s="44" t="s">
        <v>162</v>
      </c>
      <c r="B441" s="44" t="s">
        <v>451</v>
      </c>
      <c r="C441" s="44">
        <v>2</v>
      </c>
      <c r="D441" s="44" t="s">
        <v>3</v>
      </c>
      <c r="E441" s="44">
        <v>1</v>
      </c>
      <c r="F441" s="44" t="s">
        <v>175</v>
      </c>
      <c r="G441" s="44">
        <v>2</v>
      </c>
      <c r="K441" s="44" t="s">
        <v>109</v>
      </c>
      <c r="Q441" s="11"/>
    </row>
    <row r="442" spans="1:17" s="44" customFormat="1" x14ac:dyDescent="0.3">
      <c r="A442" s="44" t="s">
        <v>162</v>
      </c>
      <c r="B442" s="44" t="s">
        <v>451</v>
      </c>
      <c r="C442" s="44">
        <v>3</v>
      </c>
      <c r="D442" s="44" t="s">
        <v>110</v>
      </c>
      <c r="E442" s="44">
        <v>1</v>
      </c>
      <c r="F442" s="44" t="s">
        <v>12</v>
      </c>
      <c r="G442" s="44">
        <v>3</v>
      </c>
      <c r="H442" s="44" t="s">
        <v>566</v>
      </c>
      <c r="I442" s="44" t="s">
        <v>371</v>
      </c>
      <c r="J442" s="44">
        <v>1</v>
      </c>
      <c r="K442" s="44" t="s">
        <v>109</v>
      </c>
      <c r="M442" s="44" t="s">
        <v>12</v>
      </c>
      <c r="N442" s="44" t="s">
        <v>115</v>
      </c>
      <c r="O442" s="44" t="s">
        <v>441</v>
      </c>
      <c r="P442" s="44" t="s">
        <v>566</v>
      </c>
      <c r="Q442" s="11"/>
    </row>
    <row r="443" spans="1:17" s="44" customFormat="1" x14ac:dyDescent="0.3">
      <c r="A443" s="44" t="s">
        <v>162</v>
      </c>
      <c r="B443" s="44" t="s">
        <v>451</v>
      </c>
      <c r="C443" s="44">
        <v>4</v>
      </c>
      <c r="D443" s="44" t="s">
        <v>179</v>
      </c>
      <c r="E443" s="44">
        <v>1</v>
      </c>
      <c r="F443" s="44" t="s">
        <v>179</v>
      </c>
      <c r="G443" s="44">
        <v>4</v>
      </c>
      <c r="K443" s="44" t="s">
        <v>109</v>
      </c>
      <c r="Q443" s="11"/>
    </row>
    <row r="444" spans="1:17" s="44" customFormat="1" x14ac:dyDescent="0.3">
      <c r="A444" s="44" t="s">
        <v>162</v>
      </c>
      <c r="B444" s="44" t="s">
        <v>451</v>
      </c>
      <c r="C444" s="44">
        <v>5</v>
      </c>
      <c r="D444" s="44" t="s">
        <v>261</v>
      </c>
      <c r="E444" s="44">
        <v>1</v>
      </c>
      <c r="F444" s="44" t="s">
        <v>261</v>
      </c>
      <c r="G444" s="44">
        <v>5</v>
      </c>
      <c r="K444" s="44" t="s">
        <v>109</v>
      </c>
      <c r="Q444" s="11"/>
    </row>
    <row r="445" spans="1:17" s="44" customFormat="1" x14ac:dyDescent="0.3">
      <c r="A445"/>
      <c r="B445"/>
      <c r="C445"/>
      <c r="D445"/>
      <c r="E445"/>
      <c r="F445"/>
      <c r="G445"/>
      <c r="H445"/>
      <c r="I445"/>
      <c r="J445"/>
      <c r="K445"/>
      <c r="L445"/>
      <c r="M445"/>
      <c r="N445"/>
      <c r="O445"/>
      <c r="P445"/>
      <c r="Q445"/>
    </row>
    <row r="446" spans="1:17" s="44" customFormat="1" x14ac:dyDescent="0.3">
      <c r="A446"/>
      <c r="B446"/>
      <c r="C446"/>
      <c r="D446"/>
      <c r="E446"/>
      <c r="F446"/>
      <c r="G446"/>
      <c r="H446"/>
      <c r="I446"/>
      <c r="J446"/>
      <c r="K446"/>
      <c r="L446"/>
      <c r="M446"/>
      <c r="N446"/>
      <c r="O446"/>
      <c r="P446"/>
      <c r="Q446"/>
    </row>
    <row r="447" spans="1:17" s="44" customFormat="1" x14ac:dyDescent="0.3">
      <c r="A447"/>
      <c r="B447"/>
      <c r="C447"/>
      <c r="D447"/>
      <c r="E447"/>
      <c r="F447"/>
      <c r="G447"/>
      <c r="H447"/>
      <c r="I447"/>
      <c r="J447"/>
      <c r="K447"/>
      <c r="L447"/>
      <c r="M447"/>
      <c r="N447"/>
      <c r="O447"/>
      <c r="P447"/>
      <c r="Q447"/>
    </row>
    <row r="448" spans="1:17" s="44" customFormat="1" x14ac:dyDescent="0.3">
      <c r="A448"/>
      <c r="B448"/>
      <c r="C448"/>
      <c r="D448"/>
      <c r="E448"/>
      <c r="F448"/>
      <c r="G448"/>
      <c r="H448"/>
      <c r="I448"/>
      <c r="J448"/>
      <c r="K448"/>
      <c r="L448"/>
      <c r="M448"/>
      <c r="N448"/>
      <c r="O448"/>
      <c r="P448"/>
      <c r="Q448"/>
    </row>
    <row r="449" spans="1:17" s="44" customFormat="1" x14ac:dyDescent="0.3">
      <c r="A449"/>
      <c r="B449"/>
      <c r="C449"/>
      <c r="D449"/>
      <c r="E449"/>
      <c r="F449"/>
      <c r="G449"/>
      <c r="H449"/>
      <c r="I449"/>
      <c r="J449"/>
      <c r="K449"/>
      <c r="L449"/>
      <c r="M449"/>
      <c r="N449"/>
      <c r="O449"/>
      <c r="P449"/>
      <c r="Q449"/>
    </row>
    <row r="450" spans="1:17" s="44" customFormat="1" x14ac:dyDescent="0.3">
      <c r="A450"/>
      <c r="B450"/>
      <c r="C450"/>
      <c r="D450"/>
      <c r="E450"/>
      <c r="F450"/>
      <c r="G450"/>
      <c r="H450"/>
      <c r="I450"/>
      <c r="J450"/>
      <c r="K450"/>
      <c r="L450"/>
      <c r="M450"/>
      <c r="N450"/>
      <c r="O450"/>
      <c r="P450"/>
      <c r="Q450"/>
    </row>
    <row r="451" spans="1:17" s="44" customFormat="1" x14ac:dyDescent="0.3">
      <c r="A451"/>
      <c r="B451"/>
      <c r="C451"/>
      <c r="D451"/>
      <c r="E451"/>
      <c r="F451"/>
      <c r="G451"/>
      <c r="H451"/>
      <c r="I451"/>
      <c r="J451"/>
      <c r="K451"/>
      <c r="L451"/>
      <c r="M451"/>
      <c r="N451"/>
      <c r="O451"/>
      <c r="P451"/>
      <c r="Q451"/>
    </row>
    <row r="452" spans="1:17" s="44" customFormat="1" x14ac:dyDescent="0.3">
      <c r="A452"/>
      <c r="B452"/>
      <c r="C452"/>
      <c r="D452"/>
      <c r="E452"/>
      <c r="F452"/>
      <c r="G452"/>
      <c r="H452"/>
      <c r="I452"/>
      <c r="J452"/>
      <c r="K452"/>
      <c r="L452"/>
      <c r="M452"/>
      <c r="N452"/>
      <c r="O452"/>
      <c r="P452"/>
      <c r="Q452"/>
    </row>
    <row r="453" spans="1:17" s="44" customFormat="1" x14ac:dyDescent="0.3">
      <c r="A453"/>
      <c r="B453"/>
      <c r="C453"/>
      <c r="D453"/>
      <c r="E453"/>
      <c r="F453"/>
      <c r="G453"/>
      <c r="H453"/>
      <c r="I453"/>
      <c r="J453"/>
      <c r="K453"/>
      <c r="L453"/>
      <c r="M453"/>
      <c r="N453"/>
      <c r="O453"/>
      <c r="P453"/>
      <c r="Q453"/>
    </row>
    <row r="454" spans="1:17" s="44" customFormat="1" x14ac:dyDescent="0.3">
      <c r="A454"/>
      <c r="B454"/>
      <c r="C454"/>
      <c r="D454"/>
      <c r="E454"/>
      <c r="F454"/>
      <c r="G454"/>
      <c r="H454"/>
      <c r="I454"/>
      <c r="J454"/>
      <c r="K454"/>
      <c r="L454"/>
      <c r="M454"/>
      <c r="N454"/>
      <c r="O454"/>
      <c r="P454"/>
      <c r="Q454"/>
    </row>
    <row r="455" spans="1:17" s="44" customFormat="1" x14ac:dyDescent="0.3">
      <c r="A455"/>
      <c r="B455"/>
      <c r="C455"/>
      <c r="D455"/>
      <c r="E455"/>
      <c r="F455"/>
      <c r="G455"/>
      <c r="H455"/>
      <c r="I455"/>
      <c r="J455"/>
      <c r="K455"/>
      <c r="L455"/>
      <c r="M455"/>
      <c r="N455"/>
      <c r="O455"/>
      <c r="P455"/>
      <c r="Q455"/>
    </row>
    <row r="456" spans="1:17" s="44" customFormat="1" x14ac:dyDescent="0.3">
      <c r="A456"/>
      <c r="B456"/>
      <c r="C456"/>
      <c r="D456"/>
      <c r="E456"/>
      <c r="F456"/>
      <c r="G456"/>
      <c r="H456"/>
      <c r="I456"/>
      <c r="J456"/>
      <c r="K456"/>
      <c r="L456"/>
      <c r="M456"/>
      <c r="N456"/>
      <c r="O456"/>
      <c r="P456"/>
      <c r="Q456"/>
    </row>
    <row r="457" spans="1:17" s="44" customFormat="1" x14ac:dyDescent="0.3">
      <c r="A457"/>
      <c r="B457"/>
      <c r="C457"/>
      <c r="D457"/>
      <c r="E457"/>
      <c r="F457"/>
      <c r="G457"/>
      <c r="H457"/>
      <c r="I457"/>
      <c r="J457"/>
      <c r="K457"/>
      <c r="L457"/>
      <c r="M457"/>
      <c r="N457"/>
      <c r="O457"/>
      <c r="P457"/>
      <c r="Q457"/>
    </row>
    <row r="458" spans="1:17" s="44" customFormat="1" x14ac:dyDescent="0.3">
      <c r="A458"/>
      <c r="B458"/>
      <c r="C458"/>
      <c r="D458"/>
      <c r="E458"/>
      <c r="F458"/>
      <c r="G458"/>
      <c r="H458"/>
      <c r="I458"/>
      <c r="J458"/>
      <c r="K458"/>
      <c r="L458"/>
      <c r="M458"/>
      <c r="N458"/>
      <c r="O458"/>
      <c r="P458"/>
      <c r="Q458"/>
    </row>
    <row r="459" spans="1:17" s="44" customFormat="1" x14ac:dyDescent="0.3">
      <c r="A459"/>
      <c r="B459"/>
      <c r="C459"/>
      <c r="D459"/>
      <c r="E459"/>
      <c r="F459"/>
      <c r="G459"/>
      <c r="H459"/>
      <c r="I459"/>
      <c r="J459"/>
      <c r="K459"/>
      <c r="L459"/>
      <c r="M459"/>
      <c r="N459"/>
      <c r="O459"/>
      <c r="P459"/>
      <c r="Q459"/>
    </row>
    <row r="460" spans="1:17" s="44" customFormat="1" x14ac:dyDescent="0.3">
      <c r="A460"/>
      <c r="B460"/>
      <c r="C460"/>
      <c r="D460"/>
      <c r="E460"/>
      <c r="F460"/>
      <c r="G460"/>
      <c r="H460"/>
      <c r="I460"/>
      <c r="J460"/>
      <c r="K460"/>
      <c r="L460"/>
      <c r="M460"/>
      <c r="N460"/>
      <c r="O460"/>
      <c r="P460"/>
      <c r="Q460"/>
    </row>
    <row r="461" spans="1:17" s="44" customFormat="1" x14ac:dyDescent="0.3">
      <c r="A461"/>
      <c r="B461"/>
      <c r="C461"/>
      <c r="D461"/>
      <c r="E461"/>
      <c r="F461"/>
      <c r="G461"/>
      <c r="H461"/>
      <c r="I461"/>
      <c r="J461"/>
      <c r="K461"/>
      <c r="L461"/>
      <c r="M461"/>
      <c r="N461"/>
      <c r="O461"/>
      <c r="P461"/>
      <c r="Q461"/>
    </row>
    <row r="462" spans="1:17" s="44" customFormat="1" x14ac:dyDescent="0.3">
      <c r="A462"/>
      <c r="B462"/>
      <c r="C462"/>
      <c r="D462"/>
      <c r="E462"/>
      <c r="F462"/>
      <c r="G462"/>
      <c r="H462"/>
      <c r="I462"/>
      <c r="J462"/>
      <c r="K462"/>
      <c r="L462"/>
      <c r="M462"/>
      <c r="N462"/>
      <c r="O462"/>
      <c r="P462"/>
      <c r="Q462"/>
    </row>
    <row r="463" spans="1:17" s="44" customFormat="1" x14ac:dyDescent="0.3">
      <c r="A463"/>
      <c r="B463"/>
      <c r="C463"/>
      <c r="D463"/>
      <c r="E463"/>
      <c r="F463"/>
      <c r="G463"/>
      <c r="H463"/>
      <c r="I463"/>
      <c r="J463"/>
      <c r="K463"/>
      <c r="L463"/>
      <c r="M463"/>
      <c r="N463"/>
      <c r="O463"/>
      <c r="P463"/>
      <c r="Q463"/>
    </row>
    <row r="464" spans="1:17" s="44" customFormat="1" x14ac:dyDescent="0.3">
      <c r="A464"/>
      <c r="B464"/>
      <c r="C464"/>
      <c r="D464"/>
      <c r="E464"/>
      <c r="F464"/>
      <c r="G464"/>
      <c r="H464"/>
      <c r="I464"/>
      <c r="J464"/>
      <c r="K464"/>
      <c r="L464"/>
      <c r="M464"/>
      <c r="N464"/>
      <c r="O464"/>
      <c r="P464"/>
      <c r="Q464"/>
    </row>
    <row r="465" spans="1:17" s="44" customFormat="1" x14ac:dyDescent="0.3">
      <c r="A465"/>
      <c r="B465"/>
      <c r="C465"/>
      <c r="D465"/>
      <c r="E465"/>
      <c r="F465"/>
      <c r="G465"/>
      <c r="H465"/>
      <c r="I465"/>
      <c r="J465"/>
      <c r="K465"/>
      <c r="L465"/>
      <c r="M465"/>
      <c r="N465"/>
      <c r="O465"/>
      <c r="P465"/>
      <c r="Q465"/>
    </row>
    <row r="466" spans="1:17" s="44" customFormat="1" x14ac:dyDescent="0.3">
      <c r="A466"/>
      <c r="B466"/>
      <c r="C466"/>
      <c r="D466"/>
      <c r="E466"/>
      <c r="F466"/>
      <c r="G466"/>
      <c r="H466"/>
      <c r="I466"/>
      <c r="J466"/>
      <c r="K466"/>
      <c r="L466"/>
      <c r="M466"/>
      <c r="N466"/>
      <c r="O466"/>
      <c r="P466"/>
      <c r="Q466"/>
    </row>
    <row r="467" spans="1:17" s="44" customFormat="1" x14ac:dyDescent="0.3">
      <c r="A467"/>
      <c r="B467"/>
      <c r="C467"/>
      <c r="D467"/>
      <c r="E467"/>
      <c r="F467"/>
      <c r="G467"/>
      <c r="H467"/>
      <c r="I467"/>
      <c r="J467"/>
      <c r="K467"/>
      <c r="L467"/>
      <c r="M467"/>
      <c r="N467"/>
      <c r="O467"/>
      <c r="P467"/>
      <c r="Q467"/>
    </row>
    <row r="468" spans="1:17" s="44" customFormat="1" x14ac:dyDescent="0.3">
      <c r="A468"/>
      <c r="B468"/>
      <c r="C468"/>
      <c r="D468"/>
      <c r="E468"/>
      <c r="F468"/>
      <c r="G468"/>
      <c r="H468"/>
      <c r="I468"/>
      <c r="J468"/>
      <c r="K468"/>
      <c r="L468"/>
      <c r="M468"/>
      <c r="N468"/>
      <c r="O468"/>
      <c r="P468"/>
      <c r="Q468"/>
    </row>
    <row r="469" spans="1:17" s="44" customFormat="1" x14ac:dyDescent="0.3">
      <c r="A469"/>
      <c r="B469"/>
      <c r="C469"/>
      <c r="D469"/>
      <c r="E469"/>
      <c r="F469"/>
      <c r="G469"/>
      <c r="H469"/>
      <c r="I469"/>
      <c r="J469"/>
      <c r="K469"/>
      <c r="L469"/>
      <c r="M469"/>
      <c r="N469"/>
      <c r="O469"/>
      <c r="P469"/>
      <c r="Q469"/>
    </row>
    <row r="470" spans="1:17" s="44" customFormat="1" x14ac:dyDescent="0.3">
      <c r="A470"/>
      <c r="B470"/>
      <c r="C470"/>
      <c r="D470"/>
      <c r="E470"/>
      <c r="F470"/>
      <c r="G470"/>
      <c r="H470"/>
      <c r="I470"/>
      <c r="J470"/>
      <c r="K470"/>
      <c r="L470"/>
      <c r="M470"/>
      <c r="N470"/>
      <c r="O470"/>
      <c r="P470"/>
      <c r="Q470"/>
    </row>
    <row r="471" spans="1:17" s="44" customFormat="1" x14ac:dyDescent="0.3">
      <c r="A471"/>
      <c r="B471"/>
      <c r="C471"/>
      <c r="D471"/>
      <c r="E471"/>
      <c r="F471"/>
      <c r="G471"/>
      <c r="H471"/>
      <c r="I471"/>
      <c r="J471"/>
      <c r="K471"/>
      <c r="L471"/>
      <c r="M471"/>
      <c r="N471"/>
      <c r="O471"/>
      <c r="P471"/>
      <c r="Q471"/>
    </row>
    <row r="472" spans="1:17" s="44" customFormat="1" x14ac:dyDescent="0.3">
      <c r="A472"/>
      <c r="B472"/>
      <c r="C472"/>
      <c r="D472"/>
      <c r="E472"/>
      <c r="F472"/>
      <c r="G472"/>
      <c r="H472"/>
      <c r="I472"/>
      <c r="J472"/>
      <c r="K472"/>
      <c r="L472"/>
      <c r="M472"/>
      <c r="N472"/>
      <c r="O472"/>
      <c r="P472"/>
      <c r="Q472"/>
    </row>
    <row r="473" spans="1:17" s="44" customFormat="1" x14ac:dyDescent="0.3">
      <c r="A473"/>
      <c r="B473"/>
      <c r="C473"/>
      <c r="D473"/>
      <c r="E473"/>
      <c r="F473"/>
      <c r="G473"/>
      <c r="H473"/>
      <c r="I473"/>
      <c r="J473"/>
      <c r="K473"/>
      <c r="L473"/>
      <c r="M473"/>
      <c r="N473"/>
      <c r="O473"/>
      <c r="P473"/>
      <c r="Q473"/>
    </row>
    <row r="474" spans="1:17" s="44" customFormat="1" x14ac:dyDescent="0.3">
      <c r="A474"/>
      <c r="B474"/>
      <c r="C474"/>
      <c r="D474"/>
      <c r="E474"/>
      <c r="F474"/>
      <c r="G474"/>
      <c r="H474"/>
      <c r="I474"/>
      <c r="J474"/>
      <c r="K474"/>
      <c r="L474"/>
      <c r="M474"/>
      <c r="N474"/>
      <c r="O474"/>
      <c r="P474"/>
      <c r="Q474"/>
    </row>
    <row r="475" spans="1:17" s="44" customFormat="1" x14ac:dyDescent="0.3">
      <c r="A475"/>
      <c r="B475"/>
      <c r="C475"/>
      <c r="D475"/>
      <c r="E475"/>
      <c r="F475"/>
      <c r="G475"/>
      <c r="H475"/>
      <c r="I475"/>
      <c r="J475"/>
      <c r="K475"/>
      <c r="L475"/>
      <c r="M475"/>
      <c r="N475"/>
      <c r="O475"/>
      <c r="P475"/>
      <c r="Q475"/>
    </row>
    <row r="476" spans="1:17" s="44" customFormat="1" x14ac:dyDescent="0.3">
      <c r="A476"/>
      <c r="B476"/>
      <c r="C476"/>
      <c r="D476"/>
      <c r="E476"/>
      <c r="F476"/>
      <c r="G476"/>
      <c r="H476"/>
      <c r="I476"/>
      <c r="J476"/>
      <c r="K476"/>
      <c r="L476"/>
      <c r="M476"/>
      <c r="N476"/>
      <c r="O476"/>
      <c r="P476"/>
      <c r="Q476"/>
    </row>
    <row r="477" spans="1:17" s="44" customFormat="1" x14ac:dyDescent="0.3">
      <c r="A477"/>
      <c r="B477"/>
      <c r="C477"/>
      <c r="D477"/>
      <c r="E477"/>
      <c r="F477"/>
      <c r="G477"/>
      <c r="H477"/>
      <c r="I477"/>
      <c r="J477"/>
      <c r="K477"/>
      <c r="L477"/>
      <c r="M477"/>
      <c r="N477"/>
      <c r="O477"/>
      <c r="P477"/>
      <c r="Q477"/>
    </row>
    <row r="478" spans="1:17" s="44" customFormat="1" x14ac:dyDescent="0.3">
      <c r="A478"/>
      <c r="B478"/>
      <c r="C478"/>
      <c r="D478"/>
      <c r="E478"/>
      <c r="F478"/>
      <c r="G478"/>
      <c r="H478"/>
      <c r="I478"/>
      <c r="J478"/>
      <c r="K478"/>
      <c r="L478"/>
      <c r="M478"/>
      <c r="N478"/>
      <c r="O478"/>
      <c r="P478"/>
      <c r="Q478"/>
    </row>
    <row r="479" spans="1:17" s="44" customFormat="1" x14ac:dyDescent="0.3">
      <c r="A479"/>
      <c r="B479"/>
      <c r="C479"/>
      <c r="D479"/>
      <c r="E479"/>
      <c r="F479"/>
      <c r="G479"/>
      <c r="H479"/>
      <c r="I479"/>
      <c r="J479"/>
      <c r="K479"/>
      <c r="L479"/>
      <c r="M479"/>
      <c r="N479"/>
      <c r="O479"/>
      <c r="P479"/>
      <c r="Q479"/>
    </row>
    <row r="480" spans="1:17" s="44" customFormat="1" x14ac:dyDescent="0.3">
      <c r="A480"/>
      <c r="B480"/>
      <c r="C480"/>
      <c r="D480"/>
      <c r="E480"/>
      <c r="F480"/>
      <c r="G480"/>
      <c r="H480"/>
      <c r="I480"/>
      <c r="J480"/>
      <c r="K480"/>
      <c r="L480"/>
      <c r="M480"/>
      <c r="N480"/>
      <c r="O480"/>
      <c r="P480"/>
      <c r="Q480"/>
    </row>
    <row r="481" spans="1:17" s="44" customFormat="1" x14ac:dyDescent="0.3">
      <c r="A481"/>
      <c r="B481"/>
      <c r="C481"/>
      <c r="D481"/>
      <c r="E481"/>
      <c r="F481"/>
      <c r="G481"/>
      <c r="H481"/>
      <c r="I481"/>
      <c r="J481"/>
      <c r="K481"/>
      <c r="L481"/>
      <c r="M481"/>
      <c r="N481"/>
      <c r="O481"/>
      <c r="P481"/>
      <c r="Q481"/>
    </row>
    <row r="482" spans="1:17" s="44" customFormat="1" x14ac:dyDescent="0.3">
      <c r="A482"/>
      <c r="B482"/>
      <c r="C482"/>
      <c r="D482"/>
      <c r="E482"/>
      <c r="F482"/>
      <c r="G482"/>
      <c r="H482"/>
      <c r="I482"/>
      <c r="J482"/>
      <c r="K482"/>
      <c r="L482"/>
      <c r="M482"/>
      <c r="N482"/>
      <c r="O482"/>
      <c r="P482"/>
      <c r="Q482"/>
    </row>
    <row r="483" spans="1:17" s="44" customFormat="1" x14ac:dyDescent="0.3">
      <c r="A483"/>
      <c r="B483"/>
      <c r="C483"/>
      <c r="D483"/>
      <c r="E483"/>
      <c r="F483"/>
      <c r="G483"/>
      <c r="H483"/>
      <c r="I483"/>
      <c r="J483"/>
      <c r="K483"/>
      <c r="L483"/>
      <c r="M483"/>
      <c r="N483"/>
      <c r="O483"/>
      <c r="P483"/>
      <c r="Q483"/>
    </row>
    <row r="484" spans="1:17" s="44" customFormat="1" x14ac:dyDescent="0.3">
      <c r="A484"/>
      <c r="B484"/>
      <c r="C484"/>
      <c r="D484"/>
      <c r="E484"/>
      <c r="F484"/>
      <c r="G484"/>
      <c r="H484"/>
      <c r="I484"/>
      <c r="J484"/>
      <c r="K484"/>
      <c r="L484"/>
      <c r="M484"/>
      <c r="N484"/>
      <c r="O484"/>
      <c r="P484"/>
      <c r="Q484"/>
    </row>
    <row r="485" spans="1:17" s="44" customFormat="1" x14ac:dyDescent="0.3">
      <c r="A485"/>
      <c r="B485"/>
      <c r="C485"/>
      <c r="D485"/>
      <c r="E485"/>
      <c r="F485"/>
      <c r="G485"/>
      <c r="H485"/>
      <c r="I485"/>
      <c r="J485"/>
      <c r="K485"/>
      <c r="L485"/>
      <c r="M485"/>
      <c r="N485"/>
      <c r="O485"/>
      <c r="P485"/>
      <c r="Q485"/>
    </row>
    <row r="486" spans="1:17" s="44" customFormat="1" x14ac:dyDescent="0.3">
      <c r="A486"/>
      <c r="B486"/>
      <c r="C486"/>
      <c r="D486"/>
      <c r="E486"/>
      <c r="F486"/>
      <c r="G486"/>
      <c r="H486"/>
      <c r="I486"/>
      <c r="J486"/>
      <c r="K486"/>
      <c r="L486"/>
      <c r="M486"/>
      <c r="N486"/>
      <c r="O486"/>
      <c r="P486"/>
      <c r="Q486"/>
    </row>
    <row r="487" spans="1:17" s="44" customFormat="1" x14ac:dyDescent="0.3">
      <c r="A487"/>
      <c r="B487"/>
      <c r="C487"/>
      <c r="D487"/>
      <c r="E487"/>
      <c r="F487"/>
      <c r="G487"/>
      <c r="H487"/>
      <c r="I487"/>
      <c r="J487"/>
      <c r="K487"/>
      <c r="L487"/>
      <c r="M487"/>
      <c r="N487"/>
      <c r="O487"/>
      <c r="P487"/>
      <c r="Q487"/>
    </row>
    <row r="488" spans="1:17" s="44" customFormat="1" x14ac:dyDescent="0.3">
      <c r="A488"/>
      <c r="B488"/>
      <c r="C488"/>
      <c r="D488"/>
      <c r="E488"/>
      <c r="F488"/>
      <c r="G488"/>
      <c r="H488"/>
      <c r="I488"/>
      <c r="J488"/>
      <c r="K488"/>
      <c r="L488"/>
      <c r="M488"/>
      <c r="N488"/>
      <c r="O488"/>
      <c r="P488"/>
      <c r="Q488"/>
    </row>
    <row r="489" spans="1:17" s="44" customFormat="1" x14ac:dyDescent="0.3">
      <c r="A489"/>
      <c r="B489"/>
      <c r="C489"/>
      <c r="D489"/>
      <c r="E489"/>
      <c r="F489"/>
      <c r="G489"/>
      <c r="H489"/>
      <c r="I489"/>
      <c r="J489"/>
      <c r="K489"/>
      <c r="L489"/>
      <c r="M489"/>
      <c r="N489"/>
      <c r="O489"/>
      <c r="P489"/>
      <c r="Q489"/>
    </row>
    <row r="490" spans="1:17" s="44" customFormat="1" x14ac:dyDescent="0.3">
      <c r="A490"/>
      <c r="B490"/>
      <c r="C490"/>
      <c r="D490"/>
      <c r="E490"/>
      <c r="F490"/>
      <c r="G490"/>
      <c r="H490"/>
      <c r="I490"/>
      <c r="J490"/>
      <c r="K490"/>
      <c r="L490"/>
      <c r="M490"/>
      <c r="N490"/>
      <c r="O490"/>
      <c r="P490"/>
      <c r="Q490"/>
    </row>
    <row r="491" spans="1:17" s="44" customFormat="1" x14ac:dyDescent="0.3">
      <c r="A491"/>
      <c r="B491"/>
      <c r="C491"/>
      <c r="D491"/>
      <c r="E491"/>
      <c r="F491"/>
      <c r="G491"/>
      <c r="H491"/>
      <c r="I491"/>
      <c r="J491"/>
      <c r="K491"/>
      <c r="L491"/>
      <c r="M491"/>
      <c r="N491"/>
      <c r="O491"/>
      <c r="P491"/>
      <c r="Q491"/>
    </row>
    <row r="492" spans="1:17" s="44" customFormat="1" x14ac:dyDescent="0.3">
      <c r="A492"/>
      <c r="B492"/>
      <c r="C492"/>
      <c r="D492"/>
      <c r="E492"/>
      <c r="F492"/>
      <c r="G492"/>
      <c r="H492"/>
      <c r="I492"/>
      <c r="J492"/>
      <c r="K492"/>
      <c r="L492"/>
      <c r="M492"/>
      <c r="N492"/>
      <c r="O492"/>
      <c r="P492"/>
      <c r="Q492"/>
    </row>
    <row r="493" spans="1:17" s="44" customFormat="1" x14ac:dyDescent="0.3">
      <c r="A493"/>
      <c r="B493"/>
      <c r="C493"/>
      <c r="D493"/>
      <c r="E493"/>
      <c r="F493"/>
      <c r="G493"/>
      <c r="H493"/>
      <c r="I493"/>
      <c r="J493"/>
      <c r="K493"/>
      <c r="L493"/>
      <c r="M493"/>
      <c r="N493"/>
      <c r="O493"/>
      <c r="P493"/>
      <c r="Q493"/>
    </row>
    <row r="494" spans="1:17" s="44" customFormat="1" x14ac:dyDescent="0.3">
      <c r="A494"/>
      <c r="B494"/>
      <c r="C494"/>
      <c r="D494"/>
      <c r="E494"/>
      <c r="F494"/>
      <c r="G494"/>
      <c r="H494"/>
      <c r="I494"/>
      <c r="J494"/>
      <c r="K494"/>
      <c r="L494"/>
      <c r="M494"/>
      <c r="N494"/>
      <c r="O494"/>
      <c r="P494"/>
      <c r="Q494"/>
    </row>
    <row r="495" spans="1:17" s="44" customFormat="1" x14ac:dyDescent="0.3">
      <c r="A495"/>
      <c r="B495"/>
      <c r="C495"/>
      <c r="D495"/>
      <c r="E495"/>
      <c r="F495"/>
      <c r="G495"/>
      <c r="H495"/>
      <c r="I495"/>
      <c r="J495"/>
      <c r="K495"/>
      <c r="L495"/>
      <c r="M495"/>
      <c r="N495"/>
      <c r="O495"/>
      <c r="P495"/>
      <c r="Q495"/>
    </row>
    <row r="496" spans="1:17" s="44" customFormat="1" x14ac:dyDescent="0.3">
      <c r="A496"/>
      <c r="B496"/>
      <c r="C496"/>
      <c r="D496"/>
      <c r="E496"/>
      <c r="F496"/>
      <c r="G496"/>
      <c r="H496"/>
      <c r="I496"/>
      <c r="J496"/>
      <c r="K496"/>
      <c r="L496"/>
      <c r="M496"/>
      <c r="N496"/>
      <c r="O496"/>
      <c r="P496"/>
      <c r="Q496"/>
    </row>
    <row r="497" spans="1:17" s="44" customFormat="1" x14ac:dyDescent="0.3">
      <c r="A497"/>
      <c r="B497"/>
      <c r="C497"/>
      <c r="D497"/>
      <c r="E497"/>
      <c r="F497"/>
      <c r="G497"/>
      <c r="H497"/>
      <c r="I497"/>
      <c r="J497"/>
      <c r="K497"/>
      <c r="L497"/>
      <c r="M497"/>
      <c r="N497"/>
      <c r="O497"/>
      <c r="P497"/>
      <c r="Q497"/>
    </row>
    <row r="498" spans="1:17" s="44" customFormat="1" x14ac:dyDescent="0.3">
      <c r="A498"/>
      <c r="B498"/>
      <c r="C498"/>
      <c r="D498"/>
      <c r="E498"/>
      <c r="F498"/>
      <c r="G498"/>
      <c r="H498"/>
      <c r="I498"/>
      <c r="J498"/>
      <c r="K498"/>
      <c r="L498"/>
      <c r="M498"/>
      <c r="N498"/>
      <c r="O498"/>
      <c r="P498"/>
      <c r="Q498"/>
    </row>
    <row r="499" spans="1:17" s="44" customFormat="1" x14ac:dyDescent="0.3">
      <c r="A499"/>
      <c r="B499"/>
      <c r="C499"/>
      <c r="D499"/>
      <c r="E499"/>
      <c r="F499"/>
      <c r="G499"/>
      <c r="H499"/>
      <c r="I499"/>
      <c r="J499"/>
      <c r="K499"/>
      <c r="L499"/>
      <c r="M499"/>
      <c r="N499"/>
      <c r="O499"/>
      <c r="P499"/>
      <c r="Q499"/>
    </row>
    <row r="500" spans="1:17" s="44" customFormat="1" x14ac:dyDescent="0.3">
      <c r="A500"/>
      <c r="B500"/>
      <c r="C500"/>
      <c r="D500"/>
      <c r="E500"/>
      <c r="F500"/>
      <c r="G500"/>
      <c r="H500"/>
      <c r="I500"/>
      <c r="J500"/>
      <c r="K500"/>
      <c r="L500"/>
      <c r="M500"/>
      <c r="N500"/>
      <c r="O500"/>
      <c r="P500"/>
      <c r="Q500"/>
    </row>
    <row r="501" spans="1:17" s="44" customFormat="1" x14ac:dyDescent="0.3">
      <c r="A501"/>
      <c r="B501"/>
      <c r="C501"/>
      <c r="D501"/>
      <c r="E501"/>
      <c r="F501"/>
      <c r="G501"/>
      <c r="H501"/>
      <c r="I501"/>
      <c r="J501"/>
      <c r="K501"/>
      <c r="L501"/>
      <c r="M501"/>
      <c r="N501"/>
      <c r="O501"/>
      <c r="P501"/>
      <c r="Q501"/>
    </row>
    <row r="502" spans="1:17" s="44" customFormat="1" x14ac:dyDescent="0.3">
      <c r="A502"/>
      <c r="B502"/>
      <c r="C502"/>
      <c r="D502"/>
      <c r="E502"/>
      <c r="F502"/>
      <c r="G502"/>
      <c r="H502"/>
      <c r="I502"/>
      <c r="J502"/>
      <c r="K502"/>
      <c r="L502"/>
      <c r="M502"/>
      <c r="N502"/>
      <c r="O502"/>
      <c r="P502"/>
      <c r="Q502"/>
    </row>
    <row r="503" spans="1:17" s="44" customFormat="1" x14ac:dyDescent="0.3">
      <c r="A503"/>
      <c r="B503"/>
      <c r="C503"/>
      <c r="D503"/>
      <c r="E503"/>
      <c r="F503"/>
      <c r="G503"/>
      <c r="H503"/>
      <c r="I503"/>
      <c r="J503"/>
      <c r="K503"/>
      <c r="L503"/>
      <c r="M503"/>
      <c r="N503"/>
      <c r="O503"/>
      <c r="P503"/>
      <c r="Q503"/>
    </row>
    <row r="504" spans="1:17" s="44" customFormat="1" x14ac:dyDescent="0.3">
      <c r="A504"/>
      <c r="B504"/>
      <c r="C504"/>
      <c r="D504"/>
      <c r="E504"/>
      <c r="F504"/>
      <c r="G504"/>
      <c r="H504"/>
      <c r="I504"/>
      <c r="J504"/>
      <c r="K504"/>
      <c r="L504"/>
      <c r="M504"/>
      <c r="N504"/>
      <c r="O504"/>
      <c r="P504"/>
      <c r="Q504"/>
    </row>
    <row r="505" spans="1:17" s="44" customFormat="1" x14ac:dyDescent="0.3">
      <c r="A505"/>
      <c r="B505"/>
      <c r="C505"/>
      <c r="D505"/>
      <c r="E505"/>
      <c r="F505"/>
      <c r="G505"/>
      <c r="H505"/>
      <c r="I505"/>
      <c r="J505"/>
      <c r="K505"/>
      <c r="L505"/>
      <c r="M505"/>
      <c r="N505"/>
      <c r="O505"/>
      <c r="P505"/>
      <c r="Q505"/>
    </row>
    <row r="506" spans="1:17" s="44" customFormat="1" x14ac:dyDescent="0.3">
      <c r="A506"/>
      <c r="B506"/>
      <c r="C506"/>
      <c r="D506"/>
      <c r="E506"/>
      <c r="F506"/>
      <c r="G506"/>
      <c r="H506"/>
      <c r="I506"/>
      <c r="J506"/>
      <c r="K506"/>
      <c r="L506"/>
      <c r="M506"/>
      <c r="N506"/>
      <c r="O506"/>
      <c r="P506"/>
      <c r="Q506"/>
    </row>
    <row r="507" spans="1:17" s="44" customFormat="1" x14ac:dyDescent="0.3">
      <c r="A507"/>
      <c r="B507"/>
      <c r="C507"/>
      <c r="D507"/>
      <c r="E507"/>
      <c r="F507"/>
      <c r="G507"/>
      <c r="H507"/>
      <c r="I507"/>
      <c r="J507"/>
      <c r="K507"/>
      <c r="L507"/>
      <c r="M507"/>
      <c r="N507"/>
      <c r="O507"/>
      <c r="P507"/>
      <c r="Q507"/>
    </row>
    <row r="508" spans="1:17" s="44" customFormat="1" x14ac:dyDescent="0.3">
      <c r="A508"/>
      <c r="B508"/>
      <c r="C508"/>
      <c r="D508"/>
      <c r="E508"/>
      <c r="F508"/>
      <c r="G508"/>
      <c r="H508"/>
      <c r="I508"/>
      <c r="J508"/>
      <c r="K508"/>
      <c r="L508"/>
      <c r="M508"/>
      <c r="N508"/>
      <c r="O508"/>
      <c r="P508"/>
      <c r="Q508"/>
    </row>
    <row r="509" spans="1:17" s="44" customFormat="1" x14ac:dyDescent="0.3">
      <c r="A509"/>
      <c r="B509"/>
      <c r="C509"/>
      <c r="D509"/>
      <c r="E509"/>
      <c r="F509"/>
      <c r="G509"/>
      <c r="H509"/>
      <c r="I509"/>
      <c r="J509"/>
      <c r="K509"/>
      <c r="L509"/>
      <c r="M509"/>
      <c r="N509"/>
      <c r="O509"/>
      <c r="P509"/>
      <c r="Q509"/>
    </row>
    <row r="510" spans="1:17" s="44" customFormat="1" x14ac:dyDescent="0.3">
      <c r="A510"/>
      <c r="B510"/>
      <c r="C510"/>
      <c r="D510"/>
      <c r="E510"/>
      <c r="F510"/>
      <c r="G510"/>
      <c r="H510"/>
      <c r="I510"/>
      <c r="J510"/>
      <c r="K510"/>
      <c r="L510"/>
      <c r="M510"/>
      <c r="N510"/>
      <c r="O510"/>
      <c r="P510"/>
      <c r="Q510"/>
    </row>
    <row r="511" spans="1:17" s="44" customFormat="1" x14ac:dyDescent="0.3">
      <c r="A511"/>
      <c r="B511"/>
      <c r="C511"/>
      <c r="D511"/>
      <c r="E511"/>
      <c r="F511"/>
      <c r="G511"/>
      <c r="H511"/>
      <c r="I511"/>
      <c r="J511"/>
      <c r="K511"/>
      <c r="L511"/>
      <c r="M511"/>
      <c r="N511"/>
      <c r="O511"/>
      <c r="P511"/>
      <c r="Q511"/>
    </row>
    <row r="512" spans="1:17" s="44" customFormat="1" x14ac:dyDescent="0.3">
      <c r="A512"/>
      <c r="B512"/>
      <c r="C512"/>
      <c r="D512"/>
      <c r="E512"/>
      <c r="F512"/>
      <c r="G512"/>
      <c r="H512"/>
      <c r="I512"/>
      <c r="J512"/>
      <c r="K512"/>
      <c r="L512"/>
      <c r="M512"/>
      <c r="N512"/>
      <c r="O512"/>
      <c r="P512"/>
      <c r="Q512"/>
    </row>
    <row r="513" spans="1:17" s="44" customFormat="1" x14ac:dyDescent="0.3">
      <c r="A513"/>
      <c r="B513"/>
      <c r="C513"/>
      <c r="D513"/>
      <c r="E513"/>
      <c r="F513"/>
      <c r="G513"/>
      <c r="H513"/>
      <c r="I513"/>
      <c r="J513"/>
      <c r="K513"/>
      <c r="L513"/>
      <c r="M513"/>
      <c r="N513"/>
      <c r="O513"/>
      <c r="P513"/>
      <c r="Q513"/>
    </row>
    <row r="514" spans="1:17" s="44" customFormat="1" x14ac:dyDescent="0.3">
      <c r="A514"/>
      <c r="B514"/>
      <c r="C514"/>
      <c r="D514"/>
      <c r="E514"/>
      <c r="F514"/>
      <c r="G514"/>
      <c r="H514"/>
      <c r="I514"/>
      <c r="J514"/>
      <c r="K514"/>
      <c r="L514"/>
      <c r="M514"/>
      <c r="N514"/>
      <c r="O514"/>
      <c r="P514"/>
      <c r="Q514"/>
    </row>
    <row r="515" spans="1:17" s="44" customFormat="1" x14ac:dyDescent="0.3">
      <c r="A515"/>
      <c r="B515"/>
      <c r="C515"/>
      <c r="D515"/>
      <c r="E515"/>
      <c r="F515"/>
      <c r="G515"/>
      <c r="H515"/>
      <c r="I515"/>
      <c r="J515"/>
      <c r="K515"/>
      <c r="L515"/>
      <c r="M515"/>
      <c r="N515"/>
      <c r="O515"/>
      <c r="P515"/>
      <c r="Q515"/>
    </row>
    <row r="516" spans="1:17" s="44" customFormat="1" x14ac:dyDescent="0.3">
      <c r="A516"/>
      <c r="B516"/>
      <c r="C516"/>
      <c r="D516"/>
      <c r="E516"/>
      <c r="F516"/>
      <c r="G516"/>
      <c r="H516"/>
      <c r="I516"/>
      <c r="J516"/>
      <c r="K516"/>
      <c r="L516"/>
      <c r="M516"/>
      <c r="N516"/>
      <c r="O516"/>
      <c r="P516"/>
      <c r="Q516"/>
    </row>
    <row r="517" spans="1:17" s="44" customFormat="1" x14ac:dyDescent="0.3">
      <c r="A517"/>
      <c r="B517"/>
      <c r="C517"/>
      <c r="D517"/>
      <c r="E517"/>
      <c r="F517"/>
      <c r="G517"/>
      <c r="H517"/>
      <c r="I517"/>
      <c r="J517"/>
      <c r="K517"/>
      <c r="L517"/>
      <c r="M517"/>
      <c r="N517"/>
      <c r="O517"/>
      <c r="P517"/>
      <c r="Q517"/>
    </row>
    <row r="518" spans="1:17" s="44" customFormat="1" x14ac:dyDescent="0.3">
      <c r="A518"/>
      <c r="B518"/>
      <c r="C518"/>
      <c r="D518"/>
      <c r="E518"/>
      <c r="F518"/>
      <c r="G518"/>
      <c r="H518"/>
      <c r="I518"/>
      <c r="J518"/>
      <c r="K518"/>
      <c r="L518"/>
      <c r="M518"/>
      <c r="N518"/>
      <c r="O518"/>
      <c r="P518"/>
      <c r="Q518"/>
    </row>
    <row r="519" spans="1:17" s="44" customFormat="1" x14ac:dyDescent="0.3">
      <c r="A519"/>
      <c r="B519"/>
      <c r="C519"/>
      <c r="D519"/>
      <c r="E519"/>
      <c r="F519"/>
      <c r="G519"/>
      <c r="H519"/>
      <c r="I519"/>
      <c r="J519"/>
      <c r="K519"/>
      <c r="L519"/>
      <c r="M519"/>
      <c r="N519"/>
      <c r="O519"/>
      <c r="P519"/>
      <c r="Q519"/>
    </row>
    <row r="520" spans="1:17" s="44" customFormat="1" x14ac:dyDescent="0.3">
      <c r="A520"/>
      <c r="B520"/>
      <c r="C520"/>
      <c r="D520"/>
      <c r="E520"/>
      <c r="F520"/>
      <c r="G520"/>
      <c r="H520"/>
      <c r="I520"/>
      <c r="J520"/>
      <c r="K520"/>
      <c r="L520"/>
      <c r="M520"/>
      <c r="N520"/>
      <c r="O520"/>
      <c r="P520"/>
      <c r="Q520"/>
    </row>
    <row r="521" spans="1:17" s="44" customFormat="1" x14ac:dyDescent="0.3">
      <c r="A521"/>
      <c r="B521"/>
      <c r="C521"/>
      <c r="D521"/>
      <c r="E521"/>
      <c r="F521"/>
      <c r="G521"/>
      <c r="H521"/>
      <c r="I521"/>
      <c r="J521"/>
      <c r="K521"/>
      <c r="L521"/>
      <c r="M521"/>
      <c r="N521"/>
      <c r="O521"/>
      <c r="P521"/>
      <c r="Q521"/>
    </row>
    <row r="522" spans="1:17" s="44" customFormat="1" x14ac:dyDescent="0.3">
      <c r="A522"/>
      <c r="B522"/>
      <c r="C522"/>
      <c r="D522"/>
      <c r="E522"/>
      <c r="F522"/>
      <c r="G522"/>
      <c r="H522"/>
      <c r="I522"/>
      <c r="J522"/>
      <c r="K522"/>
      <c r="L522"/>
      <c r="M522"/>
      <c r="N522"/>
      <c r="O522"/>
      <c r="P522"/>
      <c r="Q522"/>
    </row>
    <row r="523" spans="1:17" s="44" customFormat="1" x14ac:dyDescent="0.3">
      <c r="A523"/>
      <c r="B523"/>
      <c r="C523"/>
      <c r="D523"/>
      <c r="E523"/>
      <c r="F523"/>
      <c r="G523"/>
      <c r="H523"/>
      <c r="I523"/>
      <c r="J523"/>
      <c r="K523"/>
      <c r="L523"/>
      <c r="M523"/>
      <c r="N523"/>
      <c r="O523"/>
      <c r="P523"/>
      <c r="Q523"/>
    </row>
    <row r="524" spans="1:17" s="44" customFormat="1" x14ac:dyDescent="0.3">
      <c r="A524"/>
      <c r="B524"/>
      <c r="C524"/>
      <c r="D524"/>
      <c r="E524"/>
      <c r="F524"/>
      <c r="G524"/>
      <c r="H524"/>
      <c r="I524"/>
      <c r="J524"/>
      <c r="K524"/>
      <c r="L524"/>
      <c r="M524"/>
      <c r="N524"/>
      <c r="O524"/>
      <c r="P524"/>
      <c r="Q524"/>
    </row>
    <row r="525" spans="1:17" s="44" customFormat="1" x14ac:dyDescent="0.3">
      <c r="A525"/>
      <c r="B525"/>
      <c r="C525"/>
      <c r="D525"/>
      <c r="E525"/>
      <c r="F525"/>
      <c r="G525"/>
      <c r="H525"/>
      <c r="I525"/>
      <c r="J525"/>
      <c r="K525"/>
      <c r="L525"/>
      <c r="M525"/>
      <c r="N525"/>
      <c r="O525"/>
      <c r="P525"/>
      <c r="Q525"/>
    </row>
    <row r="526" spans="1:17" s="44" customFormat="1" x14ac:dyDescent="0.3">
      <c r="A526"/>
      <c r="B526"/>
      <c r="C526"/>
      <c r="D526"/>
      <c r="E526"/>
      <c r="F526"/>
      <c r="G526"/>
      <c r="H526"/>
      <c r="I526"/>
      <c r="J526"/>
      <c r="K526"/>
      <c r="L526"/>
      <c r="M526"/>
      <c r="N526"/>
      <c r="O526"/>
      <c r="P526"/>
      <c r="Q526"/>
    </row>
    <row r="527" spans="1:17" s="44" customFormat="1" x14ac:dyDescent="0.3">
      <c r="A527"/>
      <c r="B527"/>
      <c r="C527"/>
      <c r="D527"/>
      <c r="E527"/>
      <c r="F527"/>
      <c r="G527"/>
      <c r="H527"/>
      <c r="I527"/>
      <c r="J527"/>
      <c r="K527"/>
      <c r="L527"/>
      <c r="M527"/>
      <c r="N527"/>
      <c r="O527"/>
      <c r="P527"/>
      <c r="Q527"/>
    </row>
    <row r="528" spans="1:17" s="44" customFormat="1" x14ac:dyDescent="0.3">
      <c r="A528"/>
      <c r="B528"/>
      <c r="C528"/>
      <c r="D528"/>
      <c r="E528"/>
      <c r="F528"/>
      <c r="G528"/>
      <c r="H528"/>
      <c r="I528"/>
      <c r="J528"/>
      <c r="K528"/>
      <c r="L528"/>
      <c r="M528"/>
      <c r="N528"/>
      <c r="O528"/>
      <c r="P528"/>
      <c r="Q528"/>
    </row>
    <row r="529" spans="1:17" s="44" customFormat="1" x14ac:dyDescent="0.3">
      <c r="A529"/>
      <c r="B529"/>
      <c r="C529"/>
      <c r="D529"/>
      <c r="E529"/>
      <c r="F529"/>
      <c r="G529"/>
      <c r="H529"/>
      <c r="I529"/>
      <c r="J529"/>
      <c r="K529"/>
      <c r="L529"/>
      <c r="M529"/>
      <c r="N529"/>
      <c r="O529"/>
      <c r="P529"/>
      <c r="Q529"/>
    </row>
    <row r="530" spans="1:17" s="44" customFormat="1" x14ac:dyDescent="0.3">
      <c r="A530"/>
      <c r="B530"/>
      <c r="C530"/>
      <c r="D530"/>
      <c r="E530"/>
      <c r="F530"/>
      <c r="G530"/>
      <c r="H530"/>
      <c r="I530"/>
      <c r="J530"/>
      <c r="K530"/>
      <c r="L530"/>
      <c r="M530"/>
      <c r="N530"/>
      <c r="O530"/>
      <c r="P530"/>
      <c r="Q530"/>
    </row>
    <row r="531" spans="1:17" s="44" customFormat="1" x14ac:dyDescent="0.3">
      <c r="A531"/>
      <c r="B531"/>
      <c r="C531"/>
      <c r="D531"/>
      <c r="E531"/>
      <c r="F531"/>
      <c r="G531"/>
      <c r="H531"/>
      <c r="I531"/>
      <c r="J531"/>
      <c r="K531"/>
      <c r="L531"/>
      <c r="M531"/>
      <c r="N531"/>
      <c r="O531"/>
      <c r="P531"/>
      <c r="Q531"/>
    </row>
    <row r="532" spans="1:17" s="44" customFormat="1" x14ac:dyDescent="0.3">
      <c r="A532"/>
      <c r="B532"/>
      <c r="C532"/>
      <c r="D532"/>
      <c r="E532"/>
      <c r="F532"/>
      <c r="G532"/>
      <c r="H532"/>
      <c r="I532"/>
      <c r="J532"/>
      <c r="K532"/>
      <c r="L532"/>
      <c r="M532"/>
      <c r="N532"/>
      <c r="O532"/>
      <c r="P532"/>
      <c r="Q532"/>
    </row>
    <row r="533" spans="1:17" s="44" customFormat="1" x14ac:dyDescent="0.3">
      <c r="A533"/>
      <c r="B533"/>
      <c r="C533"/>
      <c r="D533"/>
      <c r="E533"/>
      <c r="F533"/>
      <c r="G533"/>
      <c r="H533"/>
      <c r="I533"/>
      <c r="J533"/>
      <c r="K533"/>
      <c r="L533"/>
      <c r="M533"/>
      <c r="N533"/>
      <c r="O533"/>
      <c r="P533"/>
      <c r="Q533"/>
    </row>
    <row r="534" spans="1:17" s="44" customFormat="1" x14ac:dyDescent="0.3">
      <c r="A534"/>
      <c r="B534"/>
      <c r="C534"/>
      <c r="D534"/>
      <c r="E534"/>
      <c r="F534"/>
      <c r="G534"/>
      <c r="H534"/>
      <c r="I534"/>
      <c r="J534"/>
      <c r="K534"/>
      <c r="L534"/>
      <c r="M534"/>
      <c r="N534"/>
      <c r="O534"/>
      <c r="P534"/>
      <c r="Q534"/>
    </row>
    <row r="535" spans="1:17" s="44" customFormat="1" x14ac:dyDescent="0.3">
      <c r="A535"/>
      <c r="B535"/>
      <c r="C535"/>
      <c r="D535"/>
      <c r="E535"/>
      <c r="F535"/>
      <c r="G535"/>
      <c r="H535"/>
      <c r="I535"/>
      <c r="J535"/>
      <c r="K535"/>
      <c r="L535"/>
      <c r="M535"/>
      <c r="N535"/>
      <c r="O535"/>
      <c r="P535"/>
      <c r="Q535"/>
    </row>
    <row r="536" spans="1:17" s="44" customFormat="1" x14ac:dyDescent="0.3">
      <c r="A536"/>
      <c r="B536"/>
      <c r="C536"/>
      <c r="D536"/>
      <c r="E536"/>
      <c r="F536"/>
      <c r="G536"/>
      <c r="H536"/>
      <c r="I536"/>
      <c r="J536"/>
      <c r="K536"/>
      <c r="L536"/>
      <c r="M536"/>
      <c r="N536"/>
      <c r="O536"/>
      <c r="P536"/>
      <c r="Q536"/>
    </row>
    <row r="537" spans="1:17" s="44" customFormat="1" x14ac:dyDescent="0.3">
      <c r="A537"/>
      <c r="B537"/>
      <c r="C537"/>
      <c r="D537"/>
      <c r="E537"/>
      <c r="F537"/>
      <c r="G537"/>
      <c r="H537"/>
      <c r="I537"/>
      <c r="J537"/>
      <c r="K537"/>
      <c r="L537"/>
      <c r="M537"/>
      <c r="N537"/>
      <c r="O537"/>
      <c r="P537"/>
      <c r="Q537"/>
    </row>
    <row r="538" spans="1:17" s="44" customFormat="1" x14ac:dyDescent="0.3">
      <c r="A538"/>
      <c r="B538"/>
      <c r="C538"/>
      <c r="D538"/>
      <c r="E538"/>
      <c r="F538"/>
      <c r="G538"/>
      <c r="H538"/>
      <c r="I538"/>
      <c r="J538"/>
      <c r="K538"/>
      <c r="L538"/>
      <c r="M538"/>
      <c r="N538"/>
      <c r="O538"/>
      <c r="P538"/>
      <c r="Q538"/>
    </row>
    <row r="539" spans="1:17" s="44" customFormat="1" x14ac:dyDescent="0.3">
      <c r="A539"/>
      <c r="B539"/>
      <c r="C539"/>
      <c r="D539"/>
      <c r="E539"/>
      <c r="F539"/>
      <c r="G539"/>
      <c r="H539"/>
      <c r="I539"/>
      <c r="J539"/>
      <c r="K539"/>
      <c r="L539"/>
      <c r="M539"/>
      <c r="N539"/>
      <c r="O539"/>
      <c r="P539"/>
      <c r="Q539"/>
    </row>
    <row r="540" spans="1:17" s="44" customFormat="1" x14ac:dyDescent="0.3">
      <c r="A540"/>
      <c r="B540"/>
      <c r="C540"/>
      <c r="D540"/>
      <c r="E540"/>
      <c r="F540"/>
      <c r="G540"/>
      <c r="H540"/>
      <c r="I540"/>
      <c r="J540"/>
      <c r="K540"/>
      <c r="L540"/>
      <c r="M540"/>
      <c r="N540"/>
      <c r="O540"/>
      <c r="P540"/>
      <c r="Q540"/>
    </row>
    <row r="541" spans="1:17" s="44" customFormat="1" x14ac:dyDescent="0.3">
      <c r="A541"/>
      <c r="B541"/>
      <c r="C541"/>
      <c r="D541"/>
      <c r="E541"/>
      <c r="F541"/>
      <c r="G541"/>
      <c r="H541"/>
      <c r="I541"/>
      <c r="J541"/>
      <c r="K541"/>
      <c r="L541"/>
      <c r="M541"/>
      <c r="N541"/>
      <c r="O541"/>
      <c r="P541"/>
      <c r="Q541"/>
    </row>
    <row r="542" spans="1:17" s="44" customFormat="1" x14ac:dyDescent="0.3">
      <c r="A542"/>
      <c r="B542"/>
      <c r="C542"/>
      <c r="D542"/>
      <c r="E542"/>
      <c r="F542"/>
      <c r="G542"/>
      <c r="H542"/>
      <c r="I542"/>
      <c r="J542"/>
      <c r="K542"/>
      <c r="L542"/>
      <c r="M542"/>
      <c r="N542"/>
      <c r="O542"/>
      <c r="P542"/>
      <c r="Q542"/>
    </row>
    <row r="543" spans="1:17" s="44" customFormat="1" x14ac:dyDescent="0.3">
      <c r="A543"/>
      <c r="B543"/>
      <c r="C543"/>
      <c r="D543"/>
      <c r="E543"/>
      <c r="F543"/>
      <c r="G543"/>
      <c r="H543"/>
      <c r="I543"/>
      <c r="J543"/>
      <c r="K543"/>
      <c r="L543"/>
      <c r="M543"/>
      <c r="N543"/>
      <c r="O543"/>
      <c r="P543"/>
      <c r="Q543"/>
    </row>
    <row r="544" spans="1:17" s="44" customFormat="1" x14ac:dyDescent="0.3">
      <c r="A544"/>
      <c r="B544"/>
      <c r="C544"/>
      <c r="D544"/>
      <c r="E544"/>
      <c r="F544"/>
      <c r="G544"/>
      <c r="H544"/>
      <c r="I544"/>
      <c r="J544"/>
      <c r="K544"/>
      <c r="L544"/>
      <c r="M544"/>
      <c r="N544"/>
      <c r="O544"/>
      <c r="P544"/>
      <c r="Q544"/>
    </row>
    <row r="545" spans="1:17" s="44" customFormat="1" x14ac:dyDescent="0.3">
      <c r="A545"/>
      <c r="B545"/>
      <c r="C545"/>
      <c r="D545"/>
      <c r="E545"/>
      <c r="F545"/>
      <c r="G545"/>
      <c r="H545"/>
      <c r="I545"/>
      <c r="J545"/>
      <c r="K545"/>
      <c r="L545"/>
      <c r="M545"/>
      <c r="N545"/>
      <c r="O545"/>
      <c r="P545"/>
      <c r="Q545"/>
    </row>
    <row r="546" spans="1:17" s="44" customFormat="1" x14ac:dyDescent="0.3">
      <c r="A546"/>
      <c r="B546"/>
      <c r="C546"/>
      <c r="D546"/>
      <c r="E546"/>
      <c r="F546"/>
      <c r="G546"/>
      <c r="H546"/>
      <c r="I546"/>
      <c r="J546"/>
      <c r="K546"/>
      <c r="L546"/>
      <c r="M546"/>
      <c r="N546"/>
      <c r="O546"/>
      <c r="P546"/>
      <c r="Q546"/>
    </row>
    <row r="547" spans="1:17" s="44" customFormat="1" x14ac:dyDescent="0.3">
      <c r="A547"/>
      <c r="B547"/>
      <c r="C547"/>
      <c r="D547"/>
      <c r="E547"/>
      <c r="F547"/>
      <c r="G547"/>
      <c r="H547"/>
      <c r="I547"/>
      <c r="J547"/>
      <c r="K547"/>
      <c r="L547"/>
      <c r="M547"/>
      <c r="N547"/>
      <c r="O547"/>
      <c r="P547"/>
      <c r="Q547"/>
    </row>
    <row r="548" spans="1:17" s="44" customFormat="1" x14ac:dyDescent="0.3">
      <c r="A548"/>
      <c r="B548"/>
      <c r="C548"/>
      <c r="D548"/>
      <c r="E548"/>
      <c r="F548"/>
      <c r="G548"/>
      <c r="H548"/>
      <c r="I548"/>
      <c r="J548"/>
      <c r="K548"/>
      <c r="L548"/>
      <c r="M548"/>
      <c r="N548"/>
      <c r="O548"/>
      <c r="P548"/>
      <c r="Q548"/>
    </row>
    <row r="549" spans="1:17" s="44" customFormat="1" x14ac:dyDescent="0.3">
      <c r="A549"/>
      <c r="B549"/>
      <c r="C549"/>
      <c r="D549"/>
      <c r="E549"/>
      <c r="F549"/>
      <c r="G549"/>
      <c r="H549"/>
      <c r="I549"/>
      <c r="J549"/>
      <c r="K549"/>
      <c r="L549"/>
      <c r="M549"/>
      <c r="N549"/>
      <c r="O549"/>
      <c r="P549"/>
      <c r="Q549"/>
    </row>
    <row r="550" spans="1:17" s="44" customFormat="1" x14ac:dyDescent="0.3">
      <c r="A550"/>
      <c r="B550"/>
      <c r="C550"/>
      <c r="D550"/>
      <c r="E550"/>
      <c r="F550"/>
      <c r="G550"/>
      <c r="H550"/>
      <c r="I550"/>
      <c r="J550"/>
      <c r="K550"/>
      <c r="L550"/>
      <c r="M550"/>
      <c r="N550"/>
      <c r="O550"/>
      <c r="P550"/>
      <c r="Q550"/>
    </row>
    <row r="551" spans="1:17" s="44" customFormat="1" x14ac:dyDescent="0.3">
      <c r="A551"/>
      <c r="B551"/>
      <c r="C551"/>
      <c r="D551"/>
      <c r="E551"/>
      <c r="F551"/>
      <c r="G551"/>
      <c r="H551"/>
      <c r="I551"/>
      <c r="J551"/>
      <c r="K551"/>
      <c r="L551"/>
      <c r="M551"/>
      <c r="N551"/>
      <c r="O551"/>
      <c r="P551"/>
      <c r="Q551"/>
    </row>
    <row r="552" spans="1:17" s="44" customFormat="1" x14ac:dyDescent="0.3">
      <c r="A552"/>
      <c r="B552"/>
      <c r="C552"/>
      <c r="D552"/>
      <c r="E552"/>
      <c r="F552"/>
      <c r="G552"/>
      <c r="H552"/>
      <c r="I552"/>
      <c r="J552"/>
      <c r="K552"/>
      <c r="L552"/>
      <c r="M552"/>
      <c r="N552"/>
      <c r="O552"/>
      <c r="P552"/>
      <c r="Q552"/>
    </row>
    <row r="553" spans="1:17" s="44" customFormat="1" x14ac:dyDescent="0.3">
      <c r="A553"/>
      <c r="B553"/>
      <c r="C553"/>
      <c r="D553"/>
      <c r="E553"/>
      <c r="F553"/>
      <c r="G553"/>
      <c r="H553"/>
      <c r="I553"/>
      <c r="J553"/>
      <c r="K553"/>
      <c r="L553"/>
      <c r="M553"/>
      <c r="N553"/>
      <c r="O553"/>
      <c r="P553"/>
      <c r="Q553"/>
    </row>
    <row r="554" spans="1:17" s="44" customFormat="1" x14ac:dyDescent="0.3">
      <c r="A554"/>
      <c r="B554"/>
      <c r="C554"/>
      <c r="D554"/>
      <c r="E554"/>
      <c r="F554"/>
      <c r="G554"/>
      <c r="H554"/>
      <c r="I554"/>
      <c r="J554"/>
      <c r="K554"/>
      <c r="L554"/>
      <c r="M554"/>
      <c r="N554"/>
      <c r="O554"/>
      <c r="P554"/>
      <c r="Q554"/>
    </row>
    <row r="555" spans="1:17" s="44" customFormat="1" x14ac:dyDescent="0.3">
      <c r="A555"/>
      <c r="B555"/>
      <c r="C555"/>
      <c r="D555"/>
      <c r="E555"/>
      <c r="F555"/>
      <c r="G555"/>
      <c r="H555"/>
      <c r="I555"/>
      <c r="J555"/>
      <c r="K555"/>
      <c r="L555"/>
      <c r="M555"/>
      <c r="N555"/>
      <c r="O555"/>
      <c r="P555"/>
      <c r="Q555"/>
    </row>
    <row r="556" spans="1:17" s="44" customFormat="1" x14ac:dyDescent="0.3">
      <c r="A556"/>
      <c r="B556"/>
      <c r="C556"/>
      <c r="D556"/>
      <c r="E556"/>
      <c r="F556"/>
      <c r="G556"/>
      <c r="H556"/>
      <c r="I556"/>
      <c r="J556"/>
      <c r="K556"/>
      <c r="L556"/>
      <c r="M556"/>
      <c r="N556"/>
      <c r="O556"/>
      <c r="P556"/>
      <c r="Q556"/>
    </row>
    <row r="557" spans="1:17" s="44" customFormat="1" x14ac:dyDescent="0.3">
      <c r="A557"/>
      <c r="B557"/>
      <c r="C557"/>
      <c r="D557"/>
      <c r="E557"/>
      <c r="F557"/>
      <c r="G557"/>
      <c r="H557"/>
      <c r="I557"/>
      <c r="J557"/>
      <c r="K557"/>
      <c r="L557"/>
      <c r="M557"/>
      <c r="N557"/>
      <c r="O557"/>
      <c r="P557"/>
      <c r="Q557"/>
    </row>
    <row r="558" spans="1:17" s="44" customFormat="1" x14ac:dyDescent="0.3">
      <c r="A558"/>
      <c r="B558"/>
      <c r="C558"/>
      <c r="D558"/>
      <c r="E558"/>
      <c r="F558"/>
      <c r="G558"/>
      <c r="H558"/>
      <c r="I558"/>
      <c r="J558"/>
      <c r="K558"/>
      <c r="L558"/>
      <c r="M558"/>
      <c r="N558"/>
      <c r="O558"/>
      <c r="P558"/>
      <c r="Q558"/>
    </row>
    <row r="559" spans="1:17" s="44" customFormat="1" x14ac:dyDescent="0.3">
      <c r="A559"/>
      <c r="B559"/>
      <c r="C559"/>
      <c r="D559"/>
      <c r="E559"/>
      <c r="F559"/>
      <c r="G559"/>
      <c r="H559"/>
      <c r="I559"/>
      <c r="J559"/>
      <c r="K559"/>
      <c r="L559"/>
      <c r="M559"/>
      <c r="N559"/>
      <c r="O559"/>
      <c r="P559"/>
      <c r="Q559"/>
    </row>
    <row r="560" spans="1:17" s="44" customFormat="1" x14ac:dyDescent="0.3">
      <c r="A560"/>
      <c r="B560"/>
      <c r="C560"/>
      <c r="D560"/>
      <c r="E560"/>
      <c r="F560"/>
      <c r="G560"/>
      <c r="H560"/>
      <c r="I560"/>
      <c r="J560"/>
      <c r="K560"/>
      <c r="L560"/>
      <c r="M560"/>
      <c r="N560"/>
      <c r="O560"/>
      <c r="P560"/>
      <c r="Q560"/>
    </row>
    <row r="561" spans="1:17" s="44" customFormat="1" x14ac:dyDescent="0.3">
      <c r="A561"/>
      <c r="B561"/>
      <c r="C561"/>
      <c r="D561"/>
      <c r="E561"/>
      <c r="F561"/>
      <c r="G561"/>
      <c r="H561"/>
      <c r="I561"/>
      <c r="J561"/>
      <c r="K561"/>
      <c r="L561"/>
      <c r="M561"/>
      <c r="N561"/>
      <c r="O561"/>
      <c r="P561"/>
      <c r="Q561"/>
    </row>
    <row r="562" spans="1:17" s="44" customFormat="1" x14ac:dyDescent="0.3">
      <c r="A562"/>
      <c r="B562"/>
      <c r="C562"/>
      <c r="D562"/>
      <c r="E562"/>
      <c r="F562"/>
      <c r="G562"/>
      <c r="H562"/>
      <c r="I562"/>
      <c r="J562"/>
      <c r="K562"/>
      <c r="L562"/>
      <c r="M562"/>
      <c r="N562"/>
      <c r="O562"/>
      <c r="P562"/>
      <c r="Q562"/>
    </row>
    <row r="563" spans="1:17" s="44" customFormat="1" x14ac:dyDescent="0.3">
      <c r="A563"/>
      <c r="B563"/>
      <c r="C563"/>
      <c r="D563"/>
      <c r="E563"/>
      <c r="F563"/>
      <c r="G563"/>
      <c r="H563"/>
      <c r="I563"/>
      <c r="J563"/>
      <c r="K563"/>
      <c r="L563"/>
      <c r="M563"/>
      <c r="N563"/>
      <c r="O563"/>
      <c r="P563"/>
      <c r="Q563"/>
    </row>
    <row r="564" spans="1:17" s="44" customFormat="1" x14ac:dyDescent="0.3">
      <c r="A564"/>
      <c r="B564"/>
      <c r="C564"/>
      <c r="D564"/>
      <c r="E564"/>
      <c r="F564"/>
      <c r="G564"/>
      <c r="H564"/>
      <c r="I564"/>
      <c r="J564"/>
      <c r="K564"/>
      <c r="L564"/>
      <c r="M564"/>
      <c r="N564"/>
      <c r="O564"/>
      <c r="P564"/>
      <c r="Q564"/>
    </row>
    <row r="565" spans="1:17" s="44" customFormat="1" x14ac:dyDescent="0.3">
      <c r="A565"/>
      <c r="B565"/>
      <c r="C565"/>
      <c r="D565"/>
      <c r="E565"/>
      <c r="F565"/>
      <c r="G565"/>
      <c r="H565"/>
      <c r="I565"/>
      <c r="J565"/>
      <c r="K565"/>
      <c r="L565"/>
      <c r="M565"/>
      <c r="N565"/>
      <c r="O565"/>
      <c r="P565"/>
      <c r="Q565"/>
    </row>
    <row r="566" spans="1:17" s="44" customFormat="1" x14ac:dyDescent="0.3">
      <c r="A566"/>
      <c r="B566"/>
      <c r="C566"/>
      <c r="D566"/>
      <c r="E566"/>
      <c r="F566"/>
      <c r="G566"/>
      <c r="H566"/>
      <c r="I566"/>
      <c r="J566"/>
      <c r="K566"/>
      <c r="L566"/>
      <c r="M566"/>
      <c r="N566"/>
      <c r="O566"/>
      <c r="P566"/>
      <c r="Q566"/>
    </row>
    <row r="567" spans="1:17" s="44" customFormat="1" x14ac:dyDescent="0.3">
      <c r="A567"/>
      <c r="B567"/>
      <c r="C567"/>
      <c r="D567"/>
      <c r="E567"/>
      <c r="F567"/>
      <c r="G567"/>
      <c r="H567"/>
      <c r="I567"/>
      <c r="J567"/>
      <c r="K567"/>
      <c r="L567"/>
      <c r="M567"/>
      <c r="N567"/>
      <c r="O567"/>
      <c r="P567"/>
      <c r="Q567"/>
    </row>
    <row r="568" spans="1:17" s="44" customFormat="1" x14ac:dyDescent="0.3">
      <c r="A568"/>
      <c r="B568"/>
      <c r="C568"/>
      <c r="D568"/>
      <c r="E568"/>
      <c r="F568"/>
      <c r="G568"/>
      <c r="H568"/>
      <c r="I568"/>
      <c r="J568"/>
      <c r="K568"/>
      <c r="L568"/>
      <c r="M568"/>
      <c r="N568"/>
      <c r="O568"/>
      <c r="P568"/>
      <c r="Q568"/>
    </row>
    <row r="569" spans="1:17" s="44" customFormat="1" x14ac:dyDescent="0.3">
      <c r="A569"/>
      <c r="B569"/>
      <c r="C569"/>
      <c r="D569"/>
      <c r="E569"/>
      <c r="F569"/>
      <c r="G569"/>
      <c r="H569"/>
      <c r="I569"/>
      <c r="J569"/>
      <c r="K569"/>
      <c r="L569"/>
      <c r="M569"/>
      <c r="N569"/>
      <c r="O569"/>
      <c r="P569"/>
      <c r="Q569"/>
    </row>
    <row r="570" spans="1:17" s="44" customFormat="1" x14ac:dyDescent="0.3">
      <c r="A570"/>
      <c r="B570"/>
      <c r="C570"/>
      <c r="D570"/>
      <c r="E570"/>
      <c r="F570"/>
      <c r="G570"/>
      <c r="H570"/>
      <c r="I570"/>
      <c r="J570"/>
      <c r="K570"/>
      <c r="L570"/>
      <c r="M570"/>
      <c r="N570"/>
      <c r="O570"/>
      <c r="P570"/>
      <c r="Q570"/>
    </row>
    <row r="571" spans="1:17" s="44" customFormat="1" x14ac:dyDescent="0.3">
      <c r="A571"/>
      <c r="B571"/>
      <c r="C571"/>
      <c r="D571"/>
      <c r="E571"/>
      <c r="F571"/>
      <c r="G571"/>
      <c r="H571"/>
      <c r="I571"/>
      <c r="J571"/>
      <c r="K571"/>
      <c r="L571"/>
      <c r="M571"/>
      <c r="N571"/>
      <c r="O571"/>
      <c r="P571"/>
      <c r="Q571"/>
    </row>
    <row r="572" spans="1:17" s="44" customFormat="1" x14ac:dyDescent="0.3">
      <c r="A572"/>
      <c r="B572"/>
      <c r="C572"/>
      <c r="D572"/>
      <c r="E572"/>
      <c r="F572"/>
      <c r="G572"/>
      <c r="H572"/>
      <c r="I572"/>
      <c r="J572"/>
      <c r="K572"/>
      <c r="L572"/>
      <c r="M572"/>
      <c r="N572"/>
      <c r="O572"/>
      <c r="P572"/>
      <c r="Q572"/>
    </row>
    <row r="573" spans="1:17" s="44" customFormat="1" x14ac:dyDescent="0.3">
      <c r="A573"/>
      <c r="B573"/>
      <c r="C573"/>
      <c r="D573"/>
      <c r="E573"/>
      <c r="F573"/>
      <c r="G573"/>
      <c r="H573"/>
      <c r="I573"/>
      <c r="J573"/>
      <c r="K573"/>
      <c r="L573"/>
      <c r="M573"/>
      <c r="N573"/>
      <c r="O573"/>
      <c r="P573"/>
      <c r="Q573"/>
    </row>
    <row r="574" spans="1:17" s="44" customFormat="1" x14ac:dyDescent="0.3">
      <c r="A574"/>
      <c r="B574"/>
      <c r="C574"/>
      <c r="D574"/>
      <c r="E574"/>
      <c r="F574"/>
      <c r="G574"/>
      <c r="H574"/>
      <c r="I574"/>
      <c r="J574"/>
      <c r="K574"/>
      <c r="L574"/>
      <c r="M574"/>
      <c r="N574"/>
      <c r="O574"/>
      <c r="P574"/>
      <c r="Q574"/>
    </row>
    <row r="575" spans="1:17" s="44" customFormat="1" x14ac:dyDescent="0.3">
      <c r="A575"/>
      <c r="B575"/>
      <c r="C575"/>
      <c r="D575"/>
      <c r="E575"/>
      <c r="F575"/>
      <c r="G575"/>
      <c r="H575"/>
      <c r="I575"/>
      <c r="J575"/>
      <c r="K575"/>
      <c r="L575"/>
      <c r="M575"/>
      <c r="N575"/>
      <c r="O575"/>
      <c r="P575"/>
      <c r="Q575"/>
    </row>
    <row r="576" spans="1:17" s="44" customFormat="1" x14ac:dyDescent="0.3">
      <c r="A576"/>
      <c r="B576"/>
      <c r="C576"/>
      <c r="D576"/>
      <c r="E576"/>
      <c r="F576"/>
      <c r="G576"/>
      <c r="H576"/>
      <c r="I576"/>
      <c r="J576"/>
      <c r="K576"/>
      <c r="L576"/>
      <c r="M576"/>
      <c r="N576"/>
      <c r="O576"/>
      <c r="P576"/>
      <c r="Q576"/>
    </row>
    <row r="577" spans="1:17" s="44" customFormat="1" x14ac:dyDescent="0.3">
      <c r="A577"/>
      <c r="B577"/>
      <c r="C577"/>
      <c r="D577"/>
      <c r="E577"/>
      <c r="F577"/>
      <c r="G577"/>
      <c r="H577"/>
      <c r="I577"/>
      <c r="J577"/>
      <c r="K577"/>
      <c r="L577"/>
      <c r="M577"/>
      <c r="N577"/>
      <c r="O577"/>
      <c r="P577"/>
      <c r="Q577"/>
    </row>
    <row r="578" spans="1:17" s="44" customFormat="1" x14ac:dyDescent="0.3">
      <c r="A578"/>
      <c r="B578"/>
      <c r="C578"/>
      <c r="D578"/>
      <c r="E578"/>
      <c r="F578"/>
      <c r="G578"/>
      <c r="H578"/>
      <c r="I578"/>
      <c r="J578"/>
      <c r="K578"/>
      <c r="L578"/>
      <c r="M578"/>
      <c r="N578"/>
      <c r="O578"/>
      <c r="P578"/>
      <c r="Q578"/>
    </row>
    <row r="579" spans="1:17" s="44" customFormat="1" x14ac:dyDescent="0.3">
      <c r="A579"/>
      <c r="B579"/>
      <c r="C579"/>
      <c r="D579"/>
      <c r="E579"/>
      <c r="F579"/>
      <c r="G579"/>
      <c r="H579"/>
      <c r="I579"/>
      <c r="J579"/>
      <c r="K579"/>
      <c r="L579"/>
      <c r="M579"/>
      <c r="N579"/>
      <c r="O579"/>
      <c r="P579"/>
      <c r="Q579"/>
    </row>
    <row r="580" spans="1:17" s="44" customFormat="1" x14ac:dyDescent="0.3">
      <c r="A580"/>
      <c r="B580"/>
      <c r="C580"/>
      <c r="D580"/>
      <c r="E580"/>
      <c r="F580"/>
      <c r="G580"/>
      <c r="H580"/>
      <c r="I580"/>
      <c r="J580"/>
      <c r="K580"/>
      <c r="L580"/>
      <c r="M580"/>
      <c r="N580"/>
      <c r="O580"/>
      <c r="P580"/>
      <c r="Q580"/>
    </row>
    <row r="581" spans="1:17" s="44" customFormat="1" x14ac:dyDescent="0.3">
      <c r="A581"/>
      <c r="B581"/>
      <c r="C581"/>
      <c r="D581"/>
      <c r="E581"/>
      <c r="F581"/>
      <c r="G581"/>
      <c r="H581"/>
      <c r="I581"/>
      <c r="J581"/>
      <c r="K581"/>
      <c r="L581"/>
      <c r="M581"/>
      <c r="N581"/>
      <c r="O581"/>
      <c r="P581"/>
      <c r="Q581"/>
    </row>
    <row r="582" spans="1:17" s="44" customFormat="1" x14ac:dyDescent="0.3">
      <c r="A582"/>
      <c r="B582"/>
      <c r="C582"/>
      <c r="D582"/>
      <c r="E582"/>
      <c r="F582"/>
      <c r="G582"/>
      <c r="H582"/>
      <c r="I582"/>
      <c r="J582"/>
      <c r="K582"/>
      <c r="L582"/>
      <c r="M582"/>
      <c r="N582"/>
      <c r="O582"/>
      <c r="P582"/>
      <c r="Q582"/>
    </row>
    <row r="583" spans="1:17" s="44" customFormat="1" x14ac:dyDescent="0.3">
      <c r="A583"/>
      <c r="B583"/>
      <c r="C583"/>
      <c r="D583"/>
      <c r="E583"/>
      <c r="F583"/>
      <c r="G583"/>
      <c r="H583"/>
      <c r="I583"/>
      <c r="J583"/>
      <c r="K583"/>
      <c r="L583"/>
      <c r="M583"/>
      <c r="N583"/>
      <c r="O583"/>
      <c r="P583"/>
      <c r="Q583"/>
    </row>
    <row r="584" spans="1:17" s="44" customFormat="1" x14ac:dyDescent="0.3">
      <c r="A584"/>
      <c r="B584"/>
      <c r="C584"/>
      <c r="D584"/>
      <c r="E584"/>
      <c r="F584"/>
      <c r="G584"/>
      <c r="H584"/>
      <c r="I584"/>
      <c r="J584"/>
      <c r="K584"/>
      <c r="L584"/>
      <c r="M584"/>
      <c r="N584"/>
      <c r="O584"/>
      <c r="P584"/>
      <c r="Q584"/>
    </row>
    <row r="585" spans="1:17" s="44" customFormat="1" x14ac:dyDescent="0.3">
      <c r="A585"/>
      <c r="B585"/>
      <c r="C585"/>
      <c r="D585"/>
      <c r="E585"/>
      <c r="F585"/>
      <c r="G585"/>
      <c r="H585"/>
      <c r="I585"/>
      <c r="J585"/>
      <c r="K585"/>
      <c r="L585"/>
      <c r="M585"/>
      <c r="N585"/>
      <c r="O585"/>
      <c r="P585"/>
      <c r="Q585"/>
    </row>
    <row r="586" spans="1:17" s="44" customFormat="1" x14ac:dyDescent="0.3">
      <c r="A586"/>
      <c r="B586"/>
      <c r="C586"/>
      <c r="D586"/>
      <c r="E586"/>
      <c r="F586"/>
      <c r="G586"/>
      <c r="H586"/>
      <c r="I586"/>
      <c r="J586"/>
      <c r="K586"/>
      <c r="L586"/>
      <c r="M586"/>
      <c r="N586"/>
      <c r="O586"/>
      <c r="P586"/>
      <c r="Q586"/>
    </row>
    <row r="587" spans="1:17" s="44" customFormat="1" x14ac:dyDescent="0.3">
      <c r="A587"/>
      <c r="B587"/>
      <c r="C587"/>
      <c r="D587"/>
      <c r="E587"/>
      <c r="F587"/>
      <c r="G587"/>
      <c r="H587"/>
      <c r="I587"/>
      <c r="J587"/>
      <c r="K587"/>
      <c r="L587"/>
      <c r="M587"/>
      <c r="N587"/>
      <c r="O587"/>
      <c r="P587"/>
      <c r="Q587"/>
    </row>
    <row r="588" spans="1:17" s="44" customFormat="1" x14ac:dyDescent="0.3">
      <c r="A588"/>
      <c r="B588"/>
      <c r="C588"/>
      <c r="D588"/>
      <c r="E588"/>
      <c r="F588"/>
      <c r="G588"/>
      <c r="H588"/>
      <c r="I588"/>
      <c r="J588"/>
      <c r="K588"/>
      <c r="L588"/>
      <c r="M588"/>
      <c r="N588"/>
      <c r="O588"/>
      <c r="P588"/>
      <c r="Q588"/>
    </row>
    <row r="589" spans="1:17" s="44" customFormat="1" x14ac:dyDescent="0.3">
      <c r="A589"/>
      <c r="B589"/>
      <c r="C589"/>
      <c r="D589"/>
      <c r="E589"/>
      <c r="F589"/>
      <c r="G589"/>
      <c r="H589"/>
      <c r="I589"/>
      <c r="J589"/>
      <c r="K589"/>
      <c r="L589"/>
      <c r="M589"/>
      <c r="N589"/>
      <c r="O589"/>
      <c r="P589"/>
      <c r="Q589"/>
    </row>
    <row r="590" spans="1:17" s="44" customFormat="1" x14ac:dyDescent="0.3">
      <c r="A590"/>
      <c r="B590"/>
      <c r="C590"/>
      <c r="D590"/>
      <c r="E590"/>
      <c r="F590"/>
      <c r="G590"/>
      <c r="H590"/>
      <c r="I590"/>
      <c r="J590"/>
      <c r="K590"/>
      <c r="L590"/>
      <c r="M590"/>
      <c r="N590"/>
      <c r="O590"/>
      <c r="P590"/>
      <c r="Q590"/>
    </row>
    <row r="591" spans="1:17" s="44" customFormat="1" x14ac:dyDescent="0.3">
      <c r="A591"/>
      <c r="B591"/>
      <c r="C591"/>
      <c r="D591"/>
      <c r="E591"/>
      <c r="F591"/>
      <c r="G591"/>
      <c r="H591"/>
      <c r="I591"/>
      <c r="J591"/>
      <c r="K591"/>
      <c r="L591"/>
      <c r="M591"/>
      <c r="N591"/>
      <c r="O591"/>
      <c r="P591"/>
      <c r="Q591"/>
    </row>
    <row r="592" spans="1:17" s="44" customFormat="1" x14ac:dyDescent="0.3">
      <c r="A592"/>
      <c r="B592"/>
      <c r="C592"/>
      <c r="D592"/>
      <c r="E592"/>
      <c r="F592"/>
      <c r="G592"/>
      <c r="H592"/>
      <c r="I592"/>
      <c r="J592"/>
      <c r="K592"/>
      <c r="L592"/>
      <c r="M592"/>
      <c r="N592"/>
      <c r="O592"/>
      <c r="P592"/>
      <c r="Q592"/>
    </row>
    <row r="593" spans="1:17" s="44" customFormat="1" x14ac:dyDescent="0.3">
      <c r="A593"/>
      <c r="B593"/>
      <c r="C593"/>
      <c r="D593"/>
      <c r="E593"/>
      <c r="F593"/>
      <c r="G593"/>
      <c r="H593"/>
      <c r="I593"/>
      <c r="J593"/>
      <c r="K593"/>
      <c r="L593"/>
      <c r="M593"/>
      <c r="N593"/>
      <c r="O593"/>
      <c r="P593"/>
      <c r="Q593"/>
    </row>
    <row r="594" spans="1:17" s="44" customFormat="1" x14ac:dyDescent="0.3">
      <c r="A594"/>
      <c r="B594"/>
      <c r="C594"/>
      <c r="D594"/>
      <c r="E594"/>
      <c r="F594"/>
      <c r="G594"/>
      <c r="H594"/>
      <c r="I594"/>
      <c r="J594"/>
      <c r="K594"/>
      <c r="L594"/>
      <c r="M594"/>
      <c r="N594"/>
      <c r="O594"/>
      <c r="P594"/>
      <c r="Q594"/>
    </row>
    <row r="595" spans="1:17" s="44" customFormat="1" x14ac:dyDescent="0.3">
      <c r="A595"/>
      <c r="B595"/>
      <c r="C595"/>
      <c r="D595"/>
      <c r="E595"/>
      <c r="F595"/>
      <c r="G595"/>
      <c r="H595"/>
      <c r="I595"/>
      <c r="J595"/>
      <c r="K595"/>
      <c r="L595"/>
      <c r="M595"/>
      <c r="N595"/>
      <c r="O595"/>
      <c r="P595"/>
      <c r="Q595"/>
    </row>
    <row r="596" spans="1:17" s="44" customFormat="1" x14ac:dyDescent="0.3">
      <c r="A596"/>
      <c r="B596"/>
      <c r="C596"/>
      <c r="D596"/>
      <c r="E596"/>
      <c r="F596"/>
      <c r="G596"/>
      <c r="H596"/>
      <c r="I596"/>
      <c r="J596"/>
      <c r="K596"/>
      <c r="L596"/>
      <c r="M596"/>
      <c r="N596"/>
      <c r="O596"/>
      <c r="P596"/>
      <c r="Q596"/>
    </row>
    <row r="597" spans="1:17" s="44" customFormat="1" x14ac:dyDescent="0.3">
      <c r="A597"/>
      <c r="B597"/>
      <c r="C597"/>
      <c r="D597"/>
      <c r="E597"/>
      <c r="F597"/>
      <c r="G597"/>
      <c r="H597"/>
      <c r="I597"/>
      <c r="J597"/>
      <c r="K597"/>
      <c r="L597"/>
      <c r="M597"/>
      <c r="N597"/>
      <c r="O597"/>
      <c r="P597"/>
      <c r="Q597"/>
    </row>
    <row r="598" spans="1:17" s="44" customFormat="1" x14ac:dyDescent="0.3">
      <c r="A598"/>
      <c r="B598"/>
      <c r="C598"/>
      <c r="D598"/>
      <c r="E598"/>
      <c r="F598"/>
      <c r="G598"/>
      <c r="H598"/>
      <c r="I598"/>
      <c r="J598"/>
      <c r="K598"/>
      <c r="L598"/>
      <c r="M598"/>
      <c r="N598"/>
      <c r="O598"/>
      <c r="P598"/>
      <c r="Q598"/>
    </row>
    <row r="599" spans="1:17" s="44" customFormat="1" x14ac:dyDescent="0.3">
      <c r="A599"/>
      <c r="B599"/>
      <c r="C599"/>
      <c r="D599"/>
      <c r="E599"/>
      <c r="F599"/>
      <c r="G599"/>
      <c r="H599"/>
      <c r="I599"/>
      <c r="J599"/>
      <c r="K599"/>
      <c r="L599"/>
      <c r="M599"/>
      <c r="N599"/>
      <c r="O599"/>
      <c r="P599"/>
      <c r="Q599"/>
    </row>
    <row r="600" spans="1:17" s="44" customFormat="1" x14ac:dyDescent="0.3">
      <c r="A600"/>
      <c r="B600"/>
      <c r="C600"/>
      <c r="D600"/>
      <c r="E600"/>
      <c r="F600"/>
      <c r="G600"/>
      <c r="H600"/>
      <c r="I600"/>
      <c r="J600"/>
      <c r="K600"/>
      <c r="L600"/>
      <c r="M600"/>
      <c r="N600"/>
      <c r="O600"/>
      <c r="P600"/>
      <c r="Q600"/>
    </row>
    <row r="601" spans="1:17" s="44" customFormat="1" x14ac:dyDescent="0.3">
      <c r="A601"/>
      <c r="B601"/>
      <c r="C601"/>
      <c r="D601"/>
      <c r="E601"/>
      <c r="F601"/>
      <c r="G601"/>
      <c r="H601"/>
      <c r="I601"/>
      <c r="J601"/>
      <c r="K601"/>
      <c r="L601"/>
      <c r="M601"/>
      <c r="N601"/>
      <c r="O601"/>
      <c r="P601"/>
      <c r="Q601"/>
    </row>
    <row r="602" spans="1:17" s="44" customFormat="1" x14ac:dyDescent="0.3">
      <c r="A602"/>
      <c r="B602"/>
      <c r="C602"/>
      <c r="D602"/>
      <c r="E602"/>
      <c r="F602"/>
      <c r="G602"/>
      <c r="H602"/>
      <c r="I602"/>
      <c r="J602"/>
      <c r="K602"/>
      <c r="L602"/>
      <c r="M602"/>
      <c r="N602"/>
      <c r="O602"/>
      <c r="P602"/>
      <c r="Q602"/>
    </row>
    <row r="603" spans="1:17" s="44" customFormat="1" x14ac:dyDescent="0.3">
      <c r="A603"/>
      <c r="B603"/>
      <c r="C603"/>
      <c r="D603"/>
      <c r="E603"/>
      <c r="F603"/>
      <c r="G603"/>
      <c r="H603"/>
      <c r="I603"/>
      <c r="J603"/>
      <c r="K603"/>
      <c r="L603"/>
      <c r="M603"/>
      <c r="N603"/>
      <c r="O603"/>
      <c r="P603"/>
      <c r="Q603"/>
    </row>
    <row r="604" spans="1:17" s="44" customFormat="1" x14ac:dyDescent="0.3">
      <c r="A604"/>
      <c r="B604"/>
      <c r="C604"/>
      <c r="D604"/>
      <c r="E604"/>
      <c r="F604"/>
      <c r="G604"/>
      <c r="H604"/>
      <c r="I604"/>
      <c r="J604"/>
      <c r="K604"/>
      <c r="L604"/>
      <c r="M604"/>
      <c r="N604"/>
      <c r="O604"/>
      <c r="P604"/>
      <c r="Q604"/>
    </row>
    <row r="605" spans="1:17" s="44" customFormat="1" x14ac:dyDescent="0.3">
      <c r="A605"/>
      <c r="B605"/>
      <c r="C605"/>
      <c r="D605"/>
      <c r="E605"/>
      <c r="F605"/>
      <c r="G605"/>
      <c r="H605"/>
      <c r="I605"/>
      <c r="J605"/>
      <c r="K605"/>
      <c r="L605"/>
      <c r="M605"/>
      <c r="N605"/>
      <c r="O605"/>
      <c r="P605"/>
      <c r="Q605"/>
    </row>
    <row r="606" spans="1:17" s="44" customFormat="1" x14ac:dyDescent="0.3">
      <c r="A606"/>
      <c r="B606"/>
      <c r="C606"/>
      <c r="D606"/>
      <c r="E606"/>
      <c r="F606"/>
      <c r="G606"/>
      <c r="H606"/>
      <c r="I606"/>
      <c r="J606"/>
      <c r="K606"/>
      <c r="L606"/>
      <c r="M606"/>
      <c r="N606"/>
      <c r="O606"/>
      <c r="P606"/>
      <c r="Q606"/>
    </row>
    <row r="607" spans="1:17" s="44" customFormat="1" x14ac:dyDescent="0.3">
      <c r="A607"/>
      <c r="B607"/>
      <c r="C607"/>
      <c r="D607"/>
      <c r="E607"/>
      <c r="F607"/>
      <c r="G607"/>
      <c r="H607"/>
      <c r="I607"/>
      <c r="J607"/>
      <c r="K607"/>
      <c r="L607"/>
      <c r="M607"/>
      <c r="N607"/>
      <c r="O607"/>
      <c r="P607"/>
      <c r="Q607"/>
    </row>
    <row r="608" spans="1:17" s="44" customFormat="1" x14ac:dyDescent="0.3">
      <c r="A608"/>
      <c r="B608"/>
      <c r="C608"/>
      <c r="D608"/>
      <c r="E608"/>
      <c r="F608"/>
      <c r="G608"/>
      <c r="H608"/>
      <c r="I608"/>
      <c r="J608"/>
      <c r="K608"/>
      <c r="L608"/>
      <c r="M608"/>
      <c r="N608"/>
      <c r="O608"/>
      <c r="P608"/>
      <c r="Q608"/>
    </row>
    <row r="609" spans="1:17" s="44" customFormat="1" x14ac:dyDescent="0.3">
      <c r="A609"/>
      <c r="B609"/>
      <c r="C609"/>
      <c r="D609"/>
      <c r="E609"/>
      <c r="F609"/>
      <c r="G609"/>
      <c r="H609"/>
      <c r="I609"/>
      <c r="J609"/>
      <c r="K609"/>
      <c r="L609"/>
      <c r="M609"/>
      <c r="N609"/>
      <c r="O609"/>
      <c r="P609"/>
      <c r="Q609"/>
    </row>
    <row r="610" spans="1:17" s="44" customFormat="1" x14ac:dyDescent="0.3">
      <c r="A610"/>
      <c r="B610"/>
      <c r="C610"/>
      <c r="D610"/>
      <c r="E610"/>
      <c r="F610"/>
      <c r="G610"/>
      <c r="H610"/>
      <c r="I610"/>
      <c r="J610"/>
      <c r="K610"/>
      <c r="L610"/>
      <c r="M610"/>
      <c r="N610"/>
      <c r="O610"/>
      <c r="P610"/>
      <c r="Q610"/>
    </row>
    <row r="611" spans="1:17" s="44" customFormat="1" x14ac:dyDescent="0.3">
      <c r="A611"/>
      <c r="B611"/>
      <c r="C611"/>
      <c r="D611"/>
      <c r="E611"/>
      <c r="F611"/>
      <c r="G611"/>
      <c r="H611"/>
      <c r="I611"/>
      <c r="J611"/>
      <c r="K611"/>
      <c r="L611"/>
      <c r="M611"/>
      <c r="N611"/>
      <c r="O611"/>
      <c r="P611"/>
      <c r="Q611"/>
    </row>
    <row r="612" spans="1:17" s="44" customFormat="1" x14ac:dyDescent="0.3">
      <c r="A612"/>
      <c r="B612"/>
      <c r="C612"/>
      <c r="D612"/>
      <c r="E612"/>
      <c r="F612"/>
      <c r="G612"/>
      <c r="H612"/>
      <c r="I612"/>
      <c r="J612"/>
      <c r="K612"/>
      <c r="L612"/>
      <c r="M612"/>
      <c r="N612"/>
      <c r="O612"/>
      <c r="P612"/>
      <c r="Q612"/>
    </row>
    <row r="613" spans="1:17" s="44" customFormat="1" x14ac:dyDescent="0.3">
      <c r="A613"/>
      <c r="B613"/>
      <c r="C613"/>
      <c r="D613"/>
      <c r="E613"/>
      <c r="F613"/>
      <c r="G613"/>
      <c r="H613"/>
      <c r="I613"/>
      <c r="J613"/>
      <c r="K613"/>
      <c r="L613"/>
      <c r="M613"/>
      <c r="N613"/>
      <c r="O613"/>
      <c r="P613"/>
      <c r="Q613"/>
    </row>
    <row r="614" spans="1:17" s="44" customFormat="1" x14ac:dyDescent="0.3">
      <c r="A614"/>
      <c r="B614"/>
      <c r="C614"/>
      <c r="D614"/>
      <c r="E614"/>
      <c r="F614"/>
      <c r="G614"/>
      <c r="H614"/>
      <c r="I614"/>
      <c r="J614"/>
      <c r="K614"/>
      <c r="L614"/>
      <c r="M614"/>
      <c r="N614"/>
      <c r="O614"/>
      <c r="P614"/>
      <c r="Q614"/>
    </row>
    <row r="615" spans="1:17" s="44" customFormat="1" x14ac:dyDescent="0.3">
      <c r="A615"/>
      <c r="B615"/>
      <c r="C615"/>
      <c r="D615"/>
      <c r="E615"/>
      <c r="F615"/>
      <c r="G615"/>
      <c r="H615"/>
      <c r="I615"/>
      <c r="J615"/>
      <c r="K615"/>
      <c r="L615"/>
      <c r="M615"/>
      <c r="N615"/>
      <c r="O615"/>
      <c r="P615"/>
      <c r="Q615"/>
    </row>
    <row r="616" spans="1:17" s="44" customFormat="1" x14ac:dyDescent="0.3">
      <c r="A616"/>
      <c r="B616"/>
      <c r="C616"/>
      <c r="D616"/>
      <c r="E616"/>
      <c r="F616"/>
      <c r="G616"/>
      <c r="H616"/>
      <c r="I616"/>
      <c r="J616"/>
      <c r="K616"/>
      <c r="L616"/>
      <c r="M616"/>
      <c r="N616"/>
      <c r="O616"/>
      <c r="P616"/>
      <c r="Q616"/>
    </row>
    <row r="617" spans="1:17" s="44" customFormat="1" x14ac:dyDescent="0.3">
      <c r="A617"/>
      <c r="B617"/>
      <c r="C617"/>
      <c r="D617"/>
      <c r="E617"/>
      <c r="F617"/>
      <c r="G617"/>
      <c r="H617"/>
      <c r="I617"/>
      <c r="J617"/>
      <c r="K617"/>
      <c r="L617"/>
      <c r="M617"/>
      <c r="N617"/>
      <c r="O617"/>
      <c r="P617"/>
      <c r="Q617"/>
    </row>
    <row r="618" spans="1:17" s="44" customFormat="1" x14ac:dyDescent="0.3">
      <c r="A618"/>
      <c r="B618"/>
      <c r="C618"/>
      <c r="D618"/>
      <c r="E618"/>
      <c r="F618"/>
      <c r="G618"/>
      <c r="H618"/>
      <c r="I618"/>
      <c r="J618"/>
      <c r="K618"/>
      <c r="L618"/>
      <c r="M618"/>
      <c r="N618"/>
      <c r="O618"/>
      <c r="P618"/>
      <c r="Q618"/>
    </row>
    <row r="619" spans="1:17" s="44" customFormat="1" x14ac:dyDescent="0.3">
      <c r="A619"/>
      <c r="B619"/>
      <c r="C619"/>
      <c r="D619"/>
      <c r="E619"/>
      <c r="F619"/>
      <c r="G619"/>
      <c r="H619"/>
      <c r="I619"/>
      <c r="J619"/>
      <c r="K619"/>
      <c r="L619"/>
      <c r="M619"/>
      <c r="N619"/>
      <c r="O619"/>
      <c r="P619"/>
      <c r="Q619"/>
    </row>
    <row r="620" spans="1:17" s="44" customFormat="1" x14ac:dyDescent="0.3">
      <c r="A620"/>
      <c r="B620"/>
      <c r="C620"/>
      <c r="D620"/>
      <c r="E620"/>
      <c r="F620"/>
      <c r="G620"/>
      <c r="H620"/>
      <c r="I620"/>
      <c r="J620"/>
      <c r="K620"/>
      <c r="L620"/>
      <c r="M620"/>
      <c r="N620"/>
      <c r="O620"/>
      <c r="P620"/>
      <c r="Q620"/>
    </row>
    <row r="621" spans="1:17" s="44" customFormat="1" x14ac:dyDescent="0.3">
      <c r="A621"/>
      <c r="B621"/>
      <c r="C621"/>
      <c r="D621"/>
      <c r="E621"/>
      <c r="F621"/>
      <c r="G621"/>
      <c r="H621"/>
      <c r="I621"/>
      <c r="J621"/>
      <c r="K621"/>
      <c r="L621"/>
      <c r="M621"/>
      <c r="N621"/>
      <c r="O621"/>
      <c r="P621"/>
      <c r="Q621"/>
    </row>
    <row r="622" spans="1:17" s="44" customFormat="1" x14ac:dyDescent="0.3">
      <c r="A622"/>
      <c r="B622"/>
      <c r="C622"/>
      <c r="D622"/>
      <c r="E622"/>
      <c r="F622"/>
      <c r="G622"/>
      <c r="H622"/>
      <c r="I622"/>
      <c r="J622"/>
      <c r="K622"/>
      <c r="L622"/>
      <c r="M622"/>
      <c r="N622"/>
      <c r="O622"/>
      <c r="P622"/>
      <c r="Q622"/>
    </row>
    <row r="623" spans="1:17" s="44" customFormat="1" x14ac:dyDescent="0.3">
      <c r="A623"/>
      <c r="B623"/>
      <c r="C623"/>
      <c r="D623"/>
      <c r="E623"/>
      <c r="F623"/>
      <c r="G623"/>
      <c r="H623"/>
      <c r="I623"/>
      <c r="J623"/>
      <c r="K623"/>
      <c r="L623"/>
      <c r="M623"/>
      <c r="N623"/>
      <c r="O623"/>
      <c r="P623"/>
      <c r="Q623"/>
    </row>
    <row r="624" spans="1:17" s="44" customFormat="1" x14ac:dyDescent="0.3">
      <c r="A624"/>
      <c r="B624"/>
      <c r="C624"/>
      <c r="D624"/>
      <c r="E624"/>
      <c r="F624"/>
      <c r="G624"/>
      <c r="H624"/>
      <c r="I624"/>
      <c r="J624"/>
      <c r="K624"/>
      <c r="L624"/>
      <c r="M624"/>
      <c r="N624"/>
      <c r="O624"/>
      <c r="P624"/>
      <c r="Q624"/>
    </row>
    <row r="625" spans="1:17" s="44" customFormat="1" x14ac:dyDescent="0.3">
      <c r="A625"/>
      <c r="B625"/>
      <c r="C625"/>
      <c r="D625"/>
      <c r="E625"/>
      <c r="F625"/>
      <c r="G625"/>
      <c r="H625"/>
      <c r="I625"/>
      <c r="J625"/>
      <c r="K625"/>
      <c r="L625"/>
      <c r="M625"/>
      <c r="N625"/>
      <c r="O625"/>
      <c r="P625"/>
      <c r="Q625"/>
    </row>
    <row r="626" spans="1:17" s="44" customFormat="1" x14ac:dyDescent="0.3">
      <c r="A626"/>
      <c r="B626"/>
      <c r="C626"/>
      <c r="D626"/>
      <c r="E626"/>
      <c r="F626"/>
      <c r="G626"/>
      <c r="H626"/>
      <c r="I626"/>
      <c r="J626"/>
      <c r="K626"/>
      <c r="L626"/>
      <c r="M626"/>
      <c r="N626"/>
      <c r="O626"/>
      <c r="P626"/>
      <c r="Q626"/>
    </row>
    <row r="627" spans="1:17" s="44" customFormat="1" x14ac:dyDescent="0.3">
      <c r="A627"/>
      <c r="B627"/>
      <c r="C627"/>
      <c r="D627"/>
      <c r="E627"/>
      <c r="F627"/>
      <c r="G627"/>
      <c r="H627"/>
      <c r="I627"/>
      <c r="J627"/>
      <c r="K627"/>
      <c r="L627"/>
      <c r="M627"/>
      <c r="N627"/>
      <c r="O627"/>
      <c r="P627"/>
      <c r="Q627"/>
    </row>
    <row r="628" spans="1:17" s="44" customFormat="1" x14ac:dyDescent="0.3">
      <c r="A628"/>
      <c r="B628"/>
      <c r="C628"/>
      <c r="D628"/>
      <c r="E628"/>
      <c r="F628"/>
      <c r="G628"/>
      <c r="H628"/>
      <c r="I628"/>
      <c r="J628"/>
      <c r="K628"/>
      <c r="L628"/>
      <c r="M628"/>
      <c r="N628"/>
      <c r="O628"/>
      <c r="P628"/>
      <c r="Q628"/>
    </row>
    <row r="629" spans="1:17" s="44" customFormat="1" x14ac:dyDescent="0.3">
      <c r="A629"/>
      <c r="B629"/>
      <c r="C629"/>
      <c r="D629"/>
      <c r="E629"/>
      <c r="F629"/>
      <c r="G629"/>
      <c r="H629"/>
      <c r="I629"/>
      <c r="J629"/>
      <c r="K629"/>
      <c r="L629"/>
      <c r="M629"/>
      <c r="N629"/>
      <c r="O629"/>
      <c r="P629"/>
      <c r="Q629"/>
    </row>
    <row r="630" spans="1:17" s="44" customFormat="1" x14ac:dyDescent="0.3">
      <c r="A630"/>
      <c r="B630"/>
      <c r="C630"/>
      <c r="D630"/>
      <c r="E630"/>
      <c r="F630"/>
      <c r="G630"/>
      <c r="H630"/>
      <c r="I630"/>
      <c r="J630"/>
      <c r="K630"/>
      <c r="L630"/>
      <c r="M630"/>
      <c r="N630"/>
      <c r="O630"/>
      <c r="P630"/>
      <c r="Q630"/>
    </row>
    <row r="631" spans="1:17" s="44" customFormat="1" x14ac:dyDescent="0.3">
      <c r="A631"/>
      <c r="B631"/>
      <c r="C631"/>
      <c r="D631"/>
      <c r="E631"/>
      <c r="F631"/>
      <c r="G631"/>
      <c r="H631"/>
      <c r="I631"/>
      <c r="J631"/>
      <c r="K631"/>
      <c r="L631"/>
      <c r="M631"/>
      <c r="N631"/>
      <c r="O631"/>
      <c r="P631"/>
      <c r="Q631"/>
    </row>
    <row r="632" spans="1:17" s="44" customFormat="1" x14ac:dyDescent="0.3">
      <c r="A632"/>
      <c r="B632"/>
      <c r="C632"/>
      <c r="D632"/>
      <c r="E632"/>
      <c r="F632"/>
      <c r="G632"/>
      <c r="H632"/>
      <c r="I632"/>
      <c r="J632"/>
      <c r="K632"/>
      <c r="L632"/>
      <c r="M632"/>
      <c r="N632"/>
      <c r="O632"/>
      <c r="P632"/>
      <c r="Q632"/>
    </row>
    <row r="633" spans="1:17" s="44" customFormat="1" x14ac:dyDescent="0.3">
      <c r="A633"/>
      <c r="B633"/>
      <c r="C633"/>
      <c r="D633"/>
      <c r="E633"/>
      <c r="F633"/>
      <c r="G633"/>
      <c r="H633"/>
      <c r="I633"/>
      <c r="J633"/>
      <c r="K633"/>
      <c r="L633"/>
      <c r="M633"/>
      <c r="N633"/>
      <c r="O633"/>
      <c r="P633"/>
      <c r="Q633"/>
    </row>
    <row r="634" spans="1:17" s="44" customFormat="1" x14ac:dyDescent="0.3">
      <c r="A634"/>
      <c r="B634"/>
      <c r="C634"/>
      <c r="D634"/>
      <c r="E634"/>
      <c r="F634"/>
      <c r="G634"/>
      <c r="H634"/>
      <c r="I634"/>
      <c r="J634"/>
      <c r="K634"/>
      <c r="L634"/>
      <c r="M634"/>
      <c r="N634"/>
      <c r="O634"/>
      <c r="P634"/>
      <c r="Q634"/>
    </row>
    <row r="635" spans="1:17" s="44" customFormat="1" x14ac:dyDescent="0.3">
      <c r="A635"/>
      <c r="B635"/>
      <c r="C635"/>
      <c r="D635"/>
      <c r="E635"/>
      <c r="F635"/>
      <c r="G635"/>
      <c r="H635"/>
      <c r="I635"/>
      <c r="J635"/>
      <c r="K635"/>
      <c r="L635"/>
      <c r="M635"/>
      <c r="N635"/>
      <c r="O635"/>
      <c r="P635"/>
      <c r="Q635"/>
    </row>
    <row r="636" spans="1:17" s="44" customFormat="1" x14ac:dyDescent="0.3">
      <c r="A636"/>
      <c r="B636"/>
      <c r="C636"/>
      <c r="D636"/>
      <c r="E636"/>
      <c r="F636"/>
      <c r="G636"/>
      <c r="H636"/>
      <c r="I636"/>
      <c r="J636"/>
      <c r="K636"/>
      <c r="L636"/>
      <c r="M636"/>
      <c r="N636"/>
      <c r="O636"/>
      <c r="P636"/>
      <c r="Q636"/>
    </row>
    <row r="637" spans="1:17" s="44" customFormat="1" x14ac:dyDescent="0.3">
      <c r="A637"/>
      <c r="B637"/>
      <c r="C637"/>
      <c r="D637"/>
      <c r="E637"/>
      <c r="F637"/>
      <c r="G637"/>
      <c r="H637"/>
      <c r="I637"/>
      <c r="J637"/>
      <c r="K637"/>
      <c r="L637"/>
      <c r="M637"/>
      <c r="N637"/>
      <c r="O637"/>
      <c r="P637"/>
      <c r="Q637"/>
    </row>
    <row r="638" spans="1:17" s="44" customFormat="1" x14ac:dyDescent="0.3">
      <c r="A638"/>
      <c r="B638"/>
      <c r="C638"/>
      <c r="D638"/>
      <c r="E638"/>
      <c r="F638"/>
      <c r="G638"/>
      <c r="H638"/>
      <c r="I638"/>
      <c r="J638"/>
      <c r="K638"/>
      <c r="L638"/>
      <c r="M638"/>
      <c r="N638"/>
      <c r="O638"/>
      <c r="P638"/>
      <c r="Q638"/>
    </row>
    <row r="639" spans="1:17" s="44" customFormat="1" x14ac:dyDescent="0.3">
      <c r="A639"/>
      <c r="B639"/>
      <c r="C639"/>
      <c r="D639"/>
      <c r="E639"/>
      <c r="F639"/>
      <c r="G639"/>
      <c r="H639"/>
      <c r="I639"/>
      <c r="J639"/>
      <c r="K639"/>
      <c r="L639"/>
      <c r="M639"/>
      <c r="N639"/>
      <c r="O639"/>
      <c r="P639"/>
      <c r="Q639"/>
    </row>
    <row r="640" spans="1:17" s="44" customFormat="1" x14ac:dyDescent="0.3">
      <c r="A640"/>
      <c r="B640"/>
      <c r="C640"/>
      <c r="D640"/>
      <c r="E640"/>
      <c r="F640"/>
      <c r="G640"/>
      <c r="H640"/>
      <c r="I640"/>
      <c r="J640"/>
      <c r="K640"/>
      <c r="L640"/>
      <c r="M640"/>
      <c r="N640"/>
      <c r="O640"/>
      <c r="P640"/>
      <c r="Q640"/>
    </row>
    <row r="641" spans="1:17" s="44" customFormat="1" x14ac:dyDescent="0.3">
      <c r="A641"/>
      <c r="B641"/>
      <c r="C641"/>
      <c r="D641"/>
      <c r="E641"/>
      <c r="F641"/>
      <c r="G641"/>
      <c r="H641"/>
      <c r="I641"/>
      <c r="J641"/>
      <c r="K641"/>
      <c r="L641"/>
      <c r="M641"/>
      <c r="N641"/>
      <c r="O641"/>
      <c r="P641"/>
      <c r="Q641"/>
    </row>
    <row r="642" spans="1:17" s="44" customFormat="1" x14ac:dyDescent="0.3">
      <c r="A642"/>
      <c r="B642"/>
      <c r="C642"/>
      <c r="D642"/>
      <c r="E642"/>
      <c r="F642"/>
      <c r="G642"/>
      <c r="H642"/>
      <c r="I642"/>
      <c r="J642"/>
      <c r="K642"/>
      <c r="L642"/>
      <c r="M642"/>
      <c r="N642"/>
      <c r="O642"/>
      <c r="P642"/>
      <c r="Q642"/>
    </row>
    <row r="643" spans="1:17" s="44" customFormat="1" x14ac:dyDescent="0.3">
      <c r="A643"/>
      <c r="B643"/>
      <c r="C643"/>
      <c r="D643"/>
      <c r="E643"/>
      <c r="F643"/>
      <c r="G643"/>
      <c r="H643"/>
      <c r="I643"/>
      <c r="J643"/>
      <c r="K643"/>
      <c r="L643"/>
      <c r="M643"/>
      <c r="N643"/>
      <c r="O643"/>
      <c r="P643"/>
      <c r="Q643"/>
    </row>
    <row r="644" spans="1:17" s="44" customFormat="1" x14ac:dyDescent="0.3">
      <c r="A644"/>
      <c r="B644"/>
      <c r="C644"/>
      <c r="D644"/>
      <c r="E644"/>
      <c r="F644"/>
      <c r="G644"/>
      <c r="H644"/>
      <c r="I644"/>
      <c r="J644"/>
      <c r="K644"/>
      <c r="L644"/>
      <c r="M644"/>
      <c r="N644"/>
      <c r="O644"/>
      <c r="P644"/>
      <c r="Q644"/>
    </row>
    <row r="645" spans="1:17" s="44" customFormat="1" x14ac:dyDescent="0.3">
      <c r="A645"/>
      <c r="B645"/>
      <c r="C645"/>
      <c r="D645"/>
      <c r="E645"/>
      <c r="F645"/>
      <c r="G645"/>
      <c r="H645"/>
      <c r="I645"/>
      <c r="J645"/>
      <c r="K645"/>
      <c r="L645"/>
      <c r="M645"/>
      <c r="N645"/>
      <c r="O645"/>
      <c r="P645"/>
      <c r="Q645"/>
    </row>
    <row r="646" spans="1:17" s="44" customFormat="1" x14ac:dyDescent="0.3">
      <c r="A646"/>
      <c r="B646"/>
      <c r="C646"/>
      <c r="D646"/>
      <c r="E646"/>
      <c r="F646"/>
      <c r="G646"/>
      <c r="H646"/>
      <c r="I646"/>
      <c r="J646"/>
      <c r="K646"/>
      <c r="L646"/>
      <c r="M646"/>
      <c r="N646"/>
      <c r="O646"/>
      <c r="P646"/>
      <c r="Q646"/>
    </row>
    <row r="647" spans="1:17" s="44" customFormat="1" x14ac:dyDescent="0.3">
      <c r="A647"/>
      <c r="B647"/>
      <c r="C647"/>
      <c r="D647"/>
      <c r="E647"/>
      <c r="F647"/>
      <c r="G647"/>
      <c r="H647"/>
      <c r="I647"/>
      <c r="J647"/>
      <c r="K647"/>
      <c r="L647"/>
      <c r="M647"/>
      <c r="N647"/>
      <c r="O647"/>
      <c r="P647"/>
      <c r="Q647"/>
    </row>
    <row r="648" spans="1:17" s="44" customFormat="1" x14ac:dyDescent="0.3">
      <c r="A648"/>
      <c r="B648"/>
      <c r="C648"/>
      <c r="D648"/>
      <c r="E648"/>
      <c r="F648"/>
      <c r="G648"/>
      <c r="H648"/>
      <c r="I648"/>
      <c r="J648"/>
      <c r="K648"/>
      <c r="L648"/>
      <c r="M648"/>
      <c r="N648"/>
      <c r="O648"/>
      <c r="P648"/>
      <c r="Q648"/>
    </row>
    <row r="649" spans="1:17" s="44" customFormat="1" x14ac:dyDescent="0.3">
      <c r="A649"/>
      <c r="B649"/>
      <c r="C649"/>
      <c r="D649"/>
      <c r="E649"/>
      <c r="F649"/>
      <c r="G649"/>
      <c r="H649"/>
      <c r="I649"/>
      <c r="J649"/>
      <c r="K649"/>
      <c r="L649"/>
      <c r="M649"/>
      <c r="N649"/>
      <c r="O649"/>
      <c r="P649"/>
      <c r="Q649"/>
    </row>
    <row r="650" spans="1:17" s="44" customFormat="1" x14ac:dyDescent="0.3">
      <c r="A650"/>
      <c r="B650"/>
      <c r="C650"/>
      <c r="D650"/>
      <c r="E650"/>
      <c r="F650"/>
      <c r="G650"/>
      <c r="H650"/>
      <c r="I650"/>
      <c r="J650"/>
      <c r="K650"/>
      <c r="L650"/>
      <c r="M650"/>
      <c r="N650"/>
      <c r="O650"/>
      <c r="P650"/>
      <c r="Q650"/>
    </row>
    <row r="651" spans="1:17" s="44" customFormat="1" x14ac:dyDescent="0.3">
      <c r="A651"/>
      <c r="B651"/>
      <c r="C651"/>
      <c r="D651"/>
      <c r="E651"/>
      <c r="F651"/>
      <c r="G651"/>
      <c r="H651"/>
      <c r="I651"/>
      <c r="J651"/>
      <c r="K651"/>
      <c r="L651"/>
      <c r="M651"/>
      <c r="N651"/>
      <c r="O651"/>
      <c r="P651"/>
      <c r="Q651"/>
    </row>
    <row r="652" spans="1:17" s="44" customFormat="1" x14ac:dyDescent="0.3">
      <c r="A652"/>
      <c r="B652"/>
      <c r="C652"/>
      <c r="D652"/>
      <c r="E652"/>
      <c r="F652"/>
      <c r="G652"/>
      <c r="H652"/>
      <c r="I652"/>
      <c r="J652"/>
      <c r="K652"/>
      <c r="L652"/>
      <c r="M652"/>
      <c r="N652"/>
      <c r="O652"/>
      <c r="P652"/>
      <c r="Q652"/>
    </row>
    <row r="653" spans="1:17" s="44" customFormat="1" x14ac:dyDescent="0.3">
      <c r="A653"/>
      <c r="B653"/>
      <c r="C653"/>
      <c r="D653"/>
      <c r="E653"/>
      <c r="F653"/>
      <c r="G653"/>
      <c r="H653"/>
      <c r="I653"/>
      <c r="J653"/>
      <c r="K653"/>
      <c r="L653"/>
      <c r="M653"/>
      <c r="N653"/>
      <c r="O653"/>
      <c r="P653"/>
      <c r="Q653"/>
    </row>
    <row r="654" spans="1:17" s="44" customFormat="1" x14ac:dyDescent="0.3">
      <c r="A654"/>
      <c r="B654"/>
      <c r="C654"/>
      <c r="D654"/>
      <c r="E654"/>
      <c r="F654"/>
      <c r="G654"/>
      <c r="H654"/>
      <c r="I654"/>
      <c r="J654"/>
      <c r="K654"/>
      <c r="L654"/>
      <c r="M654"/>
      <c r="N654"/>
      <c r="O654"/>
      <c r="P654"/>
      <c r="Q654"/>
    </row>
    <row r="655" spans="1:17" s="44" customFormat="1" x14ac:dyDescent="0.3">
      <c r="A655"/>
      <c r="B655"/>
      <c r="C655"/>
      <c r="D655"/>
      <c r="E655"/>
      <c r="F655"/>
      <c r="G655"/>
      <c r="H655"/>
      <c r="I655"/>
      <c r="J655"/>
      <c r="K655"/>
      <c r="L655"/>
      <c r="M655"/>
      <c r="N655"/>
      <c r="O655"/>
      <c r="P655"/>
      <c r="Q655"/>
    </row>
    <row r="656" spans="1:17" s="44" customFormat="1" x14ac:dyDescent="0.3">
      <c r="A656"/>
      <c r="B656"/>
      <c r="C656"/>
      <c r="D656"/>
      <c r="E656"/>
      <c r="F656"/>
      <c r="G656"/>
      <c r="H656"/>
      <c r="I656"/>
      <c r="J656"/>
      <c r="K656"/>
      <c r="L656"/>
      <c r="M656"/>
      <c r="N656"/>
      <c r="O656"/>
      <c r="P656"/>
      <c r="Q656"/>
    </row>
    <row r="657" spans="1:17" s="44" customFormat="1" x14ac:dyDescent="0.3">
      <c r="A657"/>
      <c r="B657"/>
      <c r="C657"/>
      <c r="D657"/>
      <c r="E657"/>
      <c r="F657"/>
      <c r="G657"/>
      <c r="H657"/>
      <c r="I657"/>
      <c r="J657"/>
      <c r="K657"/>
      <c r="L657"/>
      <c r="M657"/>
      <c r="N657"/>
      <c r="O657"/>
      <c r="P657"/>
      <c r="Q657"/>
    </row>
    <row r="658" spans="1:17" s="44" customFormat="1" x14ac:dyDescent="0.3">
      <c r="A658"/>
      <c r="B658"/>
      <c r="C658"/>
      <c r="D658"/>
      <c r="E658"/>
      <c r="F658"/>
      <c r="G658"/>
      <c r="H658"/>
      <c r="I658"/>
      <c r="J658"/>
      <c r="K658"/>
      <c r="L658"/>
      <c r="M658"/>
      <c r="N658"/>
      <c r="O658"/>
      <c r="P658"/>
      <c r="Q658"/>
    </row>
    <row r="659" spans="1:17" s="44" customFormat="1" x14ac:dyDescent="0.3">
      <c r="A659"/>
      <c r="B659"/>
      <c r="C659"/>
      <c r="D659"/>
      <c r="E659"/>
      <c r="F659"/>
      <c r="G659"/>
      <c r="H659"/>
      <c r="I659"/>
      <c r="J659"/>
      <c r="K659"/>
      <c r="L659"/>
      <c r="M659"/>
      <c r="N659"/>
      <c r="O659"/>
      <c r="P659"/>
      <c r="Q659"/>
    </row>
    <row r="660" spans="1:17" s="44" customFormat="1" x14ac:dyDescent="0.3">
      <c r="A660"/>
      <c r="B660"/>
      <c r="C660"/>
      <c r="D660"/>
      <c r="E660"/>
      <c r="F660"/>
      <c r="G660"/>
      <c r="H660"/>
      <c r="I660"/>
      <c r="J660"/>
      <c r="K660"/>
      <c r="L660"/>
      <c r="M660"/>
      <c r="N660"/>
      <c r="O660"/>
      <c r="P660"/>
      <c r="Q660"/>
    </row>
    <row r="661" spans="1:17" s="44" customFormat="1" x14ac:dyDescent="0.3">
      <c r="A661"/>
      <c r="B661"/>
      <c r="C661"/>
      <c r="D661"/>
      <c r="E661"/>
      <c r="F661"/>
      <c r="G661"/>
      <c r="H661"/>
      <c r="I661"/>
      <c r="J661"/>
      <c r="K661"/>
      <c r="L661"/>
      <c r="M661"/>
      <c r="N661"/>
      <c r="O661"/>
      <c r="P661"/>
      <c r="Q661"/>
    </row>
    <row r="662" spans="1:17" s="44" customFormat="1" x14ac:dyDescent="0.3">
      <c r="A662"/>
      <c r="B662"/>
      <c r="C662"/>
      <c r="D662"/>
      <c r="E662"/>
      <c r="F662"/>
      <c r="G662"/>
      <c r="H662"/>
      <c r="I662"/>
      <c r="J662"/>
      <c r="K662"/>
      <c r="L662"/>
      <c r="M662"/>
      <c r="N662"/>
      <c r="O662"/>
      <c r="P662"/>
      <c r="Q662"/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9320C-CAA0-4DC0-9007-9A6706268B8C}">
  <sheetPr>
    <tabColor rgb="FF92D050"/>
  </sheetPr>
  <dimension ref="A3:C61"/>
  <sheetViews>
    <sheetView showGridLines="0" workbookViewId="0">
      <pane ySplit="3" topLeftCell="A91" activePane="bottomLeft" state="frozen"/>
      <selection pane="bottomLeft" activeCell="B111" sqref="B111"/>
    </sheetView>
  </sheetViews>
  <sheetFormatPr baseColWidth="10" defaultRowHeight="14.4" x14ac:dyDescent="0.3"/>
  <cols>
    <col min="1" max="1" width="10.5546875" bestFit="1" customWidth="1"/>
    <col min="2" max="2" width="32.109375" bestFit="1" customWidth="1"/>
    <col min="3" max="3" width="18" bestFit="1" customWidth="1"/>
  </cols>
  <sheetData>
    <row r="3" spans="1:3" x14ac:dyDescent="0.3">
      <c r="A3" s="21" t="s">
        <v>7</v>
      </c>
      <c r="B3" s="21" t="s">
        <v>5</v>
      </c>
      <c r="C3" s="21" t="s">
        <v>1</v>
      </c>
    </row>
    <row r="4" spans="1:3" x14ac:dyDescent="0.3">
      <c r="A4" s="1" t="s">
        <v>113</v>
      </c>
      <c r="B4" s="19" t="s">
        <v>491</v>
      </c>
      <c r="C4" s="20" t="s">
        <v>165</v>
      </c>
    </row>
    <row r="5" spans="1:3" x14ac:dyDescent="0.3">
      <c r="A5" s="1" t="s">
        <v>26</v>
      </c>
      <c r="B5" s="19" t="s">
        <v>492</v>
      </c>
      <c r="C5" s="20" t="s">
        <v>168</v>
      </c>
    </row>
    <row r="6" spans="1:3" x14ac:dyDescent="0.3">
      <c r="A6" s="1" t="s">
        <v>25</v>
      </c>
      <c r="B6" s="19" t="s">
        <v>493</v>
      </c>
      <c r="C6" s="20" t="s">
        <v>172</v>
      </c>
    </row>
    <row r="7" spans="1:3" x14ac:dyDescent="0.3">
      <c r="A7" s="1" t="s">
        <v>107</v>
      </c>
      <c r="B7" s="19" t="s">
        <v>495</v>
      </c>
      <c r="C7" s="20" t="s">
        <v>180</v>
      </c>
    </row>
    <row r="8" spans="1:3" x14ac:dyDescent="0.3">
      <c r="A8" s="1" t="s">
        <v>108</v>
      </c>
      <c r="B8" s="19" t="s">
        <v>494</v>
      </c>
      <c r="C8" s="20" t="s">
        <v>179</v>
      </c>
    </row>
    <row r="9" spans="1:3" x14ac:dyDescent="0.3">
      <c r="A9" s="1" t="s">
        <v>530</v>
      </c>
      <c r="B9" s="19" t="s">
        <v>496</v>
      </c>
      <c r="C9" s="20" t="s">
        <v>497</v>
      </c>
    </row>
    <row r="10" spans="1:3" x14ac:dyDescent="0.3">
      <c r="A10" s="1" t="s">
        <v>320</v>
      </c>
      <c r="B10" s="19" t="s">
        <v>499</v>
      </c>
      <c r="C10" s="20" t="s">
        <v>112</v>
      </c>
    </row>
    <row r="11" spans="1:3" x14ac:dyDescent="0.3">
      <c r="A11" s="1" t="s">
        <v>321</v>
      </c>
      <c r="B11" s="19" t="s">
        <v>500</v>
      </c>
      <c r="C11" s="20" t="s">
        <v>112</v>
      </c>
    </row>
    <row r="12" spans="1:3" x14ac:dyDescent="0.3">
      <c r="A12" s="1" t="s">
        <v>322</v>
      </c>
      <c r="B12" s="19" t="s">
        <v>502</v>
      </c>
      <c r="C12" s="20" t="s">
        <v>265</v>
      </c>
    </row>
    <row r="13" spans="1:3" x14ac:dyDescent="0.3">
      <c r="A13" s="1" t="s">
        <v>323</v>
      </c>
      <c r="B13" s="19" t="s">
        <v>503</v>
      </c>
      <c r="C13" s="20" t="s">
        <v>266</v>
      </c>
    </row>
    <row r="14" spans="1:3" x14ac:dyDescent="0.3">
      <c r="A14" s="1" t="s">
        <v>324</v>
      </c>
      <c r="B14" s="19" t="s">
        <v>504</v>
      </c>
      <c r="C14" s="20" t="s">
        <v>267</v>
      </c>
    </row>
    <row r="15" spans="1:3" x14ac:dyDescent="0.3">
      <c r="A15" s="1" t="s">
        <v>325</v>
      </c>
      <c r="B15" s="19" t="s">
        <v>505</v>
      </c>
      <c r="C15" s="20" t="s">
        <v>271</v>
      </c>
    </row>
    <row r="16" spans="1:3" x14ac:dyDescent="0.3">
      <c r="A16" s="1" t="s">
        <v>326</v>
      </c>
      <c r="B16" s="19" t="s">
        <v>506</v>
      </c>
      <c r="C16" s="20" t="s">
        <v>310</v>
      </c>
    </row>
    <row r="17" spans="1:3" x14ac:dyDescent="0.3">
      <c r="A17" s="1" t="s">
        <v>327</v>
      </c>
      <c r="B17" s="19" t="s">
        <v>507</v>
      </c>
      <c r="C17" s="20" t="s">
        <v>311</v>
      </c>
    </row>
    <row r="18" spans="1:3" x14ac:dyDescent="0.3">
      <c r="A18" s="1" t="s">
        <v>328</v>
      </c>
      <c r="B18" s="19" t="s">
        <v>508</v>
      </c>
      <c r="C18" s="20" t="s">
        <v>312</v>
      </c>
    </row>
    <row r="19" spans="1:3" x14ac:dyDescent="0.3">
      <c r="A19" s="1" t="s">
        <v>329</v>
      </c>
      <c r="B19" s="19" t="s">
        <v>501</v>
      </c>
      <c r="C19" s="20" t="s">
        <v>12</v>
      </c>
    </row>
    <row r="20" spans="1:3" x14ac:dyDescent="0.3">
      <c r="A20" s="1" t="s">
        <v>330</v>
      </c>
      <c r="B20" s="19" t="s">
        <v>509</v>
      </c>
      <c r="C20" s="20" t="s">
        <v>12</v>
      </c>
    </row>
    <row r="21" spans="1:3" x14ac:dyDescent="0.3">
      <c r="A21" s="1" t="s">
        <v>331</v>
      </c>
      <c r="B21" s="19" t="s">
        <v>510</v>
      </c>
      <c r="C21" s="20" t="s">
        <v>12</v>
      </c>
    </row>
    <row r="22" spans="1:3" x14ac:dyDescent="0.3">
      <c r="A22" s="1" t="s">
        <v>332</v>
      </c>
      <c r="B22" s="19" t="s">
        <v>511</v>
      </c>
      <c r="C22" s="20" t="s">
        <v>12</v>
      </c>
    </row>
    <row r="23" spans="1:3" x14ac:dyDescent="0.3">
      <c r="A23" s="1" t="s">
        <v>333</v>
      </c>
      <c r="B23" s="19" t="s">
        <v>512</v>
      </c>
      <c r="C23" s="20" t="s">
        <v>12</v>
      </c>
    </row>
    <row r="24" spans="1:3" x14ac:dyDescent="0.3">
      <c r="A24" s="1" t="s">
        <v>334</v>
      </c>
      <c r="B24" s="19" t="s">
        <v>513</v>
      </c>
      <c r="C24" s="20" t="s">
        <v>12</v>
      </c>
    </row>
    <row r="25" spans="1:3" x14ac:dyDescent="0.3">
      <c r="A25" s="1" t="s">
        <v>335</v>
      </c>
      <c r="B25" s="19" t="s">
        <v>514</v>
      </c>
      <c r="C25" s="20" t="s">
        <v>12</v>
      </c>
    </row>
    <row r="26" spans="1:3" x14ac:dyDescent="0.3">
      <c r="A26" s="1" t="s">
        <v>336</v>
      </c>
      <c r="B26" s="19" t="s">
        <v>515</v>
      </c>
      <c r="C26" s="20" t="s">
        <v>12</v>
      </c>
    </row>
    <row r="27" spans="1:3" x14ac:dyDescent="0.3">
      <c r="A27" s="1" t="s">
        <v>337</v>
      </c>
      <c r="B27" s="19" t="s">
        <v>516</v>
      </c>
      <c r="C27" s="20" t="s">
        <v>12</v>
      </c>
    </row>
    <row r="28" spans="1:3" x14ac:dyDescent="0.3">
      <c r="A28" s="1" t="s">
        <v>338</v>
      </c>
      <c r="B28" s="19" t="s">
        <v>517</v>
      </c>
      <c r="C28" s="20" t="s">
        <v>12</v>
      </c>
    </row>
    <row r="29" spans="1:3" x14ac:dyDescent="0.3">
      <c r="A29" s="1" t="s">
        <v>339</v>
      </c>
      <c r="B29" s="19" t="s">
        <v>518</v>
      </c>
      <c r="C29" s="20" t="s">
        <v>12</v>
      </c>
    </row>
    <row r="30" spans="1:3" x14ac:dyDescent="0.3">
      <c r="A30" s="1" t="s">
        <v>340</v>
      </c>
      <c r="B30" s="19" t="s">
        <v>519</v>
      </c>
      <c r="C30" s="20" t="s">
        <v>12</v>
      </c>
    </row>
    <row r="31" spans="1:3" x14ac:dyDescent="0.3">
      <c r="A31" s="1" t="s">
        <v>341</v>
      </c>
      <c r="B31" s="19" t="s">
        <v>520</v>
      </c>
      <c r="C31" s="20" t="s">
        <v>12</v>
      </c>
    </row>
    <row r="32" spans="1:3" x14ac:dyDescent="0.3">
      <c r="A32" s="1" t="s">
        <v>342</v>
      </c>
      <c r="B32" s="19" t="s">
        <v>521</v>
      </c>
      <c r="C32" s="20" t="s">
        <v>12</v>
      </c>
    </row>
    <row r="33" spans="1:3" x14ac:dyDescent="0.3">
      <c r="A33" s="1" t="s">
        <v>343</v>
      </c>
      <c r="B33" s="19" t="s">
        <v>522</v>
      </c>
      <c r="C33" s="20" t="s">
        <v>12</v>
      </c>
    </row>
    <row r="34" spans="1:3" x14ac:dyDescent="0.3">
      <c r="A34" s="1" t="s">
        <v>344</v>
      </c>
      <c r="B34" s="19" t="s">
        <v>523</v>
      </c>
      <c r="C34" s="20" t="s">
        <v>12</v>
      </c>
    </row>
    <row r="35" spans="1:3" x14ac:dyDescent="0.3">
      <c r="A35" s="1" t="s">
        <v>345</v>
      </c>
      <c r="B35" s="19" t="s">
        <v>524</v>
      </c>
      <c r="C35" s="20" t="s">
        <v>12</v>
      </c>
    </row>
    <row r="36" spans="1:3" x14ac:dyDescent="0.3">
      <c r="A36" s="1" t="s">
        <v>346</v>
      </c>
      <c r="B36" s="19" t="s">
        <v>525</v>
      </c>
      <c r="C36" s="20" t="s">
        <v>12</v>
      </c>
    </row>
    <row r="37" spans="1:3" x14ac:dyDescent="0.3">
      <c r="A37" s="1" t="s">
        <v>347</v>
      </c>
      <c r="B37" s="19" t="s">
        <v>526</v>
      </c>
      <c r="C37" s="20" t="s">
        <v>12</v>
      </c>
    </row>
    <row r="38" spans="1:3" x14ac:dyDescent="0.3">
      <c r="A38" s="1" t="s">
        <v>348</v>
      </c>
      <c r="B38" s="19" t="s">
        <v>527</v>
      </c>
      <c r="C38" s="20" t="s">
        <v>12</v>
      </c>
    </row>
    <row r="39" spans="1:3" x14ac:dyDescent="0.3">
      <c r="A39" s="1" t="s">
        <v>349</v>
      </c>
      <c r="B39" s="19" t="s">
        <v>528</v>
      </c>
      <c r="C39" s="20" t="s">
        <v>12</v>
      </c>
    </row>
    <row r="40" spans="1:3" x14ac:dyDescent="0.3">
      <c r="A40" s="1" t="s">
        <v>350</v>
      </c>
      <c r="B40" s="19" t="s">
        <v>529</v>
      </c>
      <c r="C40" s="20" t="s">
        <v>12</v>
      </c>
    </row>
    <row r="41" spans="1:3" x14ac:dyDescent="0.3">
      <c r="A41" s="1" t="s">
        <v>351</v>
      </c>
      <c r="B41" s="19" t="s">
        <v>546</v>
      </c>
      <c r="C41" s="20" t="s">
        <v>12</v>
      </c>
    </row>
    <row r="42" spans="1:3" x14ac:dyDescent="0.3">
      <c r="A42" s="1" t="s">
        <v>352</v>
      </c>
      <c r="B42" s="19" t="s">
        <v>547</v>
      </c>
      <c r="C42" s="20" t="s">
        <v>12</v>
      </c>
    </row>
    <row r="43" spans="1:3" x14ac:dyDescent="0.3">
      <c r="A43" s="1" t="s">
        <v>353</v>
      </c>
      <c r="B43" s="19" t="s">
        <v>548</v>
      </c>
      <c r="C43" s="20" t="s">
        <v>12</v>
      </c>
    </row>
    <row r="44" spans="1:3" x14ac:dyDescent="0.3">
      <c r="A44" s="1" t="s">
        <v>354</v>
      </c>
      <c r="B44" s="19" t="s">
        <v>549</v>
      </c>
      <c r="C44" s="20" t="s">
        <v>12</v>
      </c>
    </row>
    <row r="45" spans="1:3" x14ac:dyDescent="0.3">
      <c r="A45" s="1" t="s">
        <v>355</v>
      </c>
      <c r="B45" s="19" t="s">
        <v>550</v>
      </c>
      <c r="C45" s="20" t="s">
        <v>12</v>
      </c>
    </row>
    <row r="46" spans="1:3" x14ac:dyDescent="0.3">
      <c r="A46" s="1" t="s">
        <v>356</v>
      </c>
      <c r="B46" s="19" t="s">
        <v>551</v>
      </c>
      <c r="C46" s="20" t="s">
        <v>12</v>
      </c>
    </row>
    <row r="47" spans="1:3" x14ac:dyDescent="0.3">
      <c r="A47" s="1" t="s">
        <v>357</v>
      </c>
      <c r="B47" s="19" t="s">
        <v>552</v>
      </c>
      <c r="C47" s="20" t="s">
        <v>12</v>
      </c>
    </row>
    <row r="48" spans="1:3" x14ac:dyDescent="0.3">
      <c r="A48" s="1" t="s">
        <v>358</v>
      </c>
      <c r="B48" s="19" t="s">
        <v>553</v>
      </c>
      <c r="C48" s="20" t="s">
        <v>12</v>
      </c>
    </row>
    <row r="49" spans="1:3" x14ac:dyDescent="0.3">
      <c r="A49" s="1" t="s">
        <v>359</v>
      </c>
      <c r="B49" s="19" t="s">
        <v>554</v>
      </c>
      <c r="C49" s="20" t="s">
        <v>12</v>
      </c>
    </row>
    <row r="50" spans="1:3" x14ac:dyDescent="0.3">
      <c r="A50" s="1" t="s">
        <v>360</v>
      </c>
      <c r="B50" s="19" t="s">
        <v>555</v>
      </c>
      <c r="C50" s="20" t="s">
        <v>12</v>
      </c>
    </row>
    <row r="51" spans="1:3" x14ac:dyDescent="0.3">
      <c r="A51" s="1" t="s">
        <v>361</v>
      </c>
      <c r="B51" s="19" t="s">
        <v>556</v>
      </c>
      <c r="C51" s="20" t="s">
        <v>12</v>
      </c>
    </row>
    <row r="52" spans="1:3" x14ac:dyDescent="0.3">
      <c r="A52" s="1" t="s">
        <v>362</v>
      </c>
      <c r="B52" s="19" t="s">
        <v>557</v>
      </c>
      <c r="C52" s="20" t="s">
        <v>12</v>
      </c>
    </row>
    <row r="53" spans="1:3" x14ac:dyDescent="0.3">
      <c r="A53" s="1" t="s">
        <v>363</v>
      </c>
      <c r="B53" s="19" t="s">
        <v>558</v>
      </c>
      <c r="C53" s="20" t="s">
        <v>12</v>
      </c>
    </row>
    <row r="54" spans="1:3" x14ac:dyDescent="0.3">
      <c r="A54" s="1" t="s">
        <v>364</v>
      </c>
      <c r="B54" s="19" t="s">
        <v>559</v>
      </c>
      <c r="C54" s="20" t="s">
        <v>12</v>
      </c>
    </row>
    <row r="55" spans="1:3" x14ac:dyDescent="0.3">
      <c r="A55" s="1" t="s">
        <v>365</v>
      </c>
      <c r="B55" s="19" t="s">
        <v>560</v>
      </c>
      <c r="C55" s="20" t="s">
        <v>12</v>
      </c>
    </row>
    <row r="56" spans="1:3" x14ac:dyDescent="0.3">
      <c r="A56" s="1" t="s">
        <v>366</v>
      </c>
      <c r="B56" s="19" t="s">
        <v>561</v>
      </c>
      <c r="C56" s="20" t="s">
        <v>12</v>
      </c>
    </row>
    <row r="57" spans="1:3" x14ac:dyDescent="0.3">
      <c r="A57" s="1" t="s">
        <v>367</v>
      </c>
      <c r="B57" s="19" t="s">
        <v>562</v>
      </c>
      <c r="C57" s="20" t="s">
        <v>12</v>
      </c>
    </row>
    <row r="58" spans="1:3" x14ac:dyDescent="0.3">
      <c r="A58" s="1" t="s">
        <v>368</v>
      </c>
      <c r="B58" s="19" t="s">
        <v>563</v>
      </c>
      <c r="C58" s="20" t="s">
        <v>12</v>
      </c>
    </row>
    <row r="59" spans="1:3" x14ac:dyDescent="0.3">
      <c r="A59" s="1" t="s">
        <v>369</v>
      </c>
      <c r="B59" s="19" t="s">
        <v>564</v>
      </c>
      <c r="C59" s="20" t="s">
        <v>12</v>
      </c>
    </row>
    <row r="60" spans="1:3" x14ac:dyDescent="0.3">
      <c r="A60" s="1" t="s">
        <v>370</v>
      </c>
      <c r="B60" s="19" t="s">
        <v>565</v>
      </c>
      <c r="C60" s="20" t="s">
        <v>12</v>
      </c>
    </row>
    <row r="61" spans="1:3" x14ac:dyDescent="0.3">
      <c r="A61" s="1" t="s">
        <v>371</v>
      </c>
      <c r="B61" s="19" t="s">
        <v>566</v>
      </c>
      <c r="C61" s="20" t="s">
        <v>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B238A-AA71-40FA-A10D-15A3167C22EB}">
  <sheetPr>
    <tabColor rgb="FFFFFF00"/>
  </sheetPr>
  <dimension ref="A8:M41"/>
  <sheetViews>
    <sheetView showGridLines="0" workbookViewId="0">
      <pane ySplit="8" topLeftCell="A9" activePane="bottomLeft" state="frozen"/>
      <selection pane="bottomLeft" activeCell="G12" sqref="G12"/>
    </sheetView>
  </sheetViews>
  <sheetFormatPr baseColWidth="10" defaultRowHeight="14.4" x14ac:dyDescent="0.3"/>
  <cols>
    <col min="1" max="1" width="18.109375" customWidth="1"/>
    <col min="2" max="2" width="11" customWidth="1"/>
    <col min="3" max="3" width="14.88671875" customWidth="1"/>
    <col min="4" max="4" width="8.88671875" bestFit="1" customWidth="1"/>
    <col min="10" max="10" width="30.109375" bestFit="1" customWidth="1"/>
    <col min="11" max="11" width="12.6640625" bestFit="1" customWidth="1"/>
  </cols>
  <sheetData>
    <row r="8" spans="1:13" x14ac:dyDescent="0.3">
      <c r="A8" t="s">
        <v>34</v>
      </c>
      <c r="B8" t="s">
        <v>16</v>
      </c>
      <c r="C8" t="s">
        <v>53</v>
      </c>
      <c r="D8" t="s">
        <v>19</v>
      </c>
    </row>
    <row r="9" spans="1:13" x14ac:dyDescent="0.3">
      <c r="A9" t="s">
        <v>54</v>
      </c>
      <c r="B9" t="s">
        <v>55</v>
      </c>
      <c r="C9" t="s">
        <v>56</v>
      </c>
      <c r="D9" t="s">
        <v>20</v>
      </c>
      <c r="J9" t="s">
        <v>31</v>
      </c>
      <c r="K9" s="24" t="s">
        <v>84</v>
      </c>
      <c r="L9" s="24" t="s">
        <v>66</v>
      </c>
      <c r="M9" s="24" t="s">
        <v>83</v>
      </c>
    </row>
    <row r="10" spans="1:13" x14ac:dyDescent="0.3">
      <c r="A10" t="s">
        <v>57</v>
      </c>
      <c r="B10" t="s">
        <v>58</v>
      </c>
      <c r="C10" t="s">
        <v>56</v>
      </c>
      <c r="D10" t="s">
        <v>20</v>
      </c>
      <c r="J10" t="s">
        <v>32</v>
      </c>
      <c r="K10" s="24" t="s">
        <v>86</v>
      </c>
      <c r="L10" s="24" t="s">
        <v>66</v>
      </c>
      <c r="M10" s="24" t="s">
        <v>85</v>
      </c>
    </row>
    <row r="11" spans="1:13" x14ac:dyDescent="0.3">
      <c r="A11" t="s">
        <v>59</v>
      </c>
      <c r="B11" t="s">
        <v>60</v>
      </c>
      <c r="C11" t="s">
        <v>56</v>
      </c>
      <c r="D11" t="s">
        <v>20</v>
      </c>
      <c r="J11" t="s">
        <v>35</v>
      </c>
      <c r="K11" s="24" t="s">
        <v>90</v>
      </c>
      <c r="L11" s="24" t="s">
        <v>60</v>
      </c>
      <c r="M11" s="24" t="s">
        <v>93</v>
      </c>
    </row>
    <row r="12" spans="1:13" x14ac:dyDescent="0.3">
      <c r="A12" t="s">
        <v>61</v>
      </c>
      <c r="B12" t="s">
        <v>62</v>
      </c>
      <c r="C12" t="s">
        <v>56</v>
      </c>
      <c r="D12" t="s">
        <v>20</v>
      </c>
      <c r="J12" t="s">
        <v>36</v>
      </c>
      <c r="K12" s="24" t="s">
        <v>90</v>
      </c>
      <c r="L12" s="24" t="s">
        <v>106</v>
      </c>
      <c r="M12" s="24" t="s">
        <v>94</v>
      </c>
    </row>
    <row r="13" spans="1:13" x14ac:dyDescent="0.3">
      <c r="A13" t="s">
        <v>63</v>
      </c>
      <c r="B13" t="s">
        <v>64</v>
      </c>
      <c r="C13" t="s">
        <v>56</v>
      </c>
      <c r="D13" t="s">
        <v>20</v>
      </c>
      <c r="J13" t="s">
        <v>37</v>
      </c>
      <c r="K13" s="24" t="s">
        <v>75</v>
      </c>
      <c r="L13" s="24" t="s">
        <v>105</v>
      </c>
      <c r="M13" s="24" t="s">
        <v>77</v>
      </c>
    </row>
    <row r="14" spans="1:13" x14ac:dyDescent="0.3">
      <c r="A14" t="s">
        <v>65</v>
      </c>
      <c r="B14" t="s">
        <v>66</v>
      </c>
      <c r="C14" t="s">
        <v>67</v>
      </c>
      <c r="D14" t="s">
        <v>20</v>
      </c>
      <c r="J14" t="s">
        <v>38</v>
      </c>
      <c r="K14" s="24" t="s">
        <v>75</v>
      </c>
      <c r="L14" s="24" t="s">
        <v>106</v>
      </c>
      <c r="M14" s="24" t="s">
        <v>78</v>
      </c>
    </row>
    <row r="15" spans="1:13" x14ac:dyDescent="0.3">
      <c r="A15" t="s">
        <v>68</v>
      </c>
      <c r="B15" t="s">
        <v>66</v>
      </c>
      <c r="C15" t="s">
        <v>69</v>
      </c>
      <c r="D15" t="s">
        <v>20</v>
      </c>
      <c r="J15" t="s">
        <v>39</v>
      </c>
      <c r="K15" s="24" t="s">
        <v>75</v>
      </c>
      <c r="L15" s="24" t="s">
        <v>60</v>
      </c>
      <c r="M15" s="24" t="s">
        <v>79</v>
      </c>
    </row>
    <row r="16" spans="1:13" x14ac:dyDescent="0.3">
      <c r="A16" t="s">
        <v>70</v>
      </c>
      <c r="B16" t="s">
        <v>66</v>
      </c>
      <c r="C16" t="s">
        <v>71</v>
      </c>
      <c r="D16" t="s">
        <v>20</v>
      </c>
      <c r="J16" t="s">
        <v>40</v>
      </c>
      <c r="K16" s="24" t="s">
        <v>90</v>
      </c>
      <c r="L16" s="24" t="s">
        <v>105</v>
      </c>
      <c r="M16" s="24" t="s">
        <v>92</v>
      </c>
    </row>
    <row r="17" spans="1:13" x14ac:dyDescent="0.3">
      <c r="A17" t="s">
        <v>72</v>
      </c>
      <c r="B17" t="s">
        <v>66</v>
      </c>
      <c r="C17" t="s">
        <v>73</v>
      </c>
      <c r="D17" t="s">
        <v>20</v>
      </c>
      <c r="J17" t="s">
        <v>41</v>
      </c>
      <c r="K17" s="24" t="s">
        <v>90</v>
      </c>
      <c r="L17" s="24" t="s">
        <v>66</v>
      </c>
      <c r="M17" s="24" t="s">
        <v>89</v>
      </c>
    </row>
    <row r="18" spans="1:13" x14ac:dyDescent="0.3">
      <c r="A18" t="s">
        <v>74</v>
      </c>
      <c r="B18" t="s">
        <v>66</v>
      </c>
      <c r="C18" t="s">
        <v>75</v>
      </c>
      <c r="D18" t="s">
        <v>20</v>
      </c>
      <c r="J18" t="s">
        <v>42</v>
      </c>
      <c r="K18" s="24" t="s">
        <v>75</v>
      </c>
      <c r="L18" s="24" t="s">
        <v>66</v>
      </c>
      <c r="M18" s="24" t="s">
        <v>74</v>
      </c>
    </row>
    <row r="19" spans="1:13" x14ac:dyDescent="0.3">
      <c r="A19" t="s">
        <v>76</v>
      </c>
      <c r="B19" t="s">
        <v>55</v>
      </c>
      <c r="C19" t="s">
        <v>75</v>
      </c>
      <c r="D19" t="s">
        <v>20</v>
      </c>
      <c r="J19" t="s">
        <v>43</v>
      </c>
      <c r="K19" s="24" t="s">
        <v>97</v>
      </c>
      <c r="L19" s="24" t="s">
        <v>66</v>
      </c>
      <c r="M19" s="24" t="s">
        <v>96</v>
      </c>
    </row>
    <row r="20" spans="1:13" x14ac:dyDescent="0.3">
      <c r="A20" t="s">
        <v>77</v>
      </c>
      <c r="B20" t="s">
        <v>58</v>
      </c>
      <c r="C20" t="s">
        <v>75</v>
      </c>
      <c r="D20" t="s">
        <v>20</v>
      </c>
      <c r="J20" t="s">
        <v>44</v>
      </c>
      <c r="K20" s="24" t="s">
        <v>56</v>
      </c>
      <c r="L20" s="24" t="s">
        <v>55</v>
      </c>
      <c r="M20" s="24" t="s">
        <v>54</v>
      </c>
    </row>
    <row r="21" spans="1:13" x14ac:dyDescent="0.3">
      <c r="A21" t="s">
        <v>78</v>
      </c>
      <c r="B21" t="s">
        <v>60</v>
      </c>
      <c r="C21" t="s">
        <v>75</v>
      </c>
      <c r="D21" t="s">
        <v>20</v>
      </c>
      <c r="J21" t="s">
        <v>45</v>
      </c>
      <c r="K21" s="24" t="s">
        <v>56</v>
      </c>
      <c r="L21" s="24" t="s">
        <v>64</v>
      </c>
      <c r="M21" s="24" t="s">
        <v>63</v>
      </c>
    </row>
    <row r="22" spans="1:13" x14ac:dyDescent="0.3">
      <c r="A22" t="s">
        <v>79</v>
      </c>
      <c r="B22" t="s">
        <v>62</v>
      </c>
      <c r="C22" t="s">
        <v>75</v>
      </c>
      <c r="D22" t="s">
        <v>20</v>
      </c>
      <c r="J22" t="s">
        <v>46</v>
      </c>
      <c r="K22" s="24" t="s">
        <v>56</v>
      </c>
      <c r="L22" s="24" t="s">
        <v>105</v>
      </c>
      <c r="M22" s="24" t="s">
        <v>57</v>
      </c>
    </row>
    <row r="23" spans="1:13" x14ac:dyDescent="0.3">
      <c r="A23" t="s">
        <v>80</v>
      </c>
      <c r="B23" t="s">
        <v>64</v>
      </c>
      <c r="C23" t="s">
        <v>75</v>
      </c>
      <c r="D23" t="s">
        <v>20</v>
      </c>
      <c r="J23" t="s">
        <v>47</v>
      </c>
      <c r="K23" s="24" t="s">
        <v>73</v>
      </c>
      <c r="L23" s="24" t="s">
        <v>66</v>
      </c>
      <c r="M23" s="24" t="s">
        <v>72</v>
      </c>
    </row>
    <row r="24" spans="1:13" x14ac:dyDescent="0.3">
      <c r="A24" t="s">
        <v>81</v>
      </c>
      <c r="B24" t="s">
        <v>66</v>
      </c>
      <c r="C24" t="s">
        <v>82</v>
      </c>
      <c r="D24" t="s">
        <v>20</v>
      </c>
      <c r="J24" t="s">
        <v>48</v>
      </c>
      <c r="K24" s="24" t="s">
        <v>99</v>
      </c>
      <c r="L24" s="24" t="s">
        <v>66</v>
      </c>
      <c r="M24" s="24" t="s">
        <v>98</v>
      </c>
    </row>
    <row r="25" spans="1:13" x14ac:dyDescent="0.3">
      <c r="A25" t="s">
        <v>83</v>
      </c>
      <c r="B25" t="s">
        <v>66</v>
      </c>
      <c r="C25" t="s">
        <v>84</v>
      </c>
      <c r="D25" t="s">
        <v>20</v>
      </c>
      <c r="J25" t="s">
        <v>49</v>
      </c>
      <c r="K25" s="24" t="s">
        <v>56</v>
      </c>
      <c r="L25" s="24" t="s">
        <v>60</v>
      </c>
      <c r="M25" s="24" t="s">
        <v>59</v>
      </c>
    </row>
    <row r="26" spans="1:13" x14ac:dyDescent="0.3">
      <c r="A26" t="s">
        <v>85</v>
      </c>
      <c r="B26" t="s">
        <v>66</v>
      </c>
      <c r="C26" t="s">
        <v>86</v>
      </c>
      <c r="D26" t="s">
        <v>20</v>
      </c>
      <c r="J26" t="s">
        <v>50</v>
      </c>
      <c r="K26" s="24" t="s">
        <v>56</v>
      </c>
      <c r="L26" s="24" t="s">
        <v>62</v>
      </c>
      <c r="M26" s="24" t="s">
        <v>61</v>
      </c>
    </row>
    <row r="27" spans="1:13" x14ac:dyDescent="0.3">
      <c r="A27" t="s">
        <v>87</v>
      </c>
      <c r="B27" t="s">
        <v>66</v>
      </c>
      <c r="C27" t="s">
        <v>88</v>
      </c>
      <c r="D27" t="s">
        <v>20</v>
      </c>
      <c r="J27" t="s">
        <v>51</v>
      </c>
      <c r="K27" s="24" t="s">
        <v>90</v>
      </c>
      <c r="L27" s="24" t="s">
        <v>55</v>
      </c>
      <c r="M27" s="24" t="s">
        <v>91</v>
      </c>
    </row>
    <row r="28" spans="1:13" x14ac:dyDescent="0.3">
      <c r="A28" t="s">
        <v>89</v>
      </c>
      <c r="B28" t="s">
        <v>66</v>
      </c>
      <c r="C28" t="s">
        <v>90</v>
      </c>
      <c r="D28" t="s">
        <v>20</v>
      </c>
      <c r="J28" t="s">
        <v>52</v>
      </c>
      <c r="K28" s="24" t="s">
        <v>90</v>
      </c>
      <c r="L28" s="24" t="s">
        <v>64</v>
      </c>
      <c r="M28" s="24" t="s">
        <v>95</v>
      </c>
    </row>
    <row r="29" spans="1:13" x14ac:dyDescent="0.3">
      <c r="A29" t="s">
        <v>91</v>
      </c>
      <c r="B29" t="s">
        <v>55</v>
      </c>
      <c r="C29" t="s">
        <v>90</v>
      </c>
      <c r="D29" t="s">
        <v>20</v>
      </c>
    </row>
    <row r="30" spans="1:13" x14ac:dyDescent="0.3">
      <c r="A30" t="s">
        <v>92</v>
      </c>
      <c r="B30" t="s">
        <v>58</v>
      </c>
      <c r="C30" t="s">
        <v>90</v>
      </c>
      <c r="D30" t="s">
        <v>20</v>
      </c>
    </row>
    <row r="31" spans="1:13" x14ac:dyDescent="0.3">
      <c r="A31" t="s">
        <v>93</v>
      </c>
      <c r="B31" t="s">
        <v>60</v>
      </c>
      <c r="C31" t="s">
        <v>90</v>
      </c>
      <c r="D31" t="s">
        <v>20</v>
      </c>
    </row>
    <row r="32" spans="1:13" x14ac:dyDescent="0.3">
      <c r="A32" t="s">
        <v>94</v>
      </c>
      <c r="B32" t="s">
        <v>62</v>
      </c>
      <c r="C32" t="s">
        <v>90</v>
      </c>
      <c r="D32" t="s">
        <v>20</v>
      </c>
    </row>
    <row r="33" spans="1:4" x14ac:dyDescent="0.3">
      <c r="A33" t="s">
        <v>95</v>
      </c>
      <c r="B33" t="s">
        <v>64</v>
      </c>
      <c r="C33" t="s">
        <v>90</v>
      </c>
      <c r="D33" t="s">
        <v>20</v>
      </c>
    </row>
    <row r="34" spans="1:4" x14ac:dyDescent="0.3">
      <c r="A34" t="s">
        <v>96</v>
      </c>
      <c r="B34" t="s">
        <v>66</v>
      </c>
      <c r="C34" t="s">
        <v>97</v>
      </c>
      <c r="D34" t="s">
        <v>20</v>
      </c>
    </row>
    <row r="35" spans="1:4" x14ac:dyDescent="0.3">
      <c r="A35" t="s">
        <v>98</v>
      </c>
      <c r="B35" t="s">
        <v>66</v>
      </c>
      <c r="C35" t="s">
        <v>99</v>
      </c>
      <c r="D35" t="s">
        <v>20</v>
      </c>
    </row>
    <row r="36" spans="1:4" x14ac:dyDescent="0.3">
      <c r="A36" t="s">
        <v>100</v>
      </c>
      <c r="B36" t="s">
        <v>60</v>
      </c>
      <c r="C36" t="s">
        <v>16</v>
      </c>
      <c r="D36" t="s">
        <v>30</v>
      </c>
    </row>
    <row r="37" spans="1:4" x14ac:dyDescent="0.3">
      <c r="A37" t="s">
        <v>101</v>
      </c>
      <c r="B37" t="s">
        <v>60</v>
      </c>
      <c r="C37" t="s">
        <v>16</v>
      </c>
      <c r="D37" t="s">
        <v>30</v>
      </c>
    </row>
    <row r="38" spans="1:4" x14ac:dyDescent="0.3">
      <c r="A38" t="s">
        <v>102</v>
      </c>
      <c r="B38" t="s">
        <v>60</v>
      </c>
      <c r="C38" t="s">
        <v>16</v>
      </c>
      <c r="D38" t="s">
        <v>30</v>
      </c>
    </row>
    <row r="39" spans="1:4" x14ac:dyDescent="0.3">
      <c r="A39" t="s">
        <v>28</v>
      </c>
      <c r="B39" t="s">
        <v>66</v>
      </c>
      <c r="C39" t="s">
        <v>16</v>
      </c>
      <c r="D39" t="s">
        <v>30</v>
      </c>
    </row>
    <row r="40" spans="1:4" x14ac:dyDescent="0.3">
      <c r="A40" t="s">
        <v>103</v>
      </c>
      <c r="B40" t="s">
        <v>58</v>
      </c>
      <c r="C40" t="s">
        <v>16</v>
      </c>
      <c r="D40" t="s">
        <v>30</v>
      </c>
    </row>
    <row r="41" spans="1:4" x14ac:dyDescent="0.3">
      <c r="A41" t="s">
        <v>104</v>
      </c>
      <c r="B41" t="s">
        <v>64</v>
      </c>
      <c r="C41" t="s">
        <v>16</v>
      </c>
      <c r="D41" t="s">
        <v>30</v>
      </c>
    </row>
  </sheetData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82ECF-B437-4030-B605-A030619F3C18}">
  <dimension ref="A1:E49"/>
  <sheetViews>
    <sheetView topLeftCell="A43" workbookViewId="0">
      <selection activeCell="A47" sqref="A47"/>
    </sheetView>
  </sheetViews>
  <sheetFormatPr baseColWidth="10" defaultRowHeight="14.4" x14ac:dyDescent="0.3"/>
  <cols>
    <col min="1" max="1" width="8.77734375" bestFit="1" customWidth="1"/>
    <col min="2" max="2" width="53.21875" bestFit="1" customWidth="1"/>
    <col min="3" max="3" width="8.109375" bestFit="1" customWidth="1"/>
    <col min="4" max="4" width="11.109375" bestFit="1" customWidth="1"/>
    <col min="5" max="5" width="80.88671875" bestFit="1" customWidth="1"/>
  </cols>
  <sheetData>
    <row r="1" spans="1:5" x14ac:dyDescent="0.3">
      <c r="A1" t="s">
        <v>8</v>
      </c>
      <c r="B1" t="s">
        <v>0</v>
      </c>
      <c r="C1" t="s">
        <v>19</v>
      </c>
      <c r="D1" t="s">
        <v>21</v>
      </c>
      <c r="E1" t="s">
        <v>23</v>
      </c>
    </row>
    <row r="2" spans="1:5" x14ac:dyDescent="0.3">
      <c r="A2" t="s">
        <v>29</v>
      </c>
      <c r="B2" t="s">
        <v>486</v>
      </c>
      <c r="C2" t="s">
        <v>20</v>
      </c>
      <c r="E2" t="s">
        <v>485</v>
      </c>
    </row>
    <row r="3" spans="1:5" x14ac:dyDescent="0.3">
      <c r="A3" t="s">
        <v>117</v>
      </c>
      <c r="B3" t="s">
        <v>488</v>
      </c>
      <c r="C3" t="s">
        <v>109</v>
      </c>
      <c r="E3" t="s">
        <v>487</v>
      </c>
    </row>
    <row r="4" spans="1:5" x14ac:dyDescent="0.3">
      <c r="A4" t="s">
        <v>118</v>
      </c>
      <c r="B4" t="s">
        <v>489</v>
      </c>
      <c r="C4" t="s">
        <v>109</v>
      </c>
      <c r="E4" t="s">
        <v>490</v>
      </c>
    </row>
    <row r="5" spans="1:5" x14ac:dyDescent="0.3">
      <c r="A5" t="s">
        <v>120</v>
      </c>
      <c r="B5" t="s">
        <v>119</v>
      </c>
      <c r="C5" t="s">
        <v>109</v>
      </c>
      <c r="E5" t="s">
        <v>390</v>
      </c>
    </row>
    <row r="6" spans="1:5" x14ac:dyDescent="0.3">
      <c r="A6" t="s">
        <v>121</v>
      </c>
      <c r="B6" t="s">
        <v>204</v>
      </c>
      <c r="C6" t="s">
        <v>109</v>
      </c>
      <c r="E6" t="s">
        <v>391</v>
      </c>
    </row>
    <row r="7" spans="1:5" x14ac:dyDescent="0.3">
      <c r="A7" t="s">
        <v>122</v>
      </c>
      <c r="B7" t="s">
        <v>206</v>
      </c>
      <c r="C7" t="s">
        <v>109</v>
      </c>
      <c r="E7" t="s">
        <v>392</v>
      </c>
    </row>
    <row r="8" spans="1:5" x14ac:dyDescent="0.3">
      <c r="A8" t="s">
        <v>123</v>
      </c>
      <c r="B8" t="s">
        <v>207</v>
      </c>
      <c r="C8" t="s">
        <v>109</v>
      </c>
      <c r="E8" t="s">
        <v>393</v>
      </c>
    </row>
    <row r="9" spans="1:5" x14ac:dyDescent="0.3">
      <c r="A9" t="s">
        <v>124</v>
      </c>
      <c r="B9" t="s">
        <v>208</v>
      </c>
      <c r="C9" t="s">
        <v>109</v>
      </c>
      <c r="E9" t="s">
        <v>394</v>
      </c>
    </row>
    <row r="10" spans="1:5" x14ac:dyDescent="0.3">
      <c r="A10" t="s">
        <v>125</v>
      </c>
      <c r="B10" t="s">
        <v>209</v>
      </c>
      <c r="C10" t="s">
        <v>109</v>
      </c>
      <c r="E10" t="s">
        <v>395</v>
      </c>
    </row>
    <row r="11" spans="1:5" x14ac:dyDescent="0.3">
      <c r="A11" t="s">
        <v>126</v>
      </c>
      <c r="B11" t="s">
        <v>210</v>
      </c>
      <c r="C11" t="s">
        <v>109</v>
      </c>
      <c r="E11" t="s">
        <v>396</v>
      </c>
    </row>
    <row r="12" spans="1:5" x14ac:dyDescent="0.3">
      <c r="A12" t="s">
        <v>127</v>
      </c>
      <c r="B12" t="s">
        <v>211</v>
      </c>
      <c r="C12" t="s">
        <v>109</v>
      </c>
      <c r="E12" t="s">
        <v>397</v>
      </c>
    </row>
    <row r="13" spans="1:5" x14ac:dyDescent="0.3">
      <c r="A13" t="s">
        <v>128</v>
      </c>
      <c r="B13" t="s">
        <v>212</v>
      </c>
      <c r="C13" t="s">
        <v>109</v>
      </c>
      <c r="E13" t="s">
        <v>398</v>
      </c>
    </row>
    <row r="14" spans="1:5" x14ac:dyDescent="0.3">
      <c r="A14" t="s">
        <v>129</v>
      </c>
      <c r="B14" t="s">
        <v>213</v>
      </c>
      <c r="C14" t="s">
        <v>109</v>
      </c>
      <c r="E14" t="s">
        <v>399</v>
      </c>
    </row>
    <row r="15" spans="1:5" x14ac:dyDescent="0.3">
      <c r="A15" t="s">
        <v>130</v>
      </c>
      <c r="B15" t="s">
        <v>214</v>
      </c>
      <c r="C15" t="s">
        <v>109</v>
      </c>
      <c r="E15" t="s">
        <v>400</v>
      </c>
    </row>
    <row r="16" spans="1:5" x14ac:dyDescent="0.3">
      <c r="A16" t="s">
        <v>131</v>
      </c>
      <c r="B16" t="s">
        <v>215</v>
      </c>
      <c r="C16" t="s">
        <v>109</v>
      </c>
      <c r="E16" t="s">
        <v>401</v>
      </c>
    </row>
    <row r="17" spans="1:5" x14ac:dyDescent="0.3">
      <c r="A17" t="s">
        <v>132</v>
      </c>
      <c r="B17" t="s">
        <v>216</v>
      </c>
      <c r="C17" t="s">
        <v>109</v>
      </c>
      <c r="E17" t="s">
        <v>402</v>
      </c>
    </row>
    <row r="18" spans="1:5" x14ac:dyDescent="0.3">
      <c r="A18" t="s">
        <v>133</v>
      </c>
      <c r="B18" t="s">
        <v>217</v>
      </c>
      <c r="C18" t="s">
        <v>109</v>
      </c>
      <c r="E18" t="s">
        <v>403</v>
      </c>
    </row>
    <row r="19" spans="1:5" x14ac:dyDescent="0.3">
      <c r="A19" t="s">
        <v>134</v>
      </c>
      <c r="B19" t="s">
        <v>218</v>
      </c>
      <c r="C19" t="s">
        <v>109</v>
      </c>
      <c r="E19" t="s">
        <v>404</v>
      </c>
    </row>
    <row r="20" spans="1:5" x14ac:dyDescent="0.3">
      <c r="A20" t="s">
        <v>135</v>
      </c>
      <c r="B20" t="s">
        <v>219</v>
      </c>
      <c r="C20" t="s">
        <v>109</v>
      </c>
      <c r="E20" t="s">
        <v>405</v>
      </c>
    </row>
    <row r="21" spans="1:5" x14ac:dyDescent="0.3">
      <c r="A21" t="s">
        <v>136</v>
      </c>
      <c r="B21" t="s">
        <v>220</v>
      </c>
      <c r="C21" t="s">
        <v>109</v>
      </c>
      <c r="E21" t="s">
        <v>406</v>
      </c>
    </row>
    <row r="22" spans="1:5" x14ac:dyDescent="0.3">
      <c r="A22" t="s">
        <v>137</v>
      </c>
      <c r="B22" t="s">
        <v>221</v>
      </c>
      <c r="C22" t="s">
        <v>109</v>
      </c>
      <c r="E22" t="s">
        <v>407</v>
      </c>
    </row>
    <row r="23" spans="1:5" x14ac:dyDescent="0.3">
      <c r="A23" t="s">
        <v>138</v>
      </c>
      <c r="B23" t="s">
        <v>222</v>
      </c>
      <c r="C23" t="s">
        <v>109</v>
      </c>
      <c r="E23" t="s">
        <v>408</v>
      </c>
    </row>
    <row r="24" spans="1:5" x14ac:dyDescent="0.3">
      <c r="A24" t="s">
        <v>139</v>
      </c>
      <c r="B24" t="s">
        <v>223</v>
      </c>
      <c r="C24" t="s">
        <v>109</v>
      </c>
      <c r="E24" t="s">
        <v>409</v>
      </c>
    </row>
    <row r="25" spans="1:5" x14ac:dyDescent="0.3">
      <c r="A25" t="s">
        <v>140</v>
      </c>
      <c r="B25" t="s">
        <v>224</v>
      </c>
      <c r="C25" t="s">
        <v>109</v>
      </c>
      <c r="E25" t="s">
        <v>410</v>
      </c>
    </row>
    <row r="26" spans="1:5" x14ac:dyDescent="0.3">
      <c r="A26" t="s">
        <v>141</v>
      </c>
      <c r="B26" t="s">
        <v>225</v>
      </c>
      <c r="C26" t="s">
        <v>109</v>
      </c>
      <c r="E26" t="s">
        <v>411</v>
      </c>
    </row>
    <row r="27" spans="1:5" x14ac:dyDescent="0.3">
      <c r="A27" t="s">
        <v>142</v>
      </c>
      <c r="B27" t="s">
        <v>205</v>
      </c>
      <c r="C27" t="s">
        <v>109</v>
      </c>
      <c r="E27" t="s">
        <v>412</v>
      </c>
    </row>
    <row r="28" spans="1:5" x14ac:dyDescent="0.3">
      <c r="A28" t="s">
        <v>143</v>
      </c>
      <c r="B28" t="s">
        <v>226</v>
      </c>
      <c r="C28" t="s">
        <v>109</v>
      </c>
      <c r="E28" t="s">
        <v>413</v>
      </c>
    </row>
    <row r="29" spans="1:5" x14ac:dyDescent="0.3">
      <c r="A29" t="s">
        <v>144</v>
      </c>
      <c r="B29" t="s">
        <v>227</v>
      </c>
      <c r="C29" t="s">
        <v>109</v>
      </c>
      <c r="E29" t="s">
        <v>414</v>
      </c>
    </row>
    <row r="30" spans="1:5" x14ac:dyDescent="0.3">
      <c r="A30" t="s">
        <v>145</v>
      </c>
      <c r="B30" t="s">
        <v>228</v>
      </c>
      <c r="C30" t="s">
        <v>109</v>
      </c>
      <c r="E30" t="s">
        <v>415</v>
      </c>
    </row>
    <row r="31" spans="1:5" x14ac:dyDescent="0.3">
      <c r="A31" t="s">
        <v>146</v>
      </c>
      <c r="B31" t="s">
        <v>229</v>
      </c>
      <c r="C31" t="s">
        <v>109</v>
      </c>
      <c r="E31" t="s">
        <v>416</v>
      </c>
    </row>
    <row r="32" spans="1:5" x14ac:dyDescent="0.3">
      <c r="A32" t="s">
        <v>147</v>
      </c>
      <c r="B32" t="s">
        <v>230</v>
      </c>
      <c r="C32" t="s">
        <v>109</v>
      </c>
      <c r="E32" t="s">
        <v>417</v>
      </c>
    </row>
    <row r="33" spans="1:5" x14ac:dyDescent="0.3">
      <c r="A33" t="s">
        <v>148</v>
      </c>
      <c r="B33" t="s">
        <v>231</v>
      </c>
      <c r="C33" t="s">
        <v>109</v>
      </c>
      <c r="E33" t="s">
        <v>418</v>
      </c>
    </row>
    <row r="34" spans="1:5" x14ac:dyDescent="0.3">
      <c r="A34" t="s">
        <v>149</v>
      </c>
      <c r="B34" t="s">
        <v>232</v>
      </c>
      <c r="C34" t="s">
        <v>109</v>
      </c>
      <c r="E34" t="s">
        <v>419</v>
      </c>
    </row>
    <row r="35" spans="1:5" x14ac:dyDescent="0.3">
      <c r="A35" t="s">
        <v>150</v>
      </c>
      <c r="B35" t="s">
        <v>233</v>
      </c>
      <c r="C35" t="s">
        <v>109</v>
      </c>
      <c r="E35" t="s">
        <v>420</v>
      </c>
    </row>
    <row r="36" spans="1:5" x14ac:dyDescent="0.3">
      <c r="A36" t="s">
        <v>151</v>
      </c>
      <c r="B36" t="s">
        <v>234</v>
      </c>
      <c r="C36" t="s">
        <v>109</v>
      </c>
      <c r="E36" t="s">
        <v>421</v>
      </c>
    </row>
    <row r="37" spans="1:5" x14ac:dyDescent="0.3">
      <c r="A37" t="s">
        <v>152</v>
      </c>
      <c r="B37" t="s">
        <v>235</v>
      </c>
      <c r="C37" t="s">
        <v>109</v>
      </c>
      <c r="E37" t="s">
        <v>422</v>
      </c>
    </row>
    <row r="38" spans="1:5" x14ac:dyDescent="0.3">
      <c r="A38" t="s">
        <v>153</v>
      </c>
      <c r="B38" t="s">
        <v>442</v>
      </c>
      <c r="C38" t="s">
        <v>109</v>
      </c>
      <c r="E38" t="s">
        <v>423</v>
      </c>
    </row>
    <row r="39" spans="1:5" x14ac:dyDescent="0.3">
      <c r="A39" t="s">
        <v>154</v>
      </c>
      <c r="B39" t="s">
        <v>443</v>
      </c>
      <c r="C39" t="s">
        <v>109</v>
      </c>
      <c r="E39" t="s">
        <v>424</v>
      </c>
    </row>
    <row r="40" spans="1:5" x14ac:dyDescent="0.3">
      <c r="A40" t="s">
        <v>155</v>
      </c>
      <c r="B40" t="s">
        <v>444</v>
      </c>
      <c r="C40" t="s">
        <v>109</v>
      </c>
      <c r="E40" t="s">
        <v>425</v>
      </c>
    </row>
    <row r="41" spans="1:5" x14ac:dyDescent="0.3">
      <c r="A41" t="s">
        <v>156</v>
      </c>
      <c r="B41" t="s">
        <v>445</v>
      </c>
      <c r="C41" t="s">
        <v>109</v>
      </c>
      <c r="E41" t="s">
        <v>426</v>
      </c>
    </row>
    <row r="42" spans="1:5" x14ac:dyDescent="0.3">
      <c r="A42" t="s">
        <v>157</v>
      </c>
      <c r="B42" t="s">
        <v>446</v>
      </c>
      <c r="C42" t="s">
        <v>109</v>
      </c>
      <c r="E42" t="s">
        <v>427</v>
      </c>
    </row>
    <row r="43" spans="1:5" x14ac:dyDescent="0.3">
      <c r="A43" t="s">
        <v>158</v>
      </c>
      <c r="B43" t="s">
        <v>447</v>
      </c>
      <c r="C43" t="s">
        <v>109</v>
      </c>
      <c r="E43" t="s">
        <v>428</v>
      </c>
    </row>
    <row r="44" spans="1:5" x14ac:dyDescent="0.3">
      <c r="A44" t="s">
        <v>159</v>
      </c>
      <c r="B44" t="s">
        <v>448</v>
      </c>
      <c r="C44" t="s">
        <v>109</v>
      </c>
      <c r="E44" t="s">
        <v>429</v>
      </c>
    </row>
    <row r="45" spans="1:5" x14ac:dyDescent="0.3">
      <c r="A45" t="s">
        <v>160</v>
      </c>
      <c r="B45" t="s">
        <v>449</v>
      </c>
      <c r="C45" t="s">
        <v>109</v>
      </c>
      <c r="E45" t="s">
        <v>430</v>
      </c>
    </row>
    <row r="46" spans="1:5" x14ac:dyDescent="0.3">
      <c r="A46" t="s">
        <v>161</v>
      </c>
      <c r="B46" t="s">
        <v>450</v>
      </c>
      <c r="C46" t="s">
        <v>109</v>
      </c>
      <c r="E46" t="s">
        <v>431</v>
      </c>
    </row>
    <row r="47" spans="1:5" x14ac:dyDescent="0.3">
      <c r="A47" t="s">
        <v>162</v>
      </c>
      <c r="B47" t="s">
        <v>451</v>
      </c>
      <c r="C47" t="s">
        <v>109</v>
      </c>
      <c r="E47" t="s">
        <v>432</v>
      </c>
    </row>
    <row r="48" spans="1:5" x14ac:dyDescent="0.3">
      <c r="A48" t="s">
        <v>163</v>
      </c>
      <c r="B48" t="s">
        <v>262</v>
      </c>
      <c r="C48" t="s">
        <v>20</v>
      </c>
      <c r="E48" t="s">
        <v>433</v>
      </c>
    </row>
    <row r="49" spans="1:5" x14ac:dyDescent="0.3">
      <c r="A49" t="s">
        <v>164</v>
      </c>
      <c r="B49" t="s">
        <v>263</v>
      </c>
      <c r="C49" t="s">
        <v>20</v>
      </c>
      <c r="E49" t="s">
        <v>434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FDC83-4674-442B-AF44-999C03AAD457}">
  <dimension ref="A1:J428"/>
  <sheetViews>
    <sheetView workbookViewId="0">
      <selection activeCell="H19" sqref="B19:H19"/>
    </sheetView>
  </sheetViews>
  <sheetFormatPr baseColWidth="10" defaultRowHeight="14.4" x14ac:dyDescent="0.3"/>
  <cols>
    <col min="1" max="1" width="8.77734375" bestFit="1" customWidth="1"/>
    <col min="2" max="2" width="53.21875" bestFit="1" customWidth="1"/>
    <col min="3" max="3" width="13.44140625" bestFit="1" customWidth="1"/>
    <col min="4" max="4" width="57.77734375" bestFit="1" customWidth="1"/>
    <col min="5" max="5" width="12.77734375" bestFit="1" customWidth="1"/>
    <col min="6" max="6" width="57.77734375" bestFit="1" customWidth="1"/>
    <col min="7" max="7" width="16.77734375" bestFit="1" customWidth="1"/>
    <col min="8" max="8" width="40.77734375" bestFit="1" customWidth="1"/>
    <col min="9" max="9" width="7.33203125" bestFit="1" customWidth="1"/>
    <col min="10" max="10" width="15.21875" bestFit="1" customWidth="1"/>
  </cols>
  <sheetData>
    <row r="1" spans="1:10" x14ac:dyDescent="0.3">
      <c r="A1" t="s">
        <v>8</v>
      </c>
      <c r="B1" t="s">
        <v>0</v>
      </c>
      <c r="C1" t="s">
        <v>9</v>
      </c>
      <c r="D1" t="s">
        <v>1</v>
      </c>
      <c r="E1" t="s">
        <v>10</v>
      </c>
      <c r="F1" t="s">
        <v>6</v>
      </c>
      <c r="G1" t="s">
        <v>13</v>
      </c>
      <c r="H1" t="s">
        <v>5</v>
      </c>
      <c r="I1" t="s">
        <v>7</v>
      </c>
      <c r="J1" t="s">
        <v>14</v>
      </c>
    </row>
    <row r="2" spans="1:10" x14ac:dyDescent="0.3">
      <c r="A2" t="s">
        <v>29</v>
      </c>
      <c r="B2" t="s">
        <v>486</v>
      </c>
      <c r="C2">
        <v>1</v>
      </c>
      <c r="D2" t="s">
        <v>165</v>
      </c>
      <c r="E2">
        <v>1</v>
      </c>
      <c r="F2" t="s">
        <v>184</v>
      </c>
      <c r="G2">
        <v>50</v>
      </c>
      <c r="H2" t="s">
        <v>491</v>
      </c>
      <c r="I2" t="s">
        <v>113</v>
      </c>
      <c r="J2">
        <v>0</v>
      </c>
    </row>
    <row r="3" spans="1:10" x14ac:dyDescent="0.3">
      <c r="A3" t="s">
        <v>29</v>
      </c>
      <c r="B3" t="s">
        <v>486</v>
      </c>
      <c r="C3">
        <v>2</v>
      </c>
      <c r="D3" t="s">
        <v>166</v>
      </c>
    </row>
    <row r="4" spans="1:10" x14ac:dyDescent="0.3">
      <c r="A4" t="s">
        <v>29</v>
      </c>
      <c r="B4" t="s">
        <v>486</v>
      </c>
      <c r="C4">
        <v>3</v>
      </c>
      <c r="D4" t="s">
        <v>167</v>
      </c>
      <c r="E4">
        <v>1</v>
      </c>
      <c r="F4" t="s">
        <v>181</v>
      </c>
      <c r="G4">
        <v>1</v>
      </c>
    </row>
    <row r="5" spans="1:10" x14ac:dyDescent="0.3">
      <c r="A5" t="s">
        <v>29</v>
      </c>
      <c r="B5" t="s">
        <v>486</v>
      </c>
      <c r="C5">
        <v>4</v>
      </c>
      <c r="D5" t="s">
        <v>168</v>
      </c>
      <c r="E5">
        <v>1</v>
      </c>
      <c r="F5" t="s">
        <v>168</v>
      </c>
      <c r="G5">
        <v>3</v>
      </c>
      <c r="H5" t="s">
        <v>492</v>
      </c>
      <c r="I5" t="s">
        <v>26</v>
      </c>
      <c r="J5">
        <v>1</v>
      </c>
    </row>
    <row r="6" spans="1:10" x14ac:dyDescent="0.3">
      <c r="A6" t="s">
        <v>29</v>
      </c>
      <c r="B6" t="s">
        <v>486</v>
      </c>
      <c r="C6">
        <v>5</v>
      </c>
      <c r="D6" t="s">
        <v>169</v>
      </c>
    </row>
    <row r="7" spans="1:10" x14ac:dyDescent="0.3">
      <c r="A7" t="s">
        <v>29</v>
      </c>
      <c r="B7" t="s">
        <v>486</v>
      </c>
      <c r="C7">
        <v>6</v>
      </c>
      <c r="D7" t="s">
        <v>170</v>
      </c>
    </row>
    <row r="8" spans="1:10" x14ac:dyDescent="0.3">
      <c r="A8" t="s">
        <v>29</v>
      </c>
      <c r="B8" t="s">
        <v>486</v>
      </c>
      <c r="C8">
        <v>7</v>
      </c>
      <c r="D8" t="s">
        <v>171</v>
      </c>
      <c r="E8">
        <v>1</v>
      </c>
      <c r="F8" t="s">
        <v>169</v>
      </c>
      <c r="G8">
        <v>4</v>
      </c>
    </row>
    <row r="9" spans="1:10" x14ac:dyDescent="0.3">
      <c r="A9" t="s">
        <v>29</v>
      </c>
      <c r="B9" t="s">
        <v>486</v>
      </c>
      <c r="C9">
        <v>8</v>
      </c>
      <c r="D9" t="s">
        <v>172</v>
      </c>
      <c r="E9">
        <v>1</v>
      </c>
      <c r="F9" t="s">
        <v>182</v>
      </c>
      <c r="G9">
        <v>2</v>
      </c>
      <c r="H9" t="s">
        <v>493</v>
      </c>
      <c r="I9" t="s">
        <v>25</v>
      </c>
      <c r="J9">
        <v>2</v>
      </c>
    </row>
    <row r="10" spans="1:10" x14ac:dyDescent="0.3">
      <c r="A10" t="s">
        <v>29</v>
      </c>
      <c r="B10" t="s">
        <v>486</v>
      </c>
      <c r="C10">
        <v>9</v>
      </c>
      <c r="D10" t="s">
        <v>173</v>
      </c>
    </row>
    <row r="11" spans="1:10" x14ac:dyDescent="0.3">
      <c r="A11" t="s">
        <v>29</v>
      </c>
      <c r="B11" t="s">
        <v>486</v>
      </c>
      <c r="C11">
        <v>10</v>
      </c>
      <c r="D11" t="s">
        <v>174</v>
      </c>
      <c r="E11">
        <v>1</v>
      </c>
      <c r="F11" t="s">
        <v>174</v>
      </c>
      <c r="G11">
        <v>5</v>
      </c>
    </row>
    <row r="12" spans="1:10" x14ac:dyDescent="0.3">
      <c r="A12" t="s">
        <v>29</v>
      </c>
      <c r="B12" t="s">
        <v>486</v>
      </c>
      <c r="C12">
        <v>11</v>
      </c>
      <c r="D12" t="s">
        <v>11</v>
      </c>
      <c r="E12">
        <v>1</v>
      </c>
      <c r="F12" t="s">
        <v>11</v>
      </c>
      <c r="G12">
        <v>8</v>
      </c>
    </row>
    <row r="13" spans="1:10" x14ac:dyDescent="0.3">
      <c r="A13" t="s">
        <v>29</v>
      </c>
      <c r="B13" t="s">
        <v>486</v>
      </c>
      <c r="C13">
        <v>12</v>
      </c>
      <c r="D13" t="s">
        <v>175</v>
      </c>
      <c r="E13">
        <v>1</v>
      </c>
      <c r="F13" t="s">
        <v>175</v>
      </c>
      <c r="G13">
        <v>9</v>
      </c>
    </row>
    <row r="14" spans="1:10" x14ac:dyDescent="0.3">
      <c r="A14" t="s">
        <v>29</v>
      </c>
      <c r="B14" t="s">
        <v>486</v>
      </c>
      <c r="C14">
        <v>13</v>
      </c>
      <c r="D14" t="s">
        <v>12</v>
      </c>
      <c r="E14">
        <v>1</v>
      </c>
      <c r="F14" t="s">
        <v>12</v>
      </c>
      <c r="G14">
        <v>10</v>
      </c>
    </row>
    <row r="15" spans="1:10" x14ac:dyDescent="0.3">
      <c r="A15" t="s">
        <v>29</v>
      </c>
      <c r="B15" t="s">
        <v>486</v>
      </c>
      <c r="C15">
        <v>14</v>
      </c>
      <c r="D15" t="s">
        <v>176</v>
      </c>
    </row>
    <row r="16" spans="1:10" x14ac:dyDescent="0.3">
      <c r="A16" t="s">
        <v>29</v>
      </c>
      <c r="B16" t="s">
        <v>486</v>
      </c>
      <c r="C16">
        <v>15</v>
      </c>
      <c r="D16" t="s">
        <v>177</v>
      </c>
      <c r="E16">
        <v>1</v>
      </c>
      <c r="F16" t="s">
        <v>177</v>
      </c>
      <c r="G16">
        <v>6</v>
      </c>
    </row>
    <row r="17" spans="1:10" x14ac:dyDescent="0.3">
      <c r="A17" t="s">
        <v>29</v>
      </c>
      <c r="B17" t="s">
        <v>486</v>
      </c>
      <c r="C17">
        <v>16</v>
      </c>
      <c r="D17" t="s">
        <v>178</v>
      </c>
    </row>
    <row r="18" spans="1:10" x14ac:dyDescent="0.3">
      <c r="A18" t="s">
        <v>29</v>
      </c>
      <c r="B18" t="s">
        <v>486</v>
      </c>
      <c r="C18">
        <v>17</v>
      </c>
      <c r="D18" t="s">
        <v>179</v>
      </c>
      <c r="E18">
        <v>1</v>
      </c>
      <c r="F18" t="s">
        <v>179</v>
      </c>
      <c r="G18">
        <v>7</v>
      </c>
      <c r="H18" t="s">
        <v>494</v>
      </c>
      <c r="I18" t="s">
        <v>108</v>
      </c>
      <c r="J18">
        <v>4</v>
      </c>
    </row>
    <row r="19" spans="1:10" x14ac:dyDescent="0.3">
      <c r="A19" t="s">
        <v>29</v>
      </c>
      <c r="B19" t="s">
        <v>486</v>
      </c>
      <c r="C19">
        <v>18</v>
      </c>
      <c r="D19" t="s">
        <v>180</v>
      </c>
      <c r="E19">
        <v>1</v>
      </c>
      <c r="F19" t="s">
        <v>183</v>
      </c>
      <c r="G19">
        <v>11</v>
      </c>
      <c r="H19" t="s">
        <v>495</v>
      </c>
      <c r="I19" t="s">
        <v>107</v>
      </c>
      <c r="J19">
        <v>3</v>
      </c>
    </row>
    <row r="20" spans="1:10" x14ac:dyDescent="0.3">
      <c r="A20" t="s">
        <v>29</v>
      </c>
      <c r="B20" t="s">
        <v>486</v>
      </c>
      <c r="C20">
        <v>19</v>
      </c>
      <c r="D20" t="s">
        <v>497</v>
      </c>
      <c r="E20">
        <v>1</v>
      </c>
      <c r="F20" t="s">
        <v>498</v>
      </c>
      <c r="G20">
        <v>12</v>
      </c>
      <c r="H20" t="s">
        <v>496</v>
      </c>
      <c r="I20" t="s">
        <v>530</v>
      </c>
      <c r="J20">
        <v>5</v>
      </c>
    </row>
    <row r="21" spans="1:10" x14ac:dyDescent="0.3">
      <c r="A21" t="s">
        <v>117</v>
      </c>
      <c r="B21" t="s">
        <v>488</v>
      </c>
      <c r="C21">
        <v>1</v>
      </c>
      <c r="D21" t="s">
        <v>185</v>
      </c>
    </row>
    <row r="22" spans="1:10" x14ac:dyDescent="0.3">
      <c r="A22" t="s">
        <v>117</v>
      </c>
      <c r="B22" t="s">
        <v>488</v>
      </c>
      <c r="C22">
        <v>2</v>
      </c>
      <c r="D22" t="s">
        <v>4</v>
      </c>
      <c r="E22">
        <v>1</v>
      </c>
      <c r="F22" t="s">
        <v>202</v>
      </c>
      <c r="G22">
        <v>1</v>
      </c>
    </row>
    <row r="23" spans="1:10" x14ac:dyDescent="0.3">
      <c r="A23" t="s">
        <v>117</v>
      </c>
      <c r="B23" t="s">
        <v>488</v>
      </c>
      <c r="C23">
        <v>3</v>
      </c>
      <c r="D23" t="s">
        <v>19</v>
      </c>
      <c r="E23">
        <v>1</v>
      </c>
      <c r="F23" t="s">
        <v>19</v>
      </c>
      <c r="G23">
        <v>2</v>
      </c>
    </row>
    <row r="24" spans="1:10" x14ac:dyDescent="0.3">
      <c r="A24" t="s">
        <v>117</v>
      </c>
      <c r="B24" t="s">
        <v>488</v>
      </c>
      <c r="C24">
        <v>4</v>
      </c>
      <c r="D24" t="s">
        <v>2</v>
      </c>
      <c r="E24">
        <v>1</v>
      </c>
      <c r="F24" t="s">
        <v>11</v>
      </c>
      <c r="G24">
        <v>6</v>
      </c>
    </row>
    <row r="25" spans="1:10" x14ac:dyDescent="0.3">
      <c r="A25" t="s">
        <v>117</v>
      </c>
      <c r="B25" t="s">
        <v>488</v>
      </c>
      <c r="C25">
        <v>5</v>
      </c>
      <c r="D25" t="s">
        <v>3</v>
      </c>
      <c r="E25">
        <v>1</v>
      </c>
      <c r="F25" t="s">
        <v>175</v>
      </c>
      <c r="G25">
        <v>7</v>
      </c>
    </row>
    <row r="26" spans="1:10" x14ac:dyDescent="0.3">
      <c r="A26" t="s">
        <v>117</v>
      </c>
      <c r="B26" t="s">
        <v>488</v>
      </c>
      <c r="C26">
        <v>6</v>
      </c>
      <c r="D26" t="s">
        <v>186</v>
      </c>
    </row>
    <row r="27" spans="1:10" x14ac:dyDescent="0.3">
      <c r="A27" t="s">
        <v>117</v>
      </c>
      <c r="B27" t="s">
        <v>488</v>
      </c>
      <c r="C27">
        <v>7</v>
      </c>
      <c r="D27" t="s">
        <v>187</v>
      </c>
      <c r="E27">
        <v>1</v>
      </c>
      <c r="F27" t="s">
        <v>12</v>
      </c>
      <c r="G27">
        <v>8</v>
      </c>
    </row>
    <row r="28" spans="1:10" x14ac:dyDescent="0.3">
      <c r="A28" t="s">
        <v>117</v>
      </c>
      <c r="B28" t="s">
        <v>488</v>
      </c>
      <c r="C28">
        <v>8</v>
      </c>
      <c r="D28" t="s">
        <v>188</v>
      </c>
    </row>
    <row r="29" spans="1:10" x14ac:dyDescent="0.3">
      <c r="A29" t="s">
        <v>117</v>
      </c>
      <c r="B29" t="s">
        <v>488</v>
      </c>
      <c r="C29">
        <v>9</v>
      </c>
      <c r="D29" t="s">
        <v>189</v>
      </c>
    </row>
    <row r="30" spans="1:10" x14ac:dyDescent="0.3">
      <c r="A30" t="s">
        <v>117</v>
      </c>
      <c r="B30" t="s">
        <v>488</v>
      </c>
      <c r="C30">
        <v>10</v>
      </c>
      <c r="D30" t="s">
        <v>190</v>
      </c>
    </row>
    <row r="31" spans="1:10" x14ac:dyDescent="0.3">
      <c r="A31" t="s">
        <v>117</v>
      </c>
      <c r="B31" t="s">
        <v>488</v>
      </c>
      <c r="C31">
        <v>11</v>
      </c>
      <c r="D31" t="s">
        <v>191</v>
      </c>
      <c r="E31">
        <v>1</v>
      </c>
      <c r="F31" t="s">
        <v>203</v>
      </c>
      <c r="G31">
        <v>9</v>
      </c>
    </row>
    <row r="32" spans="1:10" x14ac:dyDescent="0.3">
      <c r="A32" t="s">
        <v>117</v>
      </c>
      <c r="B32" t="s">
        <v>488</v>
      </c>
      <c r="C32">
        <v>12</v>
      </c>
      <c r="D32" t="s">
        <v>192</v>
      </c>
      <c r="E32">
        <v>1</v>
      </c>
      <c r="F32" t="s">
        <v>197</v>
      </c>
      <c r="G32">
        <v>10</v>
      </c>
    </row>
    <row r="33" spans="1:10" x14ac:dyDescent="0.3">
      <c r="A33" t="s">
        <v>117</v>
      </c>
      <c r="B33" t="s">
        <v>488</v>
      </c>
      <c r="C33">
        <v>13</v>
      </c>
      <c r="D33" t="s">
        <v>193</v>
      </c>
      <c r="E33">
        <v>1</v>
      </c>
      <c r="F33" t="s">
        <v>198</v>
      </c>
      <c r="G33">
        <v>11</v>
      </c>
    </row>
    <row r="34" spans="1:10" x14ac:dyDescent="0.3">
      <c r="A34" t="s">
        <v>117</v>
      </c>
      <c r="B34" t="s">
        <v>488</v>
      </c>
      <c r="C34">
        <v>14</v>
      </c>
      <c r="D34" t="s">
        <v>194</v>
      </c>
      <c r="E34">
        <v>1</v>
      </c>
      <c r="F34" t="s">
        <v>201</v>
      </c>
      <c r="G34">
        <v>4</v>
      </c>
    </row>
    <row r="35" spans="1:10" x14ac:dyDescent="0.3">
      <c r="A35" t="s">
        <v>117</v>
      </c>
      <c r="B35" t="s">
        <v>488</v>
      </c>
      <c r="C35">
        <v>15</v>
      </c>
      <c r="D35" t="s">
        <v>195</v>
      </c>
      <c r="E35">
        <v>1</v>
      </c>
      <c r="F35" t="s">
        <v>200</v>
      </c>
      <c r="G35">
        <v>5</v>
      </c>
    </row>
    <row r="36" spans="1:10" x14ac:dyDescent="0.3">
      <c r="A36" t="s">
        <v>117</v>
      </c>
      <c r="B36" t="s">
        <v>488</v>
      </c>
      <c r="C36">
        <v>16</v>
      </c>
      <c r="D36" t="s">
        <v>112</v>
      </c>
      <c r="E36">
        <v>1</v>
      </c>
      <c r="F36" t="s">
        <v>199</v>
      </c>
      <c r="G36">
        <v>3</v>
      </c>
      <c r="H36" t="s">
        <v>499</v>
      </c>
      <c r="I36" t="s">
        <v>320</v>
      </c>
      <c r="J36">
        <v>1</v>
      </c>
    </row>
    <row r="37" spans="1:10" x14ac:dyDescent="0.3">
      <c r="A37" t="s">
        <v>117</v>
      </c>
      <c r="B37" t="s">
        <v>488</v>
      </c>
      <c r="C37">
        <v>17</v>
      </c>
      <c r="D37" t="s">
        <v>196</v>
      </c>
    </row>
    <row r="38" spans="1:10" x14ac:dyDescent="0.3">
      <c r="A38" t="s">
        <v>118</v>
      </c>
      <c r="B38" t="s">
        <v>489</v>
      </c>
      <c r="C38">
        <v>1</v>
      </c>
      <c r="D38" t="s">
        <v>185</v>
      </c>
    </row>
    <row r="39" spans="1:10" x14ac:dyDescent="0.3">
      <c r="A39" t="s">
        <v>118</v>
      </c>
      <c r="B39" t="s">
        <v>489</v>
      </c>
      <c r="C39">
        <v>2</v>
      </c>
      <c r="D39" t="s">
        <v>4</v>
      </c>
      <c r="E39">
        <v>1</v>
      </c>
      <c r="F39" t="s">
        <v>202</v>
      </c>
      <c r="G39">
        <v>1</v>
      </c>
    </row>
    <row r="40" spans="1:10" x14ac:dyDescent="0.3">
      <c r="A40" t="s">
        <v>118</v>
      </c>
      <c r="B40" t="s">
        <v>489</v>
      </c>
      <c r="C40">
        <v>3</v>
      </c>
      <c r="D40" t="s">
        <v>19</v>
      </c>
      <c r="E40">
        <v>1</v>
      </c>
      <c r="F40" t="s">
        <v>19</v>
      </c>
      <c r="G40">
        <v>2</v>
      </c>
    </row>
    <row r="41" spans="1:10" x14ac:dyDescent="0.3">
      <c r="A41" t="s">
        <v>118</v>
      </c>
      <c r="B41" t="s">
        <v>489</v>
      </c>
      <c r="C41">
        <v>4</v>
      </c>
      <c r="D41" t="s">
        <v>2</v>
      </c>
      <c r="E41">
        <v>1</v>
      </c>
      <c r="F41" t="s">
        <v>11</v>
      </c>
      <c r="G41">
        <v>6</v>
      </c>
    </row>
    <row r="42" spans="1:10" x14ac:dyDescent="0.3">
      <c r="A42" t="s">
        <v>118</v>
      </c>
      <c r="B42" t="s">
        <v>489</v>
      </c>
      <c r="C42">
        <v>5</v>
      </c>
      <c r="D42" t="s">
        <v>3</v>
      </c>
      <c r="E42">
        <v>1</v>
      </c>
      <c r="F42" t="s">
        <v>175</v>
      </c>
      <c r="G42">
        <v>7</v>
      </c>
    </row>
    <row r="43" spans="1:10" x14ac:dyDescent="0.3">
      <c r="A43" t="s">
        <v>118</v>
      </c>
      <c r="B43" t="s">
        <v>489</v>
      </c>
      <c r="C43">
        <v>6</v>
      </c>
      <c r="D43" t="s">
        <v>186</v>
      </c>
    </row>
    <row r="44" spans="1:10" x14ac:dyDescent="0.3">
      <c r="A44" t="s">
        <v>118</v>
      </c>
      <c r="B44" t="s">
        <v>489</v>
      </c>
      <c r="C44">
        <v>7</v>
      </c>
      <c r="D44" t="s">
        <v>187</v>
      </c>
      <c r="E44">
        <v>1</v>
      </c>
      <c r="F44" t="s">
        <v>12</v>
      </c>
      <c r="G44">
        <v>8</v>
      </c>
    </row>
    <row r="45" spans="1:10" x14ac:dyDescent="0.3">
      <c r="A45" t="s">
        <v>118</v>
      </c>
      <c r="B45" t="s">
        <v>489</v>
      </c>
      <c r="C45">
        <v>8</v>
      </c>
      <c r="D45" t="s">
        <v>188</v>
      </c>
    </row>
    <row r="46" spans="1:10" x14ac:dyDescent="0.3">
      <c r="A46" t="s">
        <v>118</v>
      </c>
      <c r="B46" t="s">
        <v>489</v>
      </c>
      <c r="C46">
        <v>9</v>
      </c>
      <c r="D46" t="s">
        <v>189</v>
      </c>
    </row>
    <row r="47" spans="1:10" x14ac:dyDescent="0.3">
      <c r="A47" t="s">
        <v>118</v>
      </c>
      <c r="B47" t="s">
        <v>489</v>
      </c>
      <c r="C47">
        <v>10</v>
      </c>
      <c r="D47" t="s">
        <v>190</v>
      </c>
    </row>
    <row r="48" spans="1:10" x14ac:dyDescent="0.3">
      <c r="A48" t="s">
        <v>118</v>
      </c>
      <c r="B48" t="s">
        <v>489</v>
      </c>
      <c r="C48">
        <v>11</v>
      </c>
      <c r="D48" t="s">
        <v>191</v>
      </c>
      <c r="E48">
        <v>1</v>
      </c>
      <c r="F48" t="s">
        <v>203</v>
      </c>
      <c r="G48">
        <v>9</v>
      </c>
    </row>
    <row r="49" spans="1:10" x14ac:dyDescent="0.3">
      <c r="A49" t="s">
        <v>118</v>
      </c>
      <c r="B49" t="s">
        <v>489</v>
      </c>
      <c r="C49">
        <v>12</v>
      </c>
      <c r="D49" t="s">
        <v>192</v>
      </c>
      <c r="E49">
        <v>1</v>
      </c>
      <c r="F49" t="s">
        <v>197</v>
      </c>
      <c r="G49">
        <v>10</v>
      </c>
    </row>
    <row r="50" spans="1:10" x14ac:dyDescent="0.3">
      <c r="A50" t="s">
        <v>118</v>
      </c>
      <c r="B50" t="s">
        <v>489</v>
      </c>
      <c r="C50">
        <v>13</v>
      </c>
      <c r="D50" t="s">
        <v>193</v>
      </c>
      <c r="E50">
        <v>1</v>
      </c>
      <c r="F50" t="s">
        <v>198</v>
      </c>
      <c r="G50">
        <v>11</v>
      </c>
    </row>
    <row r="51" spans="1:10" x14ac:dyDescent="0.3">
      <c r="A51" t="s">
        <v>118</v>
      </c>
      <c r="B51" t="s">
        <v>489</v>
      </c>
      <c r="C51">
        <v>14</v>
      </c>
      <c r="D51" t="s">
        <v>194</v>
      </c>
      <c r="E51">
        <v>1</v>
      </c>
      <c r="F51" t="s">
        <v>201</v>
      </c>
      <c r="G51">
        <v>4</v>
      </c>
    </row>
    <row r="52" spans="1:10" x14ac:dyDescent="0.3">
      <c r="A52" t="s">
        <v>118</v>
      </c>
      <c r="B52" t="s">
        <v>489</v>
      </c>
      <c r="C52">
        <v>15</v>
      </c>
      <c r="D52" t="s">
        <v>195</v>
      </c>
      <c r="E52">
        <v>1</v>
      </c>
      <c r="F52" t="s">
        <v>200</v>
      </c>
      <c r="G52">
        <v>5</v>
      </c>
    </row>
    <row r="53" spans="1:10" x14ac:dyDescent="0.3">
      <c r="A53" t="s">
        <v>118</v>
      </c>
      <c r="B53" t="s">
        <v>489</v>
      </c>
      <c r="C53">
        <v>16</v>
      </c>
      <c r="D53" t="s">
        <v>112</v>
      </c>
      <c r="E53">
        <v>1</v>
      </c>
      <c r="F53" t="s">
        <v>199</v>
      </c>
      <c r="G53">
        <v>3</v>
      </c>
      <c r="H53" t="s">
        <v>500</v>
      </c>
      <c r="I53" t="s">
        <v>321</v>
      </c>
      <c r="J53">
        <v>1</v>
      </c>
    </row>
    <row r="54" spans="1:10" x14ac:dyDescent="0.3">
      <c r="A54" t="s">
        <v>118</v>
      </c>
      <c r="B54" t="s">
        <v>489</v>
      </c>
      <c r="C54">
        <v>17</v>
      </c>
      <c r="D54" t="s">
        <v>196</v>
      </c>
    </row>
    <row r="55" spans="1:10" x14ac:dyDescent="0.3">
      <c r="A55" t="s">
        <v>120</v>
      </c>
      <c r="B55" t="s">
        <v>119</v>
      </c>
      <c r="C55">
        <v>1</v>
      </c>
      <c r="D55" t="s">
        <v>2</v>
      </c>
      <c r="E55">
        <v>1</v>
      </c>
      <c r="F55" t="s">
        <v>11</v>
      </c>
      <c r="G55">
        <v>1</v>
      </c>
    </row>
    <row r="56" spans="1:10" x14ac:dyDescent="0.3">
      <c r="A56" t="s">
        <v>120</v>
      </c>
      <c r="B56" t="s">
        <v>119</v>
      </c>
      <c r="C56">
        <v>2</v>
      </c>
      <c r="D56" t="s">
        <v>3</v>
      </c>
      <c r="E56">
        <v>1</v>
      </c>
      <c r="F56" t="s">
        <v>175</v>
      </c>
      <c r="G56">
        <v>2</v>
      </c>
    </row>
    <row r="57" spans="1:10" x14ac:dyDescent="0.3">
      <c r="A57" t="s">
        <v>120</v>
      </c>
      <c r="B57" t="s">
        <v>119</v>
      </c>
      <c r="C57">
        <v>3</v>
      </c>
      <c r="D57" t="s">
        <v>110</v>
      </c>
      <c r="E57">
        <v>1</v>
      </c>
      <c r="F57" t="s">
        <v>12</v>
      </c>
      <c r="G57">
        <v>3</v>
      </c>
      <c r="H57" t="s">
        <v>501</v>
      </c>
      <c r="I57" t="s">
        <v>329</v>
      </c>
      <c r="J57">
        <v>1</v>
      </c>
    </row>
    <row r="58" spans="1:10" x14ac:dyDescent="0.3">
      <c r="A58" t="s">
        <v>120</v>
      </c>
      <c r="B58" t="s">
        <v>119</v>
      </c>
      <c r="C58">
        <v>4</v>
      </c>
      <c r="D58" t="s">
        <v>236</v>
      </c>
      <c r="E58">
        <v>1</v>
      </c>
      <c r="F58" t="s">
        <v>236</v>
      </c>
      <c r="G58">
        <v>4</v>
      </c>
    </row>
    <row r="59" spans="1:10" x14ac:dyDescent="0.3">
      <c r="A59" t="s">
        <v>120</v>
      </c>
      <c r="B59" t="s">
        <v>119</v>
      </c>
      <c r="C59">
        <v>5</v>
      </c>
      <c r="D59" t="s">
        <v>237</v>
      </c>
      <c r="E59">
        <v>1</v>
      </c>
      <c r="F59" t="s">
        <v>237</v>
      </c>
      <c r="G59">
        <v>5</v>
      </c>
    </row>
    <row r="60" spans="1:10" x14ac:dyDescent="0.3">
      <c r="A60" t="s">
        <v>120</v>
      </c>
      <c r="B60" t="s">
        <v>119</v>
      </c>
      <c r="C60">
        <v>6</v>
      </c>
      <c r="D60" t="s">
        <v>238</v>
      </c>
      <c r="E60">
        <v>1</v>
      </c>
      <c r="F60" t="s">
        <v>238</v>
      </c>
      <c r="G60">
        <v>6</v>
      </c>
    </row>
    <row r="61" spans="1:10" x14ac:dyDescent="0.3">
      <c r="A61" t="s">
        <v>120</v>
      </c>
      <c r="B61" t="s">
        <v>119</v>
      </c>
      <c r="C61">
        <v>7</v>
      </c>
      <c r="D61" t="s">
        <v>239</v>
      </c>
      <c r="E61">
        <v>1</v>
      </c>
      <c r="F61" t="s">
        <v>239</v>
      </c>
      <c r="G61">
        <v>7</v>
      </c>
    </row>
    <row r="62" spans="1:10" x14ac:dyDescent="0.3">
      <c r="A62" t="s">
        <v>120</v>
      </c>
      <c r="B62" t="s">
        <v>119</v>
      </c>
      <c r="C62">
        <v>8</v>
      </c>
      <c r="D62" t="s">
        <v>240</v>
      </c>
      <c r="E62">
        <v>1</v>
      </c>
      <c r="F62" t="s">
        <v>240</v>
      </c>
      <c r="G62">
        <v>8</v>
      </c>
    </row>
    <row r="63" spans="1:10" x14ac:dyDescent="0.3">
      <c r="A63" t="s">
        <v>120</v>
      </c>
      <c r="B63" t="s">
        <v>119</v>
      </c>
      <c r="C63">
        <v>9</v>
      </c>
      <c r="D63" t="s">
        <v>241</v>
      </c>
      <c r="E63">
        <v>1</v>
      </c>
      <c r="F63" t="s">
        <v>241</v>
      </c>
      <c r="G63">
        <v>9</v>
      </c>
    </row>
    <row r="64" spans="1:10" x14ac:dyDescent="0.3">
      <c r="A64" t="s">
        <v>120</v>
      </c>
      <c r="B64" t="s">
        <v>119</v>
      </c>
      <c r="C64">
        <v>10</v>
      </c>
      <c r="D64" t="s">
        <v>242</v>
      </c>
      <c r="E64">
        <v>1</v>
      </c>
      <c r="F64" t="s">
        <v>242</v>
      </c>
      <c r="G64">
        <v>10</v>
      </c>
    </row>
    <row r="65" spans="1:10" x14ac:dyDescent="0.3">
      <c r="A65" t="s">
        <v>120</v>
      </c>
      <c r="B65" t="s">
        <v>119</v>
      </c>
      <c r="C65">
        <v>11</v>
      </c>
      <c r="D65" t="s">
        <v>243</v>
      </c>
      <c r="E65">
        <v>1</v>
      </c>
      <c r="F65" t="s">
        <v>243</v>
      </c>
      <c r="G65">
        <v>11</v>
      </c>
    </row>
    <row r="66" spans="1:10" x14ac:dyDescent="0.3">
      <c r="A66" t="s">
        <v>120</v>
      </c>
      <c r="B66" t="s">
        <v>119</v>
      </c>
      <c r="C66">
        <v>12</v>
      </c>
      <c r="D66" t="s">
        <v>244</v>
      </c>
      <c r="E66">
        <v>1</v>
      </c>
      <c r="F66" t="s">
        <v>244</v>
      </c>
      <c r="G66">
        <v>12</v>
      </c>
    </row>
    <row r="67" spans="1:10" x14ac:dyDescent="0.3">
      <c r="A67" t="s">
        <v>120</v>
      </c>
      <c r="B67" t="s">
        <v>119</v>
      </c>
      <c r="C67">
        <v>13</v>
      </c>
      <c r="D67" t="s">
        <v>245</v>
      </c>
      <c r="E67">
        <v>1</v>
      </c>
      <c r="F67" t="s">
        <v>245</v>
      </c>
      <c r="G67">
        <v>13</v>
      </c>
    </row>
    <row r="68" spans="1:10" x14ac:dyDescent="0.3">
      <c r="A68" t="s">
        <v>120</v>
      </c>
      <c r="B68" t="s">
        <v>119</v>
      </c>
      <c r="C68">
        <v>14</v>
      </c>
      <c r="D68" t="s">
        <v>246</v>
      </c>
      <c r="E68">
        <v>1</v>
      </c>
      <c r="F68" t="s">
        <v>246</v>
      </c>
      <c r="G68">
        <v>14</v>
      </c>
    </row>
    <row r="69" spans="1:10" x14ac:dyDescent="0.3">
      <c r="A69" t="s">
        <v>120</v>
      </c>
      <c r="B69" t="s">
        <v>119</v>
      </c>
      <c r="C69">
        <v>15</v>
      </c>
      <c r="D69" t="s">
        <v>247</v>
      </c>
      <c r="E69">
        <v>1</v>
      </c>
      <c r="F69" t="s">
        <v>247</v>
      </c>
      <c r="G69">
        <v>15</v>
      </c>
    </row>
    <row r="70" spans="1:10" x14ac:dyDescent="0.3">
      <c r="A70" t="s">
        <v>120</v>
      </c>
      <c r="B70" t="s">
        <v>119</v>
      </c>
      <c r="C70">
        <v>16</v>
      </c>
      <c r="D70" t="s">
        <v>248</v>
      </c>
      <c r="E70">
        <v>1</v>
      </c>
      <c r="F70" t="s">
        <v>248</v>
      </c>
      <c r="G70">
        <v>16</v>
      </c>
    </row>
    <row r="71" spans="1:10" x14ac:dyDescent="0.3">
      <c r="A71" t="s">
        <v>120</v>
      </c>
      <c r="B71" t="s">
        <v>119</v>
      </c>
      <c r="C71">
        <v>17</v>
      </c>
      <c r="D71" t="s">
        <v>249</v>
      </c>
      <c r="E71">
        <v>1</v>
      </c>
      <c r="F71" t="s">
        <v>249</v>
      </c>
      <c r="G71">
        <v>17</v>
      </c>
    </row>
    <row r="72" spans="1:10" x14ac:dyDescent="0.3">
      <c r="A72" t="s">
        <v>120</v>
      </c>
      <c r="B72" t="s">
        <v>119</v>
      </c>
      <c r="C72">
        <v>18</v>
      </c>
      <c r="D72" t="s">
        <v>250</v>
      </c>
      <c r="E72">
        <v>1</v>
      </c>
      <c r="F72" t="s">
        <v>250</v>
      </c>
      <c r="G72">
        <v>18</v>
      </c>
    </row>
    <row r="73" spans="1:10" x14ac:dyDescent="0.3">
      <c r="A73" t="s">
        <v>120</v>
      </c>
      <c r="B73" t="s">
        <v>119</v>
      </c>
      <c r="C73">
        <v>19</v>
      </c>
      <c r="D73" t="s">
        <v>251</v>
      </c>
      <c r="E73">
        <v>1</v>
      </c>
      <c r="F73" t="s">
        <v>251</v>
      </c>
      <c r="G73">
        <v>19</v>
      </c>
    </row>
    <row r="74" spans="1:10" x14ac:dyDescent="0.3">
      <c r="A74" t="s">
        <v>120</v>
      </c>
      <c r="B74" t="s">
        <v>119</v>
      </c>
      <c r="C74">
        <v>20</v>
      </c>
      <c r="D74" t="s">
        <v>252</v>
      </c>
      <c r="E74">
        <v>1</v>
      </c>
      <c r="F74" t="s">
        <v>252</v>
      </c>
      <c r="G74">
        <v>20</v>
      </c>
    </row>
    <row r="75" spans="1:10" x14ac:dyDescent="0.3">
      <c r="A75" t="s">
        <v>120</v>
      </c>
      <c r="B75" t="s">
        <v>119</v>
      </c>
      <c r="C75">
        <v>21</v>
      </c>
      <c r="D75" t="s">
        <v>253</v>
      </c>
      <c r="E75">
        <v>1</v>
      </c>
      <c r="F75" t="s">
        <v>253</v>
      </c>
      <c r="G75">
        <v>21</v>
      </c>
    </row>
    <row r="76" spans="1:10" x14ac:dyDescent="0.3">
      <c r="A76" t="s">
        <v>120</v>
      </c>
      <c r="B76" t="s">
        <v>119</v>
      </c>
      <c r="C76">
        <v>22</v>
      </c>
      <c r="D76" t="s">
        <v>254</v>
      </c>
      <c r="E76">
        <v>1</v>
      </c>
      <c r="F76" t="s">
        <v>254</v>
      </c>
      <c r="G76">
        <v>22</v>
      </c>
    </row>
    <row r="77" spans="1:10" x14ac:dyDescent="0.3">
      <c r="A77" t="s">
        <v>120</v>
      </c>
      <c r="B77" t="s">
        <v>119</v>
      </c>
      <c r="C77">
        <v>23</v>
      </c>
      <c r="D77" t="s">
        <v>255</v>
      </c>
      <c r="E77">
        <v>1</v>
      </c>
      <c r="F77" t="s">
        <v>255</v>
      </c>
      <c r="G77">
        <v>23</v>
      </c>
    </row>
    <row r="78" spans="1:10" x14ac:dyDescent="0.3">
      <c r="A78" t="s">
        <v>121</v>
      </c>
      <c r="B78" t="s">
        <v>204</v>
      </c>
      <c r="C78">
        <v>1</v>
      </c>
      <c r="D78" t="s">
        <v>2</v>
      </c>
      <c r="E78">
        <v>1</v>
      </c>
      <c r="F78" t="s">
        <v>11</v>
      </c>
      <c r="G78">
        <v>1</v>
      </c>
    </row>
    <row r="79" spans="1:10" x14ac:dyDescent="0.3">
      <c r="A79" t="s">
        <v>121</v>
      </c>
      <c r="B79" t="s">
        <v>204</v>
      </c>
      <c r="C79">
        <v>2</v>
      </c>
      <c r="D79" t="s">
        <v>3</v>
      </c>
      <c r="E79">
        <v>1</v>
      </c>
      <c r="F79" t="s">
        <v>175</v>
      </c>
      <c r="G79">
        <v>2</v>
      </c>
    </row>
    <row r="80" spans="1:10" x14ac:dyDescent="0.3">
      <c r="A80" t="s">
        <v>121</v>
      </c>
      <c r="B80" t="s">
        <v>204</v>
      </c>
      <c r="C80">
        <v>3</v>
      </c>
      <c r="D80" t="s">
        <v>110</v>
      </c>
      <c r="E80">
        <v>1</v>
      </c>
      <c r="F80" t="s">
        <v>12</v>
      </c>
      <c r="G80">
        <v>3</v>
      </c>
      <c r="H80" t="s">
        <v>509</v>
      </c>
      <c r="I80" t="s">
        <v>330</v>
      </c>
      <c r="J80">
        <v>1</v>
      </c>
    </row>
    <row r="81" spans="1:10" x14ac:dyDescent="0.3">
      <c r="A81" t="s">
        <v>121</v>
      </c>
      <c r="B81" t="s">
        <v>204</v>
      </c>
      <c r="C81">
        <v>4</v>
      </c>
      <c r="D81" t="s">
        <v>179</v>
      </c>
      <c r="E81">
        <v>1</v>
      </c>
      <c r="F81" t="s">
        <v>179</v>
      </c>
      <c r="G81">
        <v>4</v>
      </c>
    </row>
    <row r="82" spans="1:10" x14ac:dyDescent="0.3">
      <c r="A82" t="s">
        <v>121</v>
      </c>
      <c r="B82" t="s">
        <v>204</v>
      </c>
      <c r="C82">
        <v>5</v>
      </c>
      <c r="D82" t="s">
        <v>256</v>
      </c>
      <c r="E82">
        <v>1</v>
      </c>
      <c r="F82" t="s">
        <v>256</v>
      </c>
      <c r="G82">
        <v>5</v>
      </c>
    </row>
    <row r="83" spans="1:10" x14ac:dyDescent="0.3">
      <c r="A83" t="s">
        <v>121</v>
      </c>
      <c r="B83" t="s">
        <v>204</v>
      </c>
      <c r="C83">
        <v>6</v>
      </c>
      <c r="D83" t="s">
        <v>257</v>
      </c>
      <c r="E83">
        <v>1</v>
      </c>
      <c r="F83" t="s">
        <v>257</v>
      </c>
      <c r="G83">
        <v>6</v>
      </c>
    </row>
    <row r="84" spans="1:10" x14ac:dyDescent="0.3">
      <c r="A84" t="s">
        <v>121</v>
      </c>
      <c r="B84" t="s">
        <v>204</v>
      </c>
      <c r="C84">
        <v>7</v>
      </c>
      <c r="D84" t="s">
        <v>258</v>
      </c>
      <c r="E84">
        <v>1</v>
      </c>
      <c r="F84" t="s">
        <v>258</v>
      </c>
      <c r="G84">
        <v>7</v>
      </c>
    </row>
    <row r="85" spans="1:10" x14ac:dyDescent="0.3">
      <c r="A85" t="s">
        <v>121</v>
      </c>
      <c r="B85" t="s">
        <v>204</v>
      </c>
      <c r="C85">
        <v>8</v>
      </c>
      <c r="D85" t="s">
        <v>259</v>
      </c>
      <c r="E85">
        <v>1</v>
      </c>
      <c r="F85" t="s">
        <v>259</v>
      </c>
      <c r="G85">
        <v>8</v>
      </c>
    </row>
    <row r="86" spans="1:10" x14ac:dyDescent="0.3">
      <c r="A86" t="s">
        <v>121</v>
      </c>
      <c r="B86" t="s">
        <v>204</v>
      </c>
      <c r="C86">
        <v>9</v>
      </c>
      <c r="D86" t="s">
        <v>260</v>
      </c>
      <c r="E86">
        <v>1</v>
      </c>
      <c r="F86" t="s">
        <v>260</v>
      </c>
      <c r="G86">
        <v>9</v>
      </c>
    </row>
    <row r="87" spans="1:10" x14ac:dyDescent="0.3">
      <c r="A87" t="s">
        <v>121</v>
      </c>
      <c r="B87" t="s">
        <v>204</v>
      </c>
      <c r="C87">
        <v>10</v>
      </c>
      <c r="D87" t="s">
        <v>255</v>
      </c>
      <c r="E87">
        <v>1</v>
      </c>
      <c r="F87" t="s">
        <v>255</v>
      </c>
      <c r="G87">
        <v>10</v>
      </c>
    </row>
    <row r="88" spans="1:10" x14ac:dyDescent="0.3">
      <c r="A88" t="s">
        <v>122</v>
      </c>
      <c r="B88" t="s">
        <v>206</v>
      </c>
      <c r="C88">
        <v>1</v>
      </c>
      <c r="D88" t="s">
        <v>2</v>
      </c>
      <c r="E88">
        <v>1</v>
      </c>
      <c r="F88" t="s">
        <v>11</v>
      </c>
      <c r="G88">
        <v>1</v>
      </c>
    </row>
    <row r="89" spans="1:10" x14ac:dyDescent="0.3">
      <c r="A89" t="s">
        <v>122</v>
      </c>
      <c r="B89" t="s">
        <v>206</v>
      </c>
      <c r="C89">
        <v>2</v>
      </c>
      <c r="D89" t="s">
        <v>3</v>
      </c>
      <c r="E89">
        <v>1</v>
      </c>
      <c r="F89" t="s">
        <v>175</v>
      </c>
      <c r="G89">
        <v>2</v>
      </c>
    </row>
    <row r="90" spans="1:10" x14ac:dyDescent="0.3">
      <c r="A90" t="s">
        <v>122</v>
      </c>
      <c r="B90" t="s">
        <v>206</v>
      </c>
      <c r="C90">
        <v>3</v>
      </c>
      <c r="D90" t="s">
        <v>110</v>
      </c>
      <c r="E90">
        <v>1</v>
      </c>
      <c r="F90" t="s">
        <v>12</v>
      </c>
      <c r="G90">
        <v>3</v>
      </c>
      <c r="H90" t="s">
        <v>510</v>
      </c>
      <c r="I90" t="s">
        <v>331</v>
      </c>
      <c r="J90">
        <v>1</v>
      </c>
    </row>
    <row r="91" spans="1:10" x14ac:dyDescent="0.3">
      <c r="A91" t="s">
        <v>122</v>
      </c>
      <c r="B91" t="s">
        <v>206</v>
      </c>
      <c r="C91">
        <v>4</v>
      </c>
      <c r="D91" t="s">
        <v>179</v>
      </c>
      <c r="E91">
        <v>1</v>
      </c>
      <c r="F91" t="s">
        <v>179</v>
      </c>
      <c r="G91">
        <v>4</v>
      </c>
    </row>
    <row r="92" spans="1:10" x14ac:dyDescent="0.3">
      <c r="A92" t="s">
        <v>122</v>
      </c>
      <c r="B92" t="s">
        <v>206</v>
      </c>
      <c r="C92">
        <v>5</v>
      </c>
      <c r="D92" t="s">
        <v>256</v>
      </c>
      <c r="E92">
        <v>1</v>
      </c>
      <c r="F92" t="s">
        <v>256</v>
      </c>
      <c r="G92">
        <v>5</v>
      </c>
    </row>
    <row r="93" spans="1:10" x14ac:dyDescent="0.3">
      <c r="A93" t="s">
        <v>122</v>
      </c>
      <c r="B93" t="s">
        <v>206</v>
      </c>
      <c r="C93">
        <v>6</v>
      </c>
      <c r="D93" t="s">
        <v>257</v>
      </c>
      <c r="E93">
        <v>1</v>
      </c>
      <c r="F93" t="s">
        <v>257</v>
      </c>
      <c r="G93">
        <v>6</v>
      </c>
    </row>
    <row r="94" spans="1:10" x14ac:dyDescent="0.3">
      <c r="A94" t="s">
        <v>122</v>
      </c>
      <c r="B94" t="s">
        <v>206</v>
      </c>
      <c r="C94">
        <v>7</v>
      </c>
      <c r="D94" t="s">
        <v>258</v>
      </c>
      <c r="E94">
        <v>1</v>
      </c>
      <c r="F94" t="s">
        <v>258</v>
      </c>
      <c r="G94">
        <v>7</v>
      </c>
    </row>
    <row r="95" spans="1:10" x14ac:dyDescent="0.3">
      <c r="A95" t="s">
        <v>122</v>
      </c>
      <c r="B95" t="s">
        <v>206</v>
      </c>
      <c r="C95">
        <v>8</v>
      </c>
      <c r="D95" t="s">
        <v>259</v>
      </c>
      <c r="E95">
        <v>1</v>
      </c>
      <c r="F95" t="s">
        <v>259</v>
      </c>
      <c r="G95">
        <v>8</v>
      </c>
    </row>
    <row r="96" spans="1:10" x14ac:dyDescent="0.3">
      <c r="A96" t="s">
        <v>122</v>
      </c>
      <c r="B96" t="s">
        <v>206</v>
      </c>
      <c r="C96">
        <v>9</v>
      </c>
      <c r="D96" t="s">
        <v>260</v>
      </c>
      <c r="E96">
        <v>1</v>
      </c>
      <c r="F96" t="s">
        <v>260</v>
      </c>
      <c r="G96">
        <v>9</v>
      </c>
    </row>
    <row r="97" spans="1:10" x14ac:dyDescent="0.3">
      <c r="A97" t="s">
        <v>122</v>
      </c>
      <c r="B97" t="s">
        <v>206</v>
      </c>
      <c r="C97">
        <v>10</v>
      </c>
      <c r="D97" t="s">
        <v>255</v>
      </c>
      <c r="E97">
        <v>1</v>
      </c>
      <c r="F97" t="s">
        <v>255</v>
      </c>
      <c r="G97">
        <v>10</v>
      </c>
    </row>
    <row r="98" spans="1:10" x14ac:dyDescent="0.3">
      <c r="A98" t="s">
        <v>123</v>
      </c>
      <c r="B98" t="s">
        <v>207</v>
      </c>
      <c r="C98">
        <v>1</v>
      </c>
      <c r="D98" t="s">
        <v>2</v>
      </c>
      <c r="E98">
        <v>1</v>
      </c>
      <c r="F98" t="s">
        <v>11</v>
      </c>
      <c r="G98">
        <v>1</v>
      </c>
    </row>
    <row r="99" spans="1:10" x14ac:dyDescent="0.3">
      <c r="A99" t="s">
        <v>123</v>
      </c>
      <c r="B99" t="s">
        <v>207</v>
      </c>
      <c r="C99">
        <v>2</v>
      </c>
      <c r="D99" t="s">
        <v>3</v>
      </c>
      <c r="E99">
        <v>1</v>
      </c>
      <c r="F99" t="s">
        <v>175</v>
      </c>
      <c r="G99">
        <v>2</v>
      </c>
    </row>
    <row r="100" spans="1:10" x14ac:dyDescent="0.3">
      <c r="A100" t="s">
        <v>123</v>
      </c>
      <c r="B100" t="s">
        <v>207</v>
      </c>
      <c r="C100">
        <v>3</v>
      </c>
      <c r="D100" t="s">
        <v>110</v>
      </c>
      <c r="E100">
        <v>1</v>
      </c>
      <c r="F100" t="s">
        <v>12</v>
      </c>
      <c r="G100">
        <v>3</v>
      </c>
      <c r="H100" t="s">
        <v>511</v>
      </c>
      <c r="I100" t="s">
        <v>332</v>
      </c>
      <c r="J100">
        <v>1</v>
      </c>
    </row>
    <row r="101" spans="1:10" x14ac:dyDescent="0.3">
      <c r="A101" t="s">
        <v>123</v>
      </c>
      <c r="B101" t="s">
        <v>207</v>
      </c>
      <c r="C101">
        <v>4</v>
      </c>
      <c r="D101" t="s">
        <v>179</v>
      </c>
      <c r="E101">
        <v>1</v>
      </c>
      <c r="F101" t="s">
        <v>179</v>
      </c>
      <c r="G101">
        <v>4</v>
      </c>
    </row>
    <row r="102" spans="1:10" x14ac:dyDescent="0.3">
      <c r="A102" t="s">
        <v>123</v>
      </c>
      <c r="B102" t="s">
        <v>207</v>
      </c>
      <c r="C102">
        <v>5</v>
      </c>
      <c r="D102" t="s">
        <v>256</v>
      </c>
      <c r="E102">
        <v>1</v>
      </c>
      <c r="F102" t="s">
        <v>256</v>
      </c>
      <c r="G102">
        <v>5</v>
      </c>
    </row>
    <row r="103" spans="1:10" x14ac:dyDescent="0.3">
      <c r="A103" t="s">
        <v>123</v>
      </c>
      <c r="B103" t="s">
        <v>207</v>
      </c>
      <c r="C103">
        <v>6</v>
      </c>
      <c r="D103" t="s">
        <v>257</v>
      </c>
      <c r="E103">
        <v>1</v>
      </c>
      <c r="F103" t="s">
        <v>257</v>
      </c>
      <c r="G103">
        <v>6</v>
      </c>
    </row>
    <row r="104" spans="1:10" x14ac:dyDescent="0.3">
      <c r="A104" t="s">
        <v>123</v>
      </c>
      <c r="B104" t="s">
        <v>207</v>
      </c>
      <c r="C104">
        <v>7</v>
      </c>
      <c r="D104" t="s">
        <v>258</v>
      </c>
      <c r="E104">
        <v>1</v>
      </c>
      <c r="F104" t="s">
        <v>258</v>
      </c>
      <c r="G104">
        <v>7</v>
      </c>
    </row>
    <row r="105" spans="1:10" x14ac:dyDescent="0.3">
      <c r="A105" t="s">
        <v>123</v>
      </c>
      <c r="B105" t="s">
        <v>207</v>
      </c>
      <c r="C105">
        <v>8</v>
      </c>
      <c r="D105" t="s">
        <v>259</v>
      </c>
      <c r="E105">
        <v>1</v>
      </c>
      <c r="F105" t="s">
        <v>259</v>
      </c>
      <c r="G105">
        <v>8</v>
      </c>
    </row>
    <row r="106" spans="1:10" x14ac:dyDescent="0.3">
      <c r="A106" t="s">
        <v>123</v>
      </c>
      <c r="B106" t="s">
        <v>207</v>
      </c>
      <c r="C106">
        <v>9</v>
      </c>
      <c r="D106" t="s">
        <v>260</v>
      </c>
      <c r="E106">
        <v>1</v>
      </c>
      <c r="F106" t="s">
        <v>260</v>
      </c>
      <c r="G106">
        <v>9</v>
      </c>
    </row>
    <row r="107" spans="1:10" x14ac:dyDescent="0.3">
      <c r="A107" t="s">
        <v>123</v>
      </c>
      <c r="B107" t="s">
        <v>207</v>
      </c>
      <c r="C107">
        <v>10</v>
      </c>
      <c r="D107" t="s">
        <v>255</v>
      </c>
      <c r="E107">
        <v>1</v>
      </c>
      <c r="F107" t="s">
        <v>255</v>
      </c>
      <c r="G107">
        <v>10</v>
      </c>
    </row>
    <row r="108" spans="1:10" x14ac:dyDescent="0.3">
      <c r="A108" t="s">
        <v>124</v>
      </c>
      <c r="B108" t="s">
        <v>208</v>
      </c>
      <c r="C108">
        <v>1</v>
      </c>
      <c r="D108" t="s">
        <v>2</v>
      </c>
      <c r="E108">
        <v>1</v>
      </c>
      <c r="F108" t="s">
        <v>11</v>
      </c>
      <c r="G108">
        <v>1</v>
      </c>
    </row>
    <row r="109" spans="1:10" x14ac:dyDescent="0.3">
      <c r="A109" t="s">
        <v>124</v>
      </c>
      <c r="B109" t="s">
        <v>208</v>
      </c>
      <c r="C109">
        <v>2</v>
      </c>
      <c r="D109" t="s">
        <v>3</v>
      </c>
      <c r="E109">
        <v>1</v>
      </c>
      <c r="F109" t="s">
        <v>175</v>
      </c>
      <c r="G109">
        <v>2</v>
      </c>
    </row>
    <row r="110" spans="1:10" x14ac:dyDescent="0.3">
      <c r="A110" t="s">
        <v>124</v>
      </c>
      <c r="B110" t="s">
        <v>208</v>
      </c>
      <c r="C110">
        <v>3</v>
      </c>
      <c r="D110" t="s">
        <v>110</v>
      </c>
      <c r="E110">
        <v>1</v>
      </c>
      <c r="F110" t="s">
        <v>12</v>
      </c>
      <c r="G110">
        <v>3</v>
      </c>
      <c r="H110" t="s">
        <v>512</v>
      </c>
      <c r="I110" t="s">
        <v>333</v>
      </c>
      <c r="J110">
        <v>1</v>
      </c>
    </row>
    <row r="111" spans="1:10" x14ac:dyDescent="0.3">
      <c r="A111" t="s">
        <v>124</v>
      </c>
      <c r="B111" t="s">
        <v>208</v>
      </c>
      <c r="C111">
        <v>4</v>
      </c>
      <c r="D111" t="s">
        <v>179</v>
      </c>
      <c r="E111">
        <v>1</v>
      </c>
      <c r="F111" t="s">
        <v>179</v>
      </c>
      <c r="G111">
        <v>4</v>
      </c>
    </row>
    <row r="112" spans="1:10" x14ac:dyDescent="0.3">
      <c r="A112" t="s">
        <v>124</v>
      </c>
      <c r="B112" t="s">
        <v>208</v>
      </c>
      <c r="C112">
        <v>5</v>
      </c>
      <c r="D112" t="s">
        <v>256</v>
      </c>
      <c r="E112">
        <v>1</v>
      </c>
      <c r="F112" t="s">
        <v>256</v>
      </c>
      <c r="G112">
        <v>5</v>
      </c>
    </row>
    <row r="113" spans="1:10" x14ac:dyDescent="0.3">
      <c r="A113" t="s">
        <v>124</v>
      </c>
      <c r="B113" t="s">
        <v>208</v>
      </c>
      <c r="C113">
        <v>6</v>
      </c>
      <c r="D113" t="s">
        <v>257</v>
      </c>
      <c r="E113">
        <v>1</v>
      </c>
      <c r="F113" t="s">
        <v>257</v>
      </c>
      <c r="G113">
        <v>6</v>
      </c>
    </row>
    <row r="114" spans="1:10" x14ac:dyDescent="0.3">
      <c r="A114" t="s">
        <v>124</v>
      </c>
      <c r="B114" t="s">
        <v>208</v>
      </c>
      <c r="C114">
        <v>7</v>
      </c>
      <c r="D114" t="s">
        <v>258</v>
      </c>
      <c r="E114">
        <v>1</v>
      </c>
      <c r="F114" t="s">
        <v>258</v>
      </c>
      <c r="G114">
        <v>7</v>
      </c>
    </row>
    <row r="115" spans="1:10" x14ac:dyDescent="0.3">
      <c r="A115" t="s">
        <v>124</v>
      </c>
      <c r="B115" t="s">
        <v>208</v>
      </c>
      <c r="C115">
        <v>8</v>
      </c>
      <c r="D115" t="s">
        <v>259</v>
      </c>
      <c r="E115">
        <v>1</v>
      </c>
      <c r="F115" t="s">
        <v>259</v>
      </c>
      <c r="G115">
        <v>8</v>
      </c>
    </row>
    <row r="116" spans="1:10" x14ac:dyDescent="0.3">
      <c r="A116" t="s">
        <v>124</v>
      </c>
      <c r="B116" t="s">
        <v>208</v>
      </c>
      <c r="C116">
        <v>9</v>
      </c>
      <c r="D116" t="s">
        <v>260</v>
      </c>
      <c r="E116">
        <v>1</v>
      </c>
      <c r="F116" t="s">
        <v>260</v>
      </c>
      <c r="G116">
        <v>9</v>
      </c>
    </row>
    <row r="117" spans="1:10" x14ac:dyDescent="0.3">
      <c r="A117" t="s">
        <v>124</v>
      </c>
      <c r="B117" t="s">
        <v>208</v>
      </c>
      <c r="C117">
        <v>10</v>
      </c>
      <c r="D117" t="s">
        <v>255</v>
      </c>
      <c r="E117">
        <v>1</v>
      </c>
      <c r="F117" t="s">
        <v>255</v>
      </c>
      <c r="G117">
        <v>10</v>
      </c>
    </row>
    <row r="118" spans="1:10" x14ac:dyDescent="0.3">
      <c r="A118" t="s">
        <v>125</v>
      </c>
      <c r="B118" t="s">
        <v>209</v>
      </c>
      <c r="C118">
        <v>1</v>
      </c>
      <c r="D118" t="s">
        <v>2</v>
      </c>
      <c r="E118">
        <v>1</v>
      </c>
      <c r="F118" t="s">
        <v>11</v>
      </c>
      <c r="G118">
        <v>1</v>
      </c>
    </row>
    <row r="119" spans="1:10" x14ac:dyDescent="0.3">
      <c r="A119" t="s">
        <v>125</v>
      </c>
      <c r="B119" t="s">
        <v>209</v>
      </c>
      <c r="C119">
        <v>2</v>
      </c>
      <c r="D119" t="s">
        <v>3</v>
      </c>
      <c r="E119">
        <v>1</v>
      </c>
      <c r="F119" t="s">
        <v>175</v>
      </c>
      <c r="G119">
        <v>2</v>
      </c>
    </row>
    <row r="120" spans="1:10" x14ac:dyDescent="0.3">
      <c r="A120" t="s">
        <v>125</v>
      </c>
      <c r="B120" t="s">
        <v>209</v>
      </c>
      <c r="C120">
        <v>3</v>
      </c>
      <c r="D120" t="s">
        <v>110</v>
      </c>
      <c r="E120">
        <v>1</v>
      </c>
      <c r="F120" t="s">
        <v>12</v>
      </c>
      <c r="G120">
        <v>3</v>
      </c>
      <c r="H120" t="s">
        <v>513</v>
      </c>
      <c r="I120" t="s">
        <v>334</v>
      </c>
      <c r="J120">
        <v>1</v>
      </c>
    </row>
    <row r="121" spans="1:10" x14ac:dyDescent="0.3">
      <c r="A121" t="s">
        <v>125</v>
      </c>
      <c r="B121" t="s">
        <v>209</v>
      </c>
      <c r="C121">
        <v>4</v>
      </c>
      <c r="D121" t="s">
        <v>179</v>
      </c>
      <c r="E121">
        <v>1</v>
      </c>
      <c r="F121" t="s">
        <v>179</v>
      </c>
      <c r="G121">
        <v>4</v>
      </c>
    </row>
    <row r="122" spans="1:10" x14ac:dyDescent="0.3">
      <c r="A122" t="s">
        <v>125</v>
      </c>
      <c r="B122" t="s">
        <v>209</v>
      </c>
      <c r="C122">
        <v>5</v>
      </c>
      <c r="D122" t="s">
        <v>256</v>
      </c>
      <c r="E122">
        <v>1</v>
      </c>
      <c r="F122" t="s">
        <v>256</v>
      </c>
      <c r="G122">
        <v>5</v>
      </c>
    </row>
    <row r="123" spans="1:10" x14ac:dyDescent="0.3">
      <c r="A123" t="s">
        <v>125</v>
      </c>
      <c r="B123" t="s">
        <v>209</v>
      </c>
      <c r="C123">
        <v>6</v>
      </c>
      <c r="D123" t="s">
        <v>257</v>
      </c>
      <c r="E123">
        <v>1</v>
      </c>
      <c r="F123" t="s">
        <v>257</v>
      </c>
      <c r="G123">
        <v>6</v>
      </c>
    </row>
    <row r="124" spans="1:10" x14ac:dyDescent="0.3">
      <c r="A124" t="s">
        <v>125</v>
      </c>
      <c r="B124" t="s">
        <v>209</v>
      </c>
      <c r="C124">
        <v>7</v>
      </c>
      <c r="D124" t="s">
        <v>258</v>
      </c>
      <c r="E124">
        <v>1</v>
      </c>
      <c r="F124" t="s">
        <v>258</v>
      </c>
      <c r="G124">
        <v>7</v>
      </c>
    </row>
    <row r="125" spans="1:10" x14ac:dyDescent="0.3">
      <c r="A125" t="s">
        <v>125</v>
      </c>
      <c r="B125" t="s">
        <v>209</v>
      </c>
      <c r="C125">
        <v>8</v>
      </c>
      <c r="D125" t="s">
        <v>259</v>
      </c>
      <c r="E125">
        <v>1</v>
      </c>
      <c r="F125" t="s">
        <v>259</v>
      </c>
      <c r="G125">
        <v>8</v>
      </c>
    </row>
    <row r="126" spans="1:10" x14ac:dyDescent="0.3">
      <c r="A126" t="s">
        <v>125</v>
      </c>
      <c r="B126" t="s">
        <v>209</v>
      </c>
      <c r="C126">
        <v>9</v>
      </c>
      <c r="D126" t="s">
        <v>260</v>
      </c>
      <c r="E126">
        <v>1</v>
      </c>
      <c r="F126" t="s">
        <v>260</v>
      </c>
      <c r="G126">
        <v>9</v>
      </c>
    </row>
    <row r="127" spans="1:10" x14ac:dyDescent="0.3">
      <c r="A127" t="s">
        <v>125</v>
      </c>
      <c r="B127" t="s">
        <v>209</v>
      </c>
      <c r="C127">
        <v>10</v>
      </c>
      <c r="D127" t="s">
        <v>255</v>
      </c>
      <c r="E127">
        <v>1</v>
      </c>
      <c r="F127" t="s">
        <v>255</v>
      </c>
      <c r="G127">
        <v>10</v>
      </c>
    </row>
    <row r="128" spans="1:10" x14ac:dyDescent="0.3">
      <c r="A128" t="s">
        <v>126</v>
      </c>
      <c r="B128" t="s">
        <v>210</v>
      </c>
      <c r="C128">
        <v>1</v>
      </c>
      <c r="D128" t="s">
        <v>2</v>
      </c>
      <c r="E128">
        <v>1</v>
      </c>
      <c r="F128" t="s">
        <v>11</v>
      </c>
      <c r="G128">
        <v>1</v>
      </c>
    </row>
    <row r="129" spans="1:10" x14ac:dyDescent="0.3">
      <c r="A129" t="s">
        <v>126</v>
      </c>
      <c r="B129" t="s">
        <v>210</v>
      </c>
      <c r="C129">
        <v>2</v>
      </c>
      <c r="D129" t="s">
        <v>3</v>
      </c>
      <c r="E129">
        <v>1</v>
      </c>
      <c r="F129" t="s">
        <v>175</v>
      </c>
      <c r="G129">
        <v>2</v>
      </c>
    </row>
    <row r="130" spans="1:10" x14ac:dyDescent="0.3">
      <c r="A130" t="s">
        <v>126</v>
      </c>
      <c r="B130" t="s">
        <v>210</v>
      </c>
      <c r="C130">
        <v>3</v>
      </c>
      <c r="D130" t="s">
        <v>110</v>
      </c>
      <c r="E130">
        <v>1</v>
      </c>
      <c r="F130" t="s">
        <v>12</v>
      </c>
      <c r="G130">
        <v>3</v>
      </c>
      <c r="H130" t="s">
        <v>514</v>
      </c>
      <c r="I130" t="s">
        <v>335</v>
      </c>
      <c r="J130">
        <v>1</v>
      </c>
    </row>
    <row r="131" spans="1:10" x14ac:dyDescent="0.3">
      <c r="A131" t="s">
        <v>126</v>
      </c>
      <c r="B131" t="s">
        <v>210</v>
      </c>
      <c r="C131">
        <v>4</v>
      </c>
      <c r="D131" t="s">
        <v>179</v>
      </c>
      <c r="E131">
        <v>1</v>
      </c>
      <c r="F131" t="s">
        <v>179</v>
      </c>
      <c r="G131">
        <v>4</v>
      </c>
    </row>
    <row r="132" spans="1:10" x14ac:dyDescent="0.3">
      <c r="A132" t="s">
        <v>126</v>
      </c>
      <c r="B132" t="s">
        <v>210</v>
      </c>
      <c r="C132">
        <v>5</v>
      </c>
      <c r="D132" t="s">
        <v>256</v>
      </c>
      <c r="E132">
        <v>1</v>
      </c>
      <c r="F132" t="s">
        <v>256</v>
      </c>
      <c r="G132">
        <v>5</v>
      </c>
    </row>
    <row r="133" spans="1:10" x14ac:dyDescent="0.3">
      <c r="A133" t="s">
        <v>126</v>
      </c>
      <c r="B133" t="s">
        <v>210</v>
      </c>
      <c r="C133">
        <v>6</v>
      </c>
      <c r="D133" t="s">
        <v>257</v>
      </c>
      <c r="E133">
        <v>1</v>
      </c>
      <c r="F133" t="s">
        <v>257</v>
      </c>
      <c r="G133">
        <v>6</v>
      </c>
    </row>
    <row r="134" spans="1:10" x14ac:dyDescent="0.3">
      <c r="A134" t="s">
        <v>126</v>
      </c>
      <c r="B134" t="s">
        <v>210</v>
      </c>
      <c r="C134">
        <v>7</v>
      </c>
      <c r="D134" t="s">
        <v>258</v>
      </c>
      <c r="E134">
        <v>1</v>
      </c>
      <c r="F134" t="s">
        <v>258</v>
      </c>
      <c r="G134">
        <v>7</v>
      </c>
    </row>
    <row r="135" spans="1:10" x14ac:dyDescent="0.3">
      <c r="A135" t="s">
        <v>126</v>
      </c>
      <c r="B135" t="s">
        <v>210</v>
      </c>
      <c r="C135">
        <v>8</v>
      </c>
      <c r="D135" t="s">
        <v>259</v>
      </c>
      <c r="E135">
        <v>1</v>
      </c>
      <c r="F135" t="s">
        <v>259</v>
      </c>
      <c r="G135">
        <v>8</v>
      </c>
    </row>
    <row r="136" spans="1:10" x14ac:dyDescent="0.3">
      <c r="A136" t="s">
        <v>126</v>
      </c>
      <c r="B136" t="s">
        <v>210</v>
      </c>
      <c r="C136">
        <v>9</v>
      </c>
      <c r="D136" t="s">
        <v>260</v>
      </c>
      <c r="E136">
        <v>1</v>
      </c>
      <c r="F136" t="s">
        <v>260</v>
      </c>
      <c r="G136">
        <v>9</v>
      </c>
    </row>
    <row r="137" spans="1:10" x14ac:dyDescent="0.3">
      <c r="A137" t="s">
        <v>126</v>
      </c>
      <c r="B137" t="s">
        <v>210</v>
      </c>
      <c r="C137">
        <v>10</v>
      </c>
      <c r="D137" t="s">
        <v>255</v>
      </c>
      <c r="E137">
        <v>1</v>
      </c>
      <c r="F137" t="s">
        <v>255</v>
      </c>
      <c r="G137">
        <v>10</v>
      </c>
    </row>
    <row r="138" spans="1:10" x14ac:dyDescent="0.3">
      <c r="A138" t="s">
        <v>127</v>
      </c>
      <c r="B138" t="s">
        <v>211</v>
      </c>
      <c r="C138">
        <v>1</v>
      </c>
      <c r="D138" t="s">
        <v>2</v>
      </c>
      <c r="E138">
        <v>1</v>
      </c>
      <c r="F138" t="s">
        <v>11</v>
      </c>
      <c r="G138">
        <v>1</v>
      </c>
    </row>
    <row r="139" spans="1:10" x14ac:dyDescent="0.3">
      <c r="A139" t="s">
        <v>127</v>
      </c>
      <c r="B139" t="s">
        <v>211</v>
      </c>
      <c r="C139">
        <v>2</v>
      </c>
      <c r="D139" t="s">
        <v>3</v>
      </c>
      <c r="E139">
        <v>1</v>
      </c>
      <c r="F139" t="s">
        <v>175</v>
      </c>
      <c r="G139">
        <v>2</v>
      </c>
    </row>
    <row r="140" spans="1:10" x14ac:dyDescent="0.3">
      <c r="A140" t="s">
        <v>127</v>
      </c>
      <c r="B140" t="s">
        <v>211</v>
      </c>
      <c r="C140">
        <v>3</v>
      </c>
      <c r="D140" t="s">
        <v>110</v>
      </c>
      <c r="E140">
        <v>1</v>
      </c>
      <c r="F140" t="s">
        <v>12</v>
      </c>
      <c r="G140">
        <v>3</v>
      </c>
      <c r="H140" t="s">
        <v>515</v>
      </c>
      <c r="I140" t="s">
        <v>336</v>
      </c>
      <c r="J140">
        <v>1</v>
      </c>
    </row>
    <row r="141" spans="1:10" x14ac:dyDescent="0.3">
      <c r="A141" t="s">
        <v>127</v>
      </c>
      <c r="B141" t="s">
        <v>211</v>
      </c>
      <c r="C141">
        <v>4</v>
      </c>
      <c r="D141" t="s">
        <v>179</v>
      </c>
      <c r="E141">
        <v>1</v>
      </c>
      <c r="F141" t="s">
        <v>179</v>
      </c>
      <c r="G141">
        <v>4</v>
      </c>
    </row>
    <row r="142" spans="1:10" x14ac:dyDescent="0.3">
      <c r="A142" t="s">
        <v>127</v>
      </c>
      <c r="B142" t="s">
        <v>211</v>
      </c>
      <c r="C142">
        <v>5</v>
      </c>
      <c r="D142" t="s">
        <v>256</v>
      </c>
      <c r="E142">
        <v>1</v>
      </c>
      <c r="F142" t="s">
        <v>256</v>
      </c>
      <c r="G142">
        <v>5</v>
      </c>
    </row>
    <row r="143" spans="1:10" x14ac:dyDescent="0.3">
      <c r="A143" t="s">
        <v>127</v>
      </c>
      <c r="B143" t="s">
        <v>211</v>
      </c>
      <c r="C143">
        <v>6</v>
      </c>
      <c r="D143" t="s">
        <v>257</v>
      </c>
      <c r="E143">
        <v>1</v>
      </c>
      <c r="F143" t="s">
        <v>257</v>
      </c>
      <c r="G143">
        <v>6</v>
      </c>
    </row>
    <row r="144" spans="1:10" x14ac:dyDescent="0.3">
      <c r="A144" t="s">
        <v>127</v>
      </c>
      <c r="B144" t="s">
        <v>211</v>
      </c>
      <c r="C144">
        <v>7</v>
      </c>
      <c r="D144" t="s">
        <v>258</v>
      </c>
      <c r="E144">
        <v>1</v>
      </c>
      <c r="F144" t="s">
        <v>258</v>
      </c>
      <c r="G144">
        <v>7</v>
      </c>
    </row>
    <row r="145" spans="1:10" x14ac:dyDescent="0.3">
      <c r="A145" t="s">
        <v>127</v>
      </c>
      <c r="B145" t="s">
        <v>211</v>
      </c>
      <c r="C145">
        <v>8</v>
      </c>
      <c r="D145" t="s">
        <v>259</v>
      </c>
      <c r="E145">
        <v>1</v>
      </c>
      <c r="F145" t="s">
        <v>259</v>
      </c>
      <c r="G145">
        <v>8</v>
      </c>
    </row>
    <row r="146" spans="1:10" x14ac:dyDescent="0.3">
      <c r="A146" t="s">
        <v>127</v>
      </c>
      <c r="B146" t="s">
        <v>211</v>
      </c>
      <c r="C146">
        <v>9</v>
      </c>
      <c r="D146" t="s">
        <v>260</v>
      </c>
      <c r="E146">
        <v>1</v>
      </c>
      <c r="F146" t="s">
        <v>260</v>
      </c>
      <c r="G146">
        <v>9</v>
      </c>
    </row>
    <row r="147" spans="1:10" x14ac:dyDescent="0.3">
      <c r="A147" t="s">
        <v>127</v>
      </c>
      <c r="B147" t="s">
        <v>211</v>
      </c>
      <c r="C147">
        <v>10</v>
      </c>
      <c r="D147" t="s">
        <v>255</v>
      </c>
      <c r="E147">
        <v>1</v>
      </c>
      <c r="F147" t="s">
        <v>255</v>
      </c>
      <c r="G147">
        <v>10</v>
      </c>
    </row>
    <row r="148" spans="1:10" x14ac:dyDescent="0.3">
      <c r="A148" t="s">
        <v>128</v>
      </c>
      <c r="B148" t="s">
        <v>212</v>
      </c>
      <c r="C148">
        <v>1</v>
      </c>
      <c r="D148" t="s">
        <v>2</v>
      </c>
      <c r="E148">
        <v>1</v>
      </c>
      <c r="F148" t="s">
        <v>11</v>
      </c>
      <c r="G148">
        <v>1</v>
      </c>
    </row>
    <row r="149" spans="1:10" x14ac:dyDescent="0.3">
      <c r="A149" t="s">
        <v>128</v>
      </c>
      <c r="B149" t="s">
        <v>212</v>
      </c>
      <c r="C149">
        <v>2</v>
      </c>
      <c r="D149" t="s">
        <v>3</v>
      </c>
      <c r="E149">
        <v>1</v>
      </c>
      <c r="F149" t="s">
        <v>175</v>
      </c>
      <c r="G149">
        <v>2</v>
      </c>
    </row>
    <row r="150" spans="1:10" x14ac:dyDescent="0.3">
      <c r="A150" t="s">
        <v>128</v>
      </c>
      <c r="B150" t="s">
        <v>212</v>
      </c>
      <c r="C150">
        <v>3</v>
      </c>
      <c r="D150" t="s">
        <v>110</v>
      </c>
      <c r="E150">
        <v>1</v>
      </c>
      <c r="F150" t="s">
        <v>12</v>
      </c>
      <c r="G150">
        <v>3</v>
      </c>
      <c r="H150" t="s">
        <v>516</v>
      </c>
      <c r="I150" t="s">
        <v>337</v>
      </c>
      <c r="J150">
        <v>1</v>
      </c>
    </row>
    <row r="151" spans="1:10" x14ac:dyDescent="0.3">
      <c r="A151" t="s">
        <v>128</v>
      </c>
      <c r="B151" t="s">
        <v>212</v>
      </c>
      <c r="C151">
        <v>4</v>
      </c>
      <c r="D151" t="s">
        <v>179</v>
      </c>
      <c r="E151">
        <v>1</v>
      </c>
      <c r="F151" t="s">
        <v>179</v>
      </c>
      <c r="G151">
        <v>4</v>
      </c>
    </row>
    <row r="152" spans="1:10" x14ac:dyDescent="0.3">
      <c r="A152" t="s">
        <v>128</v>
      </c>
      <c r="B152" t="s">
        <v>212</v>
      </c>
      <c r="C152">
        <v>5</v>
      </c>
      <c r="D152" t="s">
        <v>256</v>
      </c>
      <c r="E152">
        <v>1</v>
      </c>
      <c r="F152" t="s">
        <v>256</v>
      </c>
      <c r="G152">
        <v>5</v>
      </c>
    </row>
    <row r="153" spans="1:10" x14ac:dyDescent="0.3">
      <c r="A153" t="s">
        <v>128</v>
      </c>
      <c r="B153" t="s">
        <v>212</v>
      </c>
      <c r="C153">
        <v>6</v>
      </c>
      <c r="D153" t="s">
        <v>257</v>
      </c>
      <c r="E153">
        <v>1</v>
      </c>
      <c r="F153" t="s">
        <v>257</v>
      </c>
      <c r="G153">
        <v>6</v>
      </c>
    </row>
    <row r="154" spans="1:10" x14ac:dyDescent="0.3">
      <c r="A154" t="s">
        <v>128</v>
      </c>
      <c r="B154" t="s">
        <v>212</v>
      </c>
      <c r="C154">
        <v>7</v>
      </c>
      <c r="D154" t="s">
        <v>258</v>
      </c>
      <c r="E154">
        <v>1</v>
      </c>
      <c r="F154" t="s">
        <v>258</v>
      </c>
      <c r="G154">
        <v>7</v>
      </c>
    </row>
    <row r="155" spans="1:10" x14ac:dyDescent="0.3">
      <c r="A155" t="s">
        <v>128</v>
      </c>
      <c r="B155" t="s">
        <v>212</v>
      </c>
      <c r="C155">
        <v>8</v>
      </c>
      <c r="D155" t="s">
        <v>259</v>
      </c>
      <c r="E155">
        <v>1</v>
      </c>
      <c r="F155" t="s">
        <v>259</v>
      </c>
      <c r="G155">
        <v>8</v>
      </c>
    </row>
    <row r="156" spans="1:10" x14ac:dyDescent="0.3">
      <c r="A156" t="s">
        <v>128</v>
      </c>
      <c r="B156" t="s">
        <v>212</v>
      </c>
      <c r="C156">
        <v>9</v>
      </c>
      <c r="D156" t="s">
        <v>260</v>
      </c>
      <c r="E156">
        <v>1</v>
      </c>
      <c r="F156" t="s">
        <v>260</v>
      </c>
      <c r="G156">
        <v>9</v>
      </c>
    </row>
    <row r="157" spans="1:10" x14ac:dyDescent="0.3">
      <c r="A157" t="s">
        <v>128</v>
      </c>
      <c r="B157" t="s">
        <v>212</v>
      </c>
      <c r="C157">
        <v>10</v>
      </c>
      <c r="D157" t="s">
        <v>255</v>
      </c>
      <c r="E157">
        <v>1</v>
      </c>
      <c r="F157" t="s">
        <v>255</v>
      </c>
      <c r="G157">
        <v>10</v>
      </c>
    </row>
    <row r="158" spans="1:10" x14ac:dyDescent="0.3">
      <c r="A158" t="s">
        <v>129</v>
      </c>
      <c r="B158" t="s">
        <v>213</v>
      </c>
      <c r="C158">
        <v>1</v>
      </c>
      <c r="D158" t="s">
        <v>2</v>
      </c>
      <c r="E158">
        <v>1</v>
      </c>
      <c r="F158" t="s">
        <v>11</v>
      </c>
      <c r="G158">
        <v>1</v>
      </c>
    </row>
    <row r="159" spans="1:10" x14ac:dyDescent="0.3">
      <c r="A159" t="s">
        <v>129</v>
      </c>
      <c r="B159" t="s">
        <v>213</v>
      </c>
      <c r="C159">
        <v>2</v>
      </c>
      <c r="D159" t="s">
        <v>3</v>
      </c>
      <c r="E159">
        <v>1</v>
      </c>
      <c r="F159" t="s">
        <v>175</v>
      </c>
      <c r="G159">
        <v>2</v>
      </c>
    </row>
    <row r="160" spans="1:10" x14ac:dyDescent="0.3">
      <c r="A160" t="s">
        <v>129</v>
      </c>
      <c r="B160" t="s">
        <v>213</v>
      </c>
      <c r="C160">
        <v>3</v>
      </c>
      <c r="D160" t="s">
        <v>110</v>
      </c>
      <c r="E160">
        <v>1</v>
      </c>
      <c r="F160" t="s">
        <v>12</v>
      </c>
      <c r="G160">
        <v>3</v>
      </c>
      <c r="H160" t="s">
        <v>517</v>
      </c>
      <c r="I160" t="s">
        <v>338</v>
      </c>
      <c r="J160">
        <v>1</v>
      </c>
    </row>
    <row r="161" spans="1:10" x14ac:dyDescent="0.3">
      <c r="A161" t="s">
        <v>129</v>
      </c>
      <c r="B161" t="s">
        <v>213</v>
      </c>
      <c r="C161">
        <v>4</v>
      </c>
      <c r="D161" t="s">
        <v>179</v>
      </c>
      <c r="E161">
        <v>1</v>
      </c>
      <c r="F161" t="s">
        <v>179</v>
      </c>
      <c r="G161">
        <v>4</v>
      </c>
    </row>
    <row r="162" spans="1:10" x14ac:dyDescent="0.3">
      <c r="A162" t="s">
        <v>129</v>
      </c>
      <c r="B162" t="s">
        <v>213</v>
      </c>
      <c r="C162">
        <v>5</v>
      </c>
      <c r="D162" t="s">
        <v>256</v>
      </c>
      <c r="E162">
        <v>1</v>
      </c>
      <c r="F162" t="s">
        <v>256</v>
      </c>
      <c r="G162">
        <v>5</v>
      </c>
    </row>
    <row r="163" spans="1:10" x14ac:dyDescent="0.3">
      <c r="A163" t="s">
        <v>129</v>
      </c>
      <c r="B163" t="s">
        <v>213</v>
      </c>
      <c r="C163">
        <v>6</v>
      </c>
      <c r="D163" t="s">
        <v>257</v>
      </c>
      <c r="E163">
        <v>1</v>
      </c>
      <c r="F163" t="s">
        <v>257</v>
      </c>
      <c r="G163">
        <v>6</v>
      </c>
    </row>
    <row r="164" spans="1:10" x14ac:dyDescent="0.3">
      <c r="A164" t="s">
        <v>129</v>
      </c>
      <c r="B164" t="s">
        <v>213</v>
      </c>
      <c r="C164">
        <v>7</v>
      </c>
      <c r="D164" t="s">
        <v>258</v>
      </c>
      <c r="E164">
        <v>1</v>
      </c>
      <c r="F164" t="s">
        <v>258</v>
      </c>
      <c r="G164">
        <v>7</v>
      </c>
    </row>
    <row r="165" spans="1:10" x14ac:dyDescent="0.3">
      <c r="A165" t="s">
        <v>129</v>
      </c>
      <c r="B165" t="s">
        <v>213</v>
      </c>
      <c r="C165">
        <v>8</v>
      </c>
      <c r="D165" t="s">
        <v>259</v>
      </c>
      <c r="E165">
        <v>1</v>
      </c>
      <c r="F165" t="s">
        <v>259</v>
      </c>
      <c r="G165">
        <v>8</v>
      </c>
    </row>
    <row r="166" spans="1:10" x14ac:dyDescent="0.3">
      <c r="A166" t="s">
        <v>129</v>
      </c>
      <c r="B166" t="s">
        <v>213</v>
      </c>
      <c r="C166">
        <v>9</v>
      </c>
      <c r="D166" t="s">
        <v>260</v>
      </c>
      <c r="E166">
        <v>1</v>
      </c>
      <c r="F166" t="s">
        <v>260</v>
      </c>
      <c r="G166">
        <v>9</v>
      </c>
    </row>
    <row r="167" spans="1:10" x14ac:dyDescent="0.3">
      <c r="A167" t="s">
        <v>129</v>
      </c>
      <c r="B167" t="s">
        <v>213</v>
      </c>
      <c r="C167">
        <v>10</v>
      </c>
      <c r="D167" t="s">
        <v>255</v>
      </c>
      <c r="E167">
        <v>1</v>
      </c>
      <c r="F167" t="s">
        <v>255</v>
      </c>
      <c r="G167">
        <v>10</v>
      </c>
    </row>
    <row r="168" spans="1:10" x14ac:dyDescent="0.3">
      <c r="A168" t="s">
        <v>130</v>
      </c>
      <c r="B168" t="s">
        <v>214</v>
      </c>
      <c r="C168">
        <v>1</v>
      </c>
      <c r="D168" t="s">
        <v>2</v>
      </c>
      <c r="E168">
        <v>1</v>
      </c>
      <c r="F168" t="s">
        <v>11</v>
      </c>
      <c r="G168">
        <v>1</v>
      </c>
    </row>
    <row r="169" spans="1:10" x14ac:dyDescent="0.3">
      <c r="A169" t="s">
        <v>130</v>
      </c>
      <c r="B169" t="s">
        <v>214</v>
      </c>
      <c r="C169">
        <v>2</v>
      </c>
      <c r="D169" t="s">
        <v>3</v>
      </c>
      <c r="E169">
        <v>1</v>
      </c>
      <c r="F169" t="s">
        <v>175</v>
      </c>
      <c r="G169">
        <v>2</v>
      </c>
    </row>
    <row r="170" spans="1:10" x14ac:dyDescent="0.3">
      <c r="A170" t="s">
        <v>130</v>
      </c>
      <c r="B170" t="s">
        <v>214</v>
      </c>
      <c r="C170">
        <v>3</v>
      </c>
      <c r="D170" t="s">
        <v>110</v>
      </c>
      <c r="E170">
        <v>1</v>
      </c>
      <c r="F170" t="s">
        <v>12</v>
      </c>
      <c r="G170">
        <v>3</v>
      </c>
      <c r="H170" t="s">
        <v>518</v>
      </c>
      <c r="I170" t="s">
        <v>339</v>
      </c>
      <c r="J170">
        <v>1</v>
      </c>
    </row>
    <row r="171" spans="1:10" x14ac:dyDescent="0.3">
      <c r="A171" t="s">
        <v>130</v>
      </c>
      <c r="B171" t="s">
        <v>214</v>
      </c>
      <c r="C171">
        <v>4</v>
      </c>
      <c r="D171" t="s">
        <v>179</v>
      </c>
      <c r="E171">
        <v>1</v>
      </c>
      <c r="F171" t="s">
        <v>179</v>
      </c>
      <c r="G171">
        <v>4</v>
      </c>
    </row>
    <row r="172" spans="1:10" x14ac:dyDescent="0.3">
      <c r="A172" t="s">
        <v>130</v>
      </c>
      <c r="B172" t="s">
        <v>214</v>
      </c>
      <c r="C172">
        <v>5</v>
      </c>
      <c r="D172" t="s">
        <v>256</v>
      </c>
      <c r="E172">
        <v>1</v>
      </c>
      <c r="F172" t="s">
        <v>256</v>
      </c>
      <c r="G172">
        <v>5</v>
      </c>
    </row>
    <row r="173" spans="1:10" x14ac:dyDescent="0.3">
      <c r="A173" t="s">
        <v>130</v>
      </c>
      <c r="B173" t="s">
        <v>214</v>
      </c>
      <c r="C173">
        <v>6</v>
      </c>
      <c r="D173" t="s">
        <v>257</v>
      </c>
      <c r="E173">
        <v>1</v>
      </c>
      <c r="F173" t="s">
        <v>257</v>
      </c>
      <c r="G173">
        <v>6</v>
      </c>
    </row>
    <row r="174" spans="1:10" x14ac:dyDescent="0.3">
      <c r="A174" t="s">
        <v>130</v>
      </c>
      <c r="B174" t="s">
        <v>214</v>
      </c>
      <c r="C174">
        <v>7</v>
      </c>
      <c r="D174" t="s">
        <v>258</v>
      </c>
      <c r="E174">
        <v>1</v>
      </c>
      <c r="F174" t="s">
        <v>258</v>
      </c>
      <c r="G174">
        <v>7</v>
      </c>
    </row>
    <row r="175" spans="1:10" x14ac:dyDescent="0.3">
      <c r="A175" t="s">
        <v>130</v>
      </c>
      <c r="B175" t="s">
        <v>214</v>
      </c>
      <c r="C175">
        <v>8</v>
      </c>
      <c r="D175" t="s">
        <v>259</v>
      </c>
      <c r="E175">
        <v>1</v>
      </c>
      <c r="F175" t="s">
        <v>259</v>
      </c>
      <c r="G175">
        <v>8</v>
      </c>
    </row>
    <row r="176" spans="1:10" x14ac:dyDescent="0.3">
      <c r="A176" t="s">
        <v>130</v>
      </c>
      <c r="B176" t="s">
        <v>214</v>
      </c>
      <c r="C176">
        <v>9</v>
      </c>
      <c r="D176" t="s">
        <v>260</v>
      </c>
      <c r="E176">
        <v>1</v>
      </c>
      <c r="F176" t="s">
        <v>260</v>
      </c>
      <c r="G176">
        <v>9</v>
      </c>
    </row>
    <row r="177" spans="1:10" x14ac:dyDescent="0.3">
      <c r="A177" t="s">
        <v>130</v>
      </c>
      <c r="B177" t="s">
        <v>214</v>
      </c>
      <c r="C177">
        <v>10</v>
      </c>
      <c r="D177" t="s">
        <v>255</v>
      </c>
      <c r="E177">
        <v>1</v>
      </c>
      <c r="F177" t="s">
        <v>255</v>
      </c>
      <c r="G177">
        <v>10</v>
      </c>
    </row>
    <row r="178" spans="1:10" x14ac:dyDescent="0.3">
      <c r="A178" t="s">
        <v>131</v>
      </c>
      <c r="B178" t="s">
        <v>215</v>
      </c>
      <c r="C178">
        <v>1</v>
      </c>
      <c r="D178" t="s">
        <v>2</v>
      </c>
      <c r="E178">
        <v>1</v>
      </c>
      <c r="F178" t="s">
        <v>11</v>
      </c>
      <c r="G178">
        <v>1</v>
      </c>
    </row>
    <row r="179" spans="1:10" x14ac:dyDescent="0.3">
      <c r="A179" t="s">
        <v>131</v>
      </c>
      <c r="B179" t="s">
        <v>215</v>
      </c>
      <c r="C179">
        <v>2</v>
      </c>
      <c r="D179" t="s">
        <v>3</v>
      </c>
      <c r="E179">
        <v>1</v>
      </c>
      <c r="F179" t="s">
        <v>175</v>
      </c>
      <c r="G179">
        <v>2</v>
      </c>
    </row>
    <row r="180" spans="1:10" x14ac:dyDescent="0.3">
      <c r="A180" t="s">
        <v>131</v>
      </c>
      <c r="B180" t="s">
        <v>215</v>
      </c>
      <c r="C180">
        <v>3</v>
      </c>
      <c r="D180" t="s">
        <v>110</v>
      </c>
      <c r="E180">
        <v>1</v>
      </c>
      <c r="F180" t="s">
        <v>12</v>
      </c>
      <c r="G180">
        <v>3</v>
      </c>
      <c r="H180" t="s">
        <v>519</v>
      </c>
      <c r="I180" t="s">
        <v>340</v>
      </c>
      <c r="J180">
        <v>1</v>
      </c>
    </row>
    <row r="181" spans="1:10" x14ac:dyDescent="0.3">
      <c r="A181" t="s">
        <v>131</v>
      </c>
      <c r="B181" t="s">
        <v>215</v>
      </c>
      <c r="C181">
        <v>4</v>
      </c>
      <c r="D181" t="s">
        <v>179</v>
      </c>
      <c r="E181">
        <v>1</v>
      </c>
      <c r="F181" t="s">
        <v>179</v>
      </c>
      <c r="G181">
        <v>4</v>
      </c>
    </row>
    <row r="182" spans="1:10" x14ac:dyDescent="0.3">
      <c r="A182" t="s">
        <v>131</v>
      </c>
      <c r="B182" t="s">
        <v>215</v>
      </c>
      <c r="C182">
        <v>5</v>
      </c>
      <c r="D182" t="s">
        <v>256</v>
      </c>
      <c r="E182">
        <v>1</v>
      </c>
      <c r="F182" t="s">
        <v>256</v>
      </c>
      <c r="G182">
        <v>5</v>
      </c>
    </row>
    <row r="183" spans="1:10" x14ac:dyDescent="0.3">
      <c r="A183" t="s">
        <v>131</v>
      </c>
      <c r="B183" t="s">
        <v>215</v>
      </c>
      <c r="C183">
        <v>6</v>
      </c>
      <c r="D183" t="s">
        <v>257</v>
      </c>
      <c r="E183">
        <v>1</v>
      </c>
      <c r="F183" t="s">
        <v>257</v>
      </c>
      <c r="G183">
        <v>6</v>
      </c>
    </row>
    <row r="184" spans="1:10" x14ac:dyDescent="0.3">
      <c r="A184" t="s">
        <v>131</v>
      </c>
      <c r="B184" t="s">
        <v>215</v>
      </c>
      <c r="C184">
        <v>7</v>
      </c>
      <c r="D184" t="s">
        <v>258</v>
      </c>
      <c r="E184">
        <v>1</v>
      </c>
      <c r="F184" t="s">
        <v>258</v>
      </c>
      <c r="G184">
        <v>7</v>
      </c>
    </row>
    <row r="185" spans="1:10" x14ac:dyDescent="0.3">
      <c r="A185" t="s">
        <v>131</v>
      </c>
      <c r="B185" t="s">
        <v>215</v>
      </c>
      <c r="C185">
        <v>8</v>
      </c>
      <c r="D185" t="s">
        <v>259</v>
      </c>
      <c r="E185">
        <v>1</v>
      </c>
      <c r="F185" t="s">
        <v>259</v>
      </c>
      <c r="G185">
        <v>8</v>
      </c>
    </row>
    <row r="186" spans="1:10" x14ac:dyDescent="0.3">
      <c r="A186" t="s">
        <v>131</v>
      </c>
      <c r="B186" t="s">
        <v>215</v>
      </c>
      <c r="C186">
        <v>9</v>
      </c>
      <c r="D186" t="s">
        <v>260</v>
      </c>
      <c r="E186">
        <v>1</v>
      </c>
      <c r="F186" t="s">
        <v>260</v>
      </c>
      <c r="G186">
        <v>9</v>
      </c>
    </row>
    <row r="187" spans="1:10" x14ac:dyDescent="0.3">
      <c r="A187" t="s">
        <v>131</v>
      </c>
      <c r="B187" t="s">
        <v>215</v>
      </c>
      <c r="C187">
        <v>10</v>
      </c>
      <c r="D187" t="s">
        <v>255</v>
      </c>
      <c r="E187">
        <v>1</v>
      </c>
      <c r="F187" t="s">
        <v>255</v>
      </c>
      <c r="G187">
        <v>10</v>
      </c>
    </row>
    <row r="188" spans="1:10" x14ac:dyDescent="0.3">
      <c r="A188" t="s">
        <v>132</v>
      </c>
      <c r="B188" t="s">
        <v>216</v>
      </c>
      <c r="C188">
        <v>1</v>
      </c>
      <c r="D188" t="s">
        <v>2</v>
      </c>
      <c r="E188">
        <v>1</v>
      </c>
      <c r="F188" t="s">
        <v>11</v>
      </c>
      <c r="G188">
        <v>1</v>
      </c>
    </row>
    <row r="189" spans="1:10" x14ac:dyDescent="0.3">
      <c r="A189" t="s">
        <v>132</v>
      </c>
      <c r="B189" t="s">
        <v>216</v>
      </c>
      <c r="C189">
        <v>2</v>
      </c>
      <c r="D189" t="s">
        <v>3</v>
      </c>
      <c r="E189">
        <v>1</v>
      </c>
      <c r="F189" t="s">
        <v>175</v>
      </c>
      <c r="G189">
        <v>2</v>
      </c>
    </row>
    <row r="190" spans="1:10" x14ac:dyDescent="0.3">
      <c r="A190" t="s">
        <v>132</v>
      </c>
      <c r="B190" t="s">
        <v>216</v>
      </c>
      <c r="C190">
        <v>3</v>
      </c>
      <c r="D190" t="s">
        <v>110</v>
      </c>
      <c r="E190">
        <v>1</v>
      </c>
      <c r="F190" t="s">
        <v>12</v>
      </c>
      <c r="G190">
        <v>3</v>
      </c>
      <c r="H190" t="s">
        <v>520</v>
      </c>
      <c r="I190" t="s">
        <v>341</v>
      </c>
      <c r="J190">
        <v>1</v>
      </c>
    </row>
    <row r="191" spans="1:10" x14ac:dyDescent="0.3">
      <c r="A191" t="s">
        <v>132</v>
      </c>
      <c r="B191" t="s">
        <v>216</v>
      </c>
      <c r="C191">
        <v>4</v>
      </c>
      <c r="D191" t="s">
        <v>179</v>
      </c>
      <c r="E191">
        <v>1</v>
      </c>
      <c r="F191" t="s">
        <v>179</v>
      </c>
      <c r="G191">
        <v>4</v>
      </c>
    </row>
    <row r="192" spans="1:10" x14ac:dyDescent="0.3">
      <c r="A192" t="s">
        <v>132</v>
      </c>
      <c r="B192" t="s">
        <v>216</v>
      </c>
      <c r="C192">
        <v>5</v>
      </c>
      <c r="D192" t="s">
        <v>256</v>
      </c>
      <c r="E192">
        <v>1</v>
      </c>
      <c r="F192" t="s">
        <v>256</v>
      </c>
      <c r="G192">
        <v>5</v>
      </c>
    </row>
    <row r="193" spans="1:10" x14ac:dyDescent="0.3">
      <c r="A193" t="s">
        <v>132</v>
      </c>
      <c r="B193" t="s">
        <v>216</v>
      </c>
      <c r="C193">
        <v>6</v>
      </c>
      <c r="D193" t="s">
        <v>257</v>
      </c>
      <c r="E193">
        <v>1</v>
      </c>
      <c r="F193" t="s">
        <v>257</v>
      </c>
      <c r="G193">
        <v>6</v>
      </c>
    </row>
    <row r="194" spans="1:10" x14ac:dyDescent="0.3">
      <c r="A194" t="s">
        <v>132</v>
      </c>
      <c r="B194" t="s">
        <v>216</v>
      </c>
      <c r="C194">
        <v>7</v>
      </c>
      <c r="D194" t="s">
        <v>258</v>
      </c>
      <c r="E194">
        <v>1</v>
      </c>
      <c r="F194" t="s">
        <v>258</v>
      </c>
      <c r="G194">
        <v>7</v>
      </c>
    </row>
    <row r="195" spans="1:10" x14ac:dyDescent="0.3">
      <c r="A195" t="s">
        <v>132</v>
      </c>
      <c r="B195" t="s">
        <v>216</v>
      </c>
      <c r="C195">
        <v>8</v>
      </c>
      <c r="D195" t="s">
        <v>259</v>
      </c>
      <c r="E195">
        <v>1</v>
      </c>
      <c r="F195" t="s">
        <v>259</v>
      </c>
      <c r="G195">
        <v>8</v>
      </c>
    </row>
    <row r="196" spans="1:10" x14ac:dyDescent="0.3">
      <c r="A196" t="s">
        <v>132</v>
      </c>
      <c r="B196" t="s">
        <v>216</v>
      </c>
      <c r="C196">
        <v>9</v>
      </c>
      <c r="D196" t="s">
        <v>260</v>
      </c>
      <c r="E196">
        <v>1</v>
      </c>
      <c r="F196" t="s">
        <v>260</v>
      </c>
      <c r="G196">
        <v>9</v>
      </c>
    </row>
    <row r="197" spans="1:10" x14ac:dyDescent="0.3">
      <c r="A197" t="s">
        <v>132</v>
      </c>
      <c r="B197" t="s">
        <v>216</v>
      </c>
      <c r="C197">
        <v>10</v>
      </c>
      <c r="D197" t="s">
        <v>255</v>
      </c>
      <c r="E197">
        <v>1</v>
      </c>
      <c r="F197" t="s">
        <v>255</v>
      </c>
      <c r="G197">
        <v>10</v>
      </c>
    </row>
    <row r="198" spans="1:10" x14ac:dyDescent="0.3">
      <c r="A198" t="s">
        <v>133</v>
      </c>
      <c r="B198" t="s">
        <v>217</v>
      </c>
      <c r="C198">
        <v>1</v>
      </c>
      <c r="D198" t="s">
        <v>2</v>
      </c>
      <c r="E198">
        <v>1</v>
      </c>
      <c r="F198" t="s">
        <v>11</v>
      </c>
      <c r="G198">
        <v>1</v>
      </c>
    </row>
    <row r="199" spans="1:10" x14ac:dyDescent="0.3">
      <c r="A199" t="s">
        <v>133</v>
      </c>
      <c r="B199" t="s">
        <v>217</v>
      </c>
      <c r="C199">
        <v>2</v>
      </c>
      <c r="D199" t="s">
        <v>3</v>
      </c>
      <c r="E199">
        <v>1</v>
      </c>
      <c r="F199" t="s">
        <v>175</v>
      </c>
      <c r="G199">
        <v>2</v>
      </c>
    </row>
    <row r="200" spans="1:10" x14ac:dyDescent="0.3">
      <c r="A200" t="s">
        <v>133</v>
      </c>
      <c r="B200" t="s">
        <v>217</v>
      </c>
      <c r="C200">
        <v>3</v>
      </c>
      <c r="D200" t="s">
        <v>110</v>
      </c>
      <c r="E200">
        <v>1</v>
      </c>
      <c r="F200" t="s">
        <v>12</v>
      </c>
      <c r="G200">
        <v>3</v>
      </c>
      <c r="H200" t="s">
        <v>521</v>
      </c>
      <c r="I200" t="s">
        <v>342</v>
      </c>
      <c r="J200">
        <v>1</v>
      </c>
    </row>
    <row r="201" spans="1:10" x14ac:dyDescent="0.3">
      <c r="A201" t="s">
        <v>133</v>
      </c>
      <c r="B201" t="s">
        <v>217</v>
      </c>
      <c r="C201">
        <v>4</v>
      </c>
      <c r="D201" t="s">
        <v>179</v>
      </c>
      <c r="E201">
        <v>1</v>
      </c>
      <c r="F201" t="s">
        <v>179</v>
      </c>
      <c r="G201">
        <v>4</v>
      </c>
    </row>
    <row r="202" spans="1:10" x14ac:dyDescent="0.3">
      <c r="A202" t="s">
        <v>133</v>
      </c>
      <c r="B202" t="s">
        <v>217</v>
      </c>
      <c r="C202">
        <v>5</v>
      </c>
      <c r="D202" t="s">
        <v>256</v>
      </c>
      <c r="E202">
        <v>1</v>
      </c>
      <c r="F202" t="s">
        <v>256</v>
      </c>
      <c r="G202">
        <v>5</v>
      </c>
    </row>
    <row r="203" spans="1:10" x14ac:dyDescent="0.3">
      <c r="A203" t="s">
        <v>133</v>
      </c>
      <c r="B203" t="s">
        <v>217</v>
      </c>
      <c r="C203">
        <v>6</v>
      </c>
      <c r="D203" t="s">
        <v>257</v>
      </c>
      <c r="E203">
        <v>1</v>
      </c>
      <c r="F203" t="s">
        <v>257</v>
      </c>
      <c r="G203">
        <v>6</v>
      </c>
    </row>
    <row r="204" spans="1:10" x14ac:dyDescent="0.3">
      <c r="A204" t="s">
        <v>133</v>
      </c>
      <c r="B204" t="s">
        <v>217</v>
      </c>
      <c r="C204">
        <v>7</v>
      </c>
      <c r="D204" t="s">
        <v>258</v>
      </c>
      <c r="E204">
        <v>1</v>
      </c>
      <c r="F204" t="s">
        <v>258</v>
      </c>
      <c r="G204">
        <v>7</v>
      </c>
    </row>
    <row r="205" spans="1:10" x14ac:dyDescent="0.3">
      <c r="A205" t="s">
        <v>133</v>
      </c>
      <c r="B205" t="s">
        <v>217</v>
      </c>
      <c r="C205">
        <v>8</v>
      </c>
      <c r="D205" t="s">
        <v>259</v>
      </c>
      <c r="E205">
        <v>1</v>
      </c>
      <c r="F205" t="s">
        <v>259</v>
      </c>
      <c r="G205">
        <v>8</v>
      </c>
    </row>
    <row r="206" spans="1:10" x14ac:dyDescent="0.3">
      <c r="A206" t="s">
        <v>133</v>
      </c>
      <c r="B206" t="s">
        <v>217</v>
      </c>
      <c r="C206">
        <v>9</v>
      </c>
      <c r="D206" t="s">
        <v>260</v>
      </c>
      <c r="E206">
        <v>1</v>
      </c>
      <c r="F206" t="s">
        <v>260</v>
      </c>
      <c r="G206">
        <v>9</v>
      </c>
    </row>
    <row r="207" spans="1:10" x14ac:dyDescent="0.3">
      <c r="A207" t="s">
        <v>133</v>
      </c>
      <c r="B207" t="s">
        <v>217</v>
      </c>
      <c r="C207">
        <v>10</v>
      </c>
      <c r="D207" t="s">
        <v>255</v>
      </c>
      <c r="E207">
        <v>1</v>
      </c>
      <c r="F207" t="s">
        <v>255</v>
      </c>
      <c r="G207">
        <v>10</v>
      </c>
    </row>
    <row r="208" spans="1:10" x14ac:dyDescent="0.3">
      <c r="A208" t="s">
        <v>134</v>
      </c>
      <c r="B208" t="s">
        <v>218</v>
      </c>
      <c r="C208">
        <v>1</v>
      </c>
      <c r="D208" t="s">
        <v>2</v>
      </c>
      <c r="E208">
        <v>1</v>
      </c>
      <c r="F208" t="s">
        <v>11</v>
      </c>
      <c r="G208">
        <v>1</v>
      </c>
    </row>
    <row r="209" spans="1:10" x14ac:dyDescent="0.3">
      <c r="A209" t="s">
        <v>134</v>
      </c>
      <c r="B209" t="s">
        <v>218</v>
      </c>
      <c r="C209">
        <v>2</v>
      </c>
      <c r="D209" t="s">
        <v>3</v>
      </c>
      <c r="E209">
        <v>1</v>
      </c>
      <c r="F209" t="s">
        <v>175</v>
      </c>
      <c r="G209">
        <v>2</v>
      </c>
    </row>
    <row r="210" spans="1:10" x14ac:dyDescent="0.3">
      <c r="A210" t="s">
        <v>134</v>
      </c>
      <c r="B210" t="s">
        <v>218</v>
      </c>
      <c r="C210">
        <v>3</v>
      </c>
      <c r="D210" t="s">
        <v>110</v>
      </c>
      <c r="E210">
        <v>1</v>
      </c>
      <c r="F210" t="s">
        <v>12</v>
      </c>
      <c r="G210">
        <v>3</v>
      </c>
      <c r="H210" t="s">
        <v>522</v>
      </c>
      <c r="I210" t="s">
        <v>343</v>
      </c>
      <c r="J210">
        <v>1</v>
      </c>
    </row>
    <row r="211" spans="1:10" x14ac:dyDescent="0.3">
      <c r="A211" t="s">
        <v>134</v>
      </c>
      <c r="B211" t="s">
        <v>218</v>
      </c>
      <c r="C211">
        <v>4</v>
      </c>
      <c r="D211" t="s">
        <v>179</v>
      </c>
      <c r="E211">
        <v>1</v>
      </c>
      <c r="F211" t="s">
        <v>179</v>
      </c>
      <c r="G211">
        <v>4</v>
      </c>
    </row>
    <row r="212" spans="1:10" x14ac:dyDescent="0.3">
      <c r="A212" t="s">
        <v>134</v>
      </c>
      <c r="B212" t="s">
        <v>218</v>
      </c>
      <c r="C212">
        <v>5</v>
      </c>
      <c r="D212" t="s">
        <v>256</v>
      </c>
      <c r="E212">
        <v>1</v>
      </c>
      <c r="F212" t="s">
        <v>256</v>
      </c>
      <c r="G212">
        <v>5</v>
      </c>
    </row>
    <row r="213" spans="1:10" x14ac:dyDescent="0.3">
      <c r="A213" t="s">
        <v>134</v>
      </c>
      <c r="B213" t="s">
        <v>218</v>
      </c>
      <c r="C213">
        <v>6</v>
      </c>
      <c r="D213" t="s">
        <v>257</v>
      </c>
      <c r="E213">
        <v>1</v>
      </c>
      <c r="F213" t="s">
        <v>257</v>
      </c>
      <c r="G213">
        <v>6</v>
      </c>
    </row>
    <row r="214" spans="1:10" x14ac:dyDescent="0.3">
      <c r="A214" t="s">
        <v>134</v>
      </c>
      <c r="B214" t="s">
        <v>218</v>
      </c>
      <c r="C214">
        <v>7</v>
      </c>
      <c r="D214" t="s">
        <v>258</v>
      </c>
      <c r="E214">
        <v>1</v>
      </c>
      <c r="F214" t="s">
        <v>258</v>
      </c>
      <c r="G214">
        <v>7</v>
      </c>
    </row>
    <row r="215" spans="1:10" x14ac:dyDescent="0.3">
      <c r="A215" t="s">
        <v>134</v>
      </c>
      <c r="B215" t="s">
        <v>218</v>
      </c>
      <c r="C215">
        <v>8</v>
      </c>
      <c r="D215" t="s">
        <v>259</v>
      </c>
      <c r="E215">
        <v>1</v>
      </c>
      <c r="F215" t="s">
        <v>259</v>
      </c>
      <c r="G215">
        <v>8</v>
      </c>
    </row>
    <row r="216" spans="1:10" x14ac:dyDescent="0.3">
      <c r="A216" t="s">
        <v>134</v>
      </c>
      <c r="B216" t="s">
        <v>218</v>
      </c>
      <c r="C216">
        <v>9</v>
      </c>
      <c r="D216" t="s">
        <v>260</v>
      </c>
      <c r="E216">
        <v>1</v>
      </c>
      <c r="F216" t="s">
        <v>260</v>
      </c>
      <c r="G216">
        <v>9</v>
      </c>
    </row>
    <row r="217" spans="1:10" x14ac:dyDescent="0.3">
      <c r="A217" t="s">
        <v>134</v>
      </c>
      <c r="B217" t="s">
        <v>218</v>
      </c>
      <c r="C217">
        <v>10</v>
      </c>
      <c r="D217" t="s">
        <v>255</v>
      </c>
      <c r="E217">
        <v>1</v>
      </c>
      <c r="F217" t="s">
        <v>255</v>
      </c>
      <c r="G217">
        <v>10</v>
      </c>
    </row>
    <row r="218" spans="1:10" x14ac:dyDescent="0.3">
      <c r="A218" t="s">
        <v>135</v>
      </c>
      <c r="B218" t="s">
        <v>219</v>
      </c>
      <c r="C218">
        <v>1</v>
      </c>
      <c r="D218" t="s">
        <v>2</v>
      </c>
      <c r="E218">
        <v>1</v>
      </c>
      <c r="F218" t="s">
        <v>11</v>
      </c>
      <c r="G218">
        <v>1</v>
      </c>
    </row>
    <row r="219" spans="1:10" x14ac:dyDescent="0.3">
      <c r="A219" t="s">
        <v>135</v>
      </c>
      <c r="B219" t="s">
        <v>219</v>
      </c>
      <c r="C219">
        <v>2</v>
      </c>
      <c r="D219" t="s">
        <v>3</v>
      </c>
      <c r="E219">
        <v>1</v>
      </c>
      <c r="F219" t="s">
        <v>175</v>
      </c>
      <c r="G219">
        <v>2</v>
      </c>
    </row>
    <row r="220" spans="1:10" x14ac:dyDescent="0.3">
      <c r="A220" t="s">
        <v>135</v>
      </c>
      <c r="B220" t="s">
        <v>219</v>
      </c>
      <c r="C220">
        <v>3</v>
      </c>
      <c r="D220" t="s">
        <v>110</v>
      </c>
      <c r="E220">
        <v>1</v>
      </c>
      <c r="F220" t="s">
        <v>12</v>
      </c>
      <c r="G220">
        <v>3</v>
      </c>
      <c r="H220" t="s">
        <v>523</v>
      </c>
      <c r="I220" t="s">
        <v>344</v>
      </c>
      <c r="J220">
        <v>1</v>
      </c>
    </row>
    <row r="221" spans="1:10" x14ac:dyDescent="0.3">
      <c r="A221" t="s">
        <v>135</v>
      </c>
      <c r="B221" t="s">
        <v>219</v>
      </c>
      <c r="C221">
        <v>4</v>
      </c>
      <c r="D221" t="s">
        <v>179</v>
      </c>
      <c r="E221">
        <v>1</v>
      </c>
      <c r="F221" t="s">
        <v>179</v>
      </c>
      <c r="G221">
        <v>4</v>
      </c>
    </row>
    <row r="222" spans="1:10" x14ac:dyDescent="0.3">
      <c r="A222" t="s">
        <v>135</v>
      </c>
      <c r="B222" t="s">
        <v>219</v>
      </c>
      <c r="C222">
        <v>5</v>
      </c>
      <c r="D222" t="s">
        <v>256</v>
      </c>
      <c r="E222">
        <v>1</v>
      </c>
      <c r="F222" t="s">
        <v>256</v>
      </c>
      <c r="G222">
        <v>5</v>
      </c>
    </row>
    <row r="223" spans="1:10" x14ac:dyDescent="0.3">
      <c r="A223" t="s">
        <v>135</v>
      </c>
      <c r="B223" t="s">
        <v>219</v>
      </c>
      <c r="C223">
        <v>6</v>
      </c>
      <c r="D223" t="s">
        <v>257</v>
      </c>
      <c r="E223">
        <v>1</v>
      </c>
      <c r="F223" t="s">
        <v>257</v>
      </c>
      <c r="G223">
        <v>6</v>
      </c>
    </row>
    <row r="224" spans="1:10" x14ac:dyDescent="0.3">
      <c r="A224" t="s">
        <v>135</v>
      </c>
      <c r="B224" t="s">
        <v>219</v>
      </c>
      <c r="C224">
        <v>7</v>
      </c>
      <c r="D224" t="s">
        <v>258</v>
      </c>
      <c r="E224">
        <v>1</v>
      </c>
      <c r="F224" t="s">
        <v>258</v>
      </c>
      <c r="G224">
        <v>7</v>
      </c>
    </row>
    <row r="225" spans="1:10" x14ac:dyDescent="0.3">
      <c r="A225" t="s">
        <v>135</v>
      </c>
      <c r="B225" t="s">
        <v>219</v>
      </c>
      <c r="C225">
        <v>8</v>
      </c>
      <c r="D225" t="s">
        <v>259</v>
      </c>
      <c r="E225">
        <v>1</v>
      </c>
      <c r="F225" t="s">
        <v>259</v>
      </c>
      <c r="G225">
        <v>8</v>
      </c>
    </row>
    <row r="226" spans="1:10" x14ac:dyDescent="0.3">
      <c r="A226" t="s">
        <v>135</v>
      </c>
      <c r="B226" t="s">
        <v>219</v>
      </c>
      <c r="C226">
        <v>9</v>
      </c>
      <c r="D226" t="s">
        <v>260</v>
      </c>
      <c r="E226">
        <v>1</v>
      </c>
      <c r="F226" t="s">
        <v>260</v>
      </c>
      <c r="G226">
        <v>9</v>
      </c>
    </row>
    <row r="227" spans="1:10" x14ac:dyDescent="0.3">
      <c r="A227" t="s">
        <v>135</v>
      </c>
      <c r="B227" t="s">
        <v>219</v>
      </c>
      <c r="C227">
        <v>10</v>
      </c>
      <c r="D227" t="s">
        <v>255</v>
      </c>
      <c r="E227">
        <v>1</v>
      </c>
      <c r="F227" t="s">
        <v>255</v>
      </c>
      <c r="G227">
        <v>10</v>
      </c>
    </row>
    <row r="228" spans="1:10" x14ac:dyDescent="0.3">
      <c r="A228" t="s">
        <v>136</v>
      </c>
      <c r="B228" t="s">
        <v>220</v>
      </c>
      <c r="C228">
        <v>1</v>
      </c>
      <c r="D228" t="s">
        <v>2</v>
      </c>
      <c r="E228">
        <v>1</v>
      </c>
      <c r="F228" t="s">
        <v>11</v>
      </c>
      <c r="G228">
        <v>1</v>
      </c>
    </row>
    <row r="229" spans="1:10" x14ac:dyDescent="0.3">
      <c r="A229" t="s">
        <v>136</v>
      </c>
      <c r="B229" t="s">
        <v>220</v>
      </c>
      <c r="C229">
        <v>2</v>
      </c>
      <c r="D229" t="s">
        <v>3</v>
      </c>
      <c r="E229">
        <v>1</v>
      </c>
      <c r="F229" t="s">
        <v>175</v>
      </c>
      <c r="G229">
        <v>2</v>
      </c>
    </row>
    <row r="230" spans="1:10" x14ac:dyDescent="0.3">
      <c r="A230" t="s">
        <v>136</v>
      </c>
      <c r="B230" t="s">
        <v>220</v>
      </c>
      <c r="C230">
        <v>3</v>
      </c>
      <c r="D230" t="s">
        <v>110</v>
      </c>
      <c r="E230">
        <v>1</v>
      </c>
      <c r="F230" t="s">
        <v>12</v>
      </c>
      <c r="G230">
        <v>3</v>
      </c>
      <c r="H230" t="s">
        <v>524</v>
      </c>
      <c r="I230" t="s">
        <v>345</v>
      </c>
      <c r="J230">
        <v>1</v>
      </c>
    </row>
    <row r="231" spans="1:10" x14ac:dyDescent="0.3">
      <c r="A231" t="s">
        <v>136</v>
      </c>
      <c r="B231" t="s">
        <v>220</v>
      </c>
      <c r="C231">
        <v>4</v>
      </c>
      <c r="D231" t="s">
        <v>179</v>
      </c>
      <c r="E231">
        <v>1</v>
      </c>
      <c r="F231" t="s">
        <v>179</v>
      </c>
      <c r="G231">
        <v>4</v>
      </c>
    </row>
    <row r="232" spans="1:10" x14ac:dyDescent="0.3">
      <c r="A232" t="s">
        <v>136</v>
      </c>
      <c r="B232" t="s">
        <v>220</v>
      </c>
      <c r="C232">
        <v>5</v>
      </c>
      <c r="D232" t="s">
        <v>256</v>
      </c>
      <c r="E232">
        <v>1</v>
      </c>
      <c r="F232" t="s">
        <v>256</v>
      </c>
      <c r="G232">
        <v>5</v>
      </c>
    </row>
    <row r="233" spans="1:10" x14ac:dyDescent="0.3">
      <c r="A233" t="s">
        <v>136</v>
      </c>
      <c r="B233" t="s">
        <v>220</v>
      </c>
      <c r="C233">
        <v>6</v>
      </c>
      <c r="D233" t="s">
        <v>257</v>
      </c>
      <c r="E233">
        <v>1</v>
      </c>
      <c r="F233" t="s">
        <v>257</v>
      </c>
      <c r="G233">
        <v>6</v>
      </c>
    </row>
    <row r="234" spans="1:10" x14ac:dyDescent="0.3">
      <c r="A234" t="s">
        <v>136</v>
      </c>
      <c r="B234" t="s">
        <v>220</v>
      </c>
      <c r="C234">
        <v>7</v>
      </c>
      <c r="D234" t="s">
        <v>258</v>
      </c>
      <c r="E234">
        <v>1</v>
      </c>
      <c r="F234" t="s">
        <v>258</v>
      </c>
      <c r="G234">
        <v>7</v>
      </c>
    </row>
    <row r="235" spans="1:10" x14ac:dyDescent="0.3">
      <c r="A235" t="s">
        <v>136</v>
      </c>
      <c r="B235" t="s">
        <v>220</v>
      </c>
      <c r="C235">
        <v>8</v>
      </c>
      <c r="D235" t="s">
        <v>259</v>
      </c>
      <c r="E235">
        <v>1</v>
      </c>
      <c r="F235" t="s">
        <v>259</v>
      </c>
      <c r="G235">
        <v>8</v>
      </c>
    </row>
    <row r="236" spans="1:10" x14ac:dyDescent="0.3">
      <c r="A236" t="s">
        <v>136</v>
      </c>
      <c r="B236" t="s">
        <v>220</v>
      </c>
      <c r="C236">
        <v>9</v>
      </c>
      <c r="D236" t="s">
        <v>260</v>
      </c>
      <c r="E236">
        <v>1</v>
      </c>
      <c r="F236" t="s">
        <v>260</v>
      </c>
      <c r="G236">
        <v>9</v>
      </c>
    </row>
    <row r="237" spans="1:10" x14ac:dyDescent="0.3">
      <c r="A237" t="s">
        <v>136</v>
      </c>
      <c r="B237" t="s">
        <v>220</v>
      </c>
      <c r="C237">
        <v>10</v>
      </c>
      <c r="D237" t="s">
        <v>255</v>
      </c>
      <c r="E237">
        <v>1</v>
      </c>
      <c r="F237" t="s">
        <v>255</v>
      </c>
      <c r="G237">
        <v>10</v>
      </c>
    </row>
    <row r="238" spans="1:10" x14ac:dyDescent="0.3">
      <c r="A238" t="s">
        <v>137</v>
      </c>
      <c r="B238" t="s">
        <v>221</v>
      </c>
      <c r="C238">
        <v>1</v>
      </c>
      <c r="D238" t="s">
        <v>2</v>
      </c>
      <c r="E238">
        <v>1</v>
      </c>
      <c r="F238" t="s">
        <v>11</v>
      </c>
      <c r="G238">
        <v>1</v>
      </c>
    </row>
    <row r="239" spans="1:10" x14ac:dyDescent="0.3">
      <c r="A239" t="s">
        <v>137</v>
      </c>
      <c r="B239" t="s">
        <v>221</v>
      </c>
      <c r="C239">
        <v>2</v>
      </c>
      <c r="D239" t="s">
        <v>3</v>
      </c>
      <c r="E239">
        <v>1</v>
      </c>
      <c r="F239" t="s">
        <v>175</v>
      </c>
      <c r="G239">
        <v>2</v>
      </c>
    </row>
    <row r="240" spans="1:10" x14ac:dyDescent="0.3">
      <c r="A240" t="s">
        <v>137</v>
      </c>
      <c r="B240" t="s">
        <v>221</v>
      </c>
      <c r="C240">
        <v>3</v>
      </c>
      <c r="D240" t="s">
        <v>110</v>
      </c>
      <c r="E240">
        <v>1</v>
      </c>
      <c r="F240" t="s">
        <v>12</v>
      </c>
      <c r="G240">
        <v>3</v>
      </c>
      <c r="H240" t="s">
        <v>525</v>
      </c>
      <c r="I240" t="s">
        <v>346</v>
      </c>
      <c r="J240">
        <v>1</v>
      </c>
    </row>
    <row r="241" spans="1:10" x14ac:dyDescent="0.3">
      <c r="A241" t="s">
        <v>137</v>
      </c>
      <c r="B241" t="s">
        <v>221</v>
      </c>
      <c r="C241">
        <v>4</v>
      </c>
      <c r="D241" t="s">
        <v>179</v>
      </c>
      <c r="E241">
        <v>1</v>
      </c>
      <c r="F241" t="s">
        <v>179</v>
      </c>
      <c r="G241">
        <v>4</v>
      </c>
    </row>
    <row r="242" spans="1:10" x14ac:dyDescent="0.3">
      <c r="A242" t="s">
        <v>137</v>
      </c>
      <c r="B242" t="s">
        <v>221</v>
      </c>
      <c r="C242">
        <v>5</v>
      </c>
      <c r="D242" t="s">
        <v>256</v>
      </c>
      <c r="E242">
        <v>1</v>
      </c>
      <c r="F242" t="s">
        <v>256</v>
      </c>
      <c r="G242">
        <v>5</v>
      </c>
    </row>
    <row r="243" spans="1:10" x14ac:dyDescent="0.3">
      <c r="A243" t="s">
        <v>137</v>
      </c>
      <c r="B243" t="s">
        <v>221</v>
      </c>
      <c r="C243">
        <v>6</v>
      </c>
      <c r="D243" t="s">
        <v>257</v>
      </c>
      <c r="E243">
        <v>1</v>
      </c>
      <c r="F243" t="s">
        <v>257</v>
      </c>
      <c r="G243">
        <v>6</v>
      </c>
    </row>
    <row r="244" spans="1:10" x14ac:dyDescent="0.3">
      <c r="A244" t="s">
        <v>137</v>
      </c>
      <c r="B244" t="s">
        <v>221</v>
      </c>
      <c r="C244">
        <v>7</v>
      </c>
      <c r="D244" t="s">
        <v>258</v>
      </c>
      <c r="E244">
        <v>1</v>
      </c>
      <c r="F244" t="s">
        <v>258</v>
      </c>
      <c r="G244">
        <v>7</v>
      </c>
    </row>
    <row r="245" spans="1:10" x14ac:dyDescent="0.3">
      <c r="A245" t="s">
        <v>137</v>
      </c>
      <c r="B245" t="s">
        <v>221</v>
      </c>
      <c r="C245">
        <v>8</v>
      </c>
      <c r="D245" t="s">
        <v>259</v>
      </c>
      <c r="E245">
        <v>1</v>
      </c>
      <c r="F245" t="s">
        <v>259</v>
      </c>
      <c r="G245">
        <v>8</v>
      </c>
    </row>
    <row r="246" spans="1:10" x14ac:dyDescent="0.3">
      <c r="A246" t="s">
        <v>137</v>
      </c>
      <c r="B246" t="s">
        <v>221</v>
      </c>
      <c r="C246">
        <v>9</v>
      </c>
      <c r="D246" t="s">
        <v>260</v>
      </c>
      <c r="E246">
        <v>1</v>
      </c>
      <c r="F246" t="s">
        <v>260</v>
      </c>
      <c r="G246">
        <v>9</v>
      </c>
    </row>
    <row r="247" spans="1:10" x14ac:dyDescent="0.3">
      <c r="A247" t="s">
        <v>137</v>
      </c>
      <c r="B247" t="s">
        <v>221</v>
      </c>
      <c r="C247">
        <v>10</v>
      </c>
      <c r="D247" t="s">
        <v>255</v>
      </c>
      <c r="E247">
        <v>1</v>
      </c>
      <c r="F247" t="s">
        <v>255</v>
      </c>
      <c r="G247">
        <v>10</v>
      </c>
    </row>
    <row r="248" spans="1:10" x14ac:dyDescent="0.3">
      <c r="A248" t="s">
        <v>138</v>
      </c>
      <c r="B248" t="s">
        <v>222</v>
      </c>
      <c r="C248">
        <v>1</v>
      </c>
      <c r="D248" t="s">
        <v>2</v>
      </c>
      <c r="E248">
        <v>1</v>
      </c>
      <c r="F248" t="s">
        <v>11</v>
      </c>
      <c r="G248">
        <v>1</v>
      </c>
    </row>
    <row r="249" spans="1:10" x14ac:dyDescent="0.3">
      <c r="A249" t="s">
        <v>138</v>
      </c>
      <c r="B249" t="s">
        <v>222</v>
      </c>
      <c r="C249">
        <v>2</v>
      </c>
      <c r="D249" t="s">
        <v>3</v>
      </c>
      <c r="E249">
        <v>1</v>
      </c>
      <c r="F249" t="s">
        <v>175</v>
      </c>
      <c r="G249">
        <v>2</v>
      </c>
    </row>
    <row r="250" spans="1:10" x14ac:dyDescent="0.3">
      <c r="A250" t="s">
        <v>138</v>
      </c>
      <c r="B250" t="s">
        <v>222</v>
      </c>
      <c r="C250">
        <v>3</v>
      </c>
      <c r="D250" t="s">
        <v>110</v>
      </c>
      <c r="E250">
        <v>1</v>
      </c>
      <c r="F250" t="s">
        <v>12</v>
      </c>
      <c r="G250">
        <v>3</v>
      </c>
      <c r="H250" t="s">
        <v>526</v>
      </c>
      <c r="I250" t="s">
        <v>347</v>
      </c>
      <c r="J250">
        <v>1</v>
      </c>
    </row>
    <row r="251" spans="1:10" x14ac:dyDescent="0.3">
      <c r="A251" t="s">
        <v>138</v>
      </c>
      <c r="B251" t="s">
        <v>222</v>
      </c>
      <c r="C251">
        <v>4</v>
      </c>
      <c r="D251" t="s">
        <v>179</v>
      </c>
      <c r="E251">
        <v>1</v>
      </c>
      <c r="F251" t="s">
        <v>179</v>
      </c>
      <c r="G251">
        <v>4</v>
      </c>
    </row>
    <row r="252" spans="1:10" x14ac:dyDescent="0.3">
      <c r="A252" t="s">
        <v>138</v>
      </c>
      <c r="B252" t="s">
        <v>222</v>
      </c>
      <c r="C252">
        <v>5</v>
      </c>
      <c r="D252" t="s">
        <v>256</v>
      </c>
      <c r="E252">
        <v>1</v>
      </c>
      <c r="F252" t="s">
        <v>256</v>
      </c>
      <c r="G252">
        <v>5</v>
      </c>
    </row>
    <row r="253" spans="1:10" x14ac:dyDescent="0.3">
      <c r="A253" t="s">
        <v>138</v>
      </c>
      <c r="B253" t="s">
        <v>222</v>
      </c>
      <c r="C253">
        <v>6</v>
      </c>
      <c r="D253" t="s">
        <v>257</v>
      </c>
      <c r="E253">
        <v>1</v>
      </c>
      <c r="F253" t="s">
        <v>257</v>
      </c>
      <c r="G253">
        <v>6</v>
      </c>
    </row>
    <row r="254" spans="1:10" x14ac:dyDescent="0.3">
      <c r="A254" t="s">
        <v>138</v>
      </c>
      <c r="B254" t="s">
        <v>222</v>
      </c>
      <c r="C254">
        <v>7</v>
      </c>
      <c r="D254" t="s">
        <v>258</v>
      </c>
      <c r="E254">
        <v>1</v>
      </c>
      <c r="F254" t="s">
        <v>258</v>
      </c>
      <c r="G254">
        <v>7</v>
      </c>
    </row>
    <row r="255" spans="1:10" x14ac:dyDescent="0.3">
      <c r="A255" t="s">
        <v>138</v>
      </c>
      <c r="B255" t="s">
        <v>222</v>
      </c>
      <c r="C255">
        <v>8</v>
      </c>
      <c r="D255" t="s">
        <v>259</v>
      </c>
      <c r="E255">
        <v>1</v>
      </c>
      <c r="F255" t="s">
        <v>259</v>
      </c>
      <c r="G255">
        <v>8</v>
      </c>
    </row>
    <row r="256" spans="1:10" x14ac:dyDescent="0.3">
      <c r="A256" t="s">
        <v>138</v>
      </c>
      <c r="B256" t="s">
        <v>222</v>
      </c>
      <c r="C256">
        <v>9</v>
      </c>
      <c r="D256" t="s">
        <v>260</v>
      </c>
      <c r="E256">
        <v>1</v>
      </c>
      <c r="F256" t="s">
        <v>260</v>
      </c>
      <c r="G256">
        <v>9</v>
      </c>
    </row>
    <row r="257" spans="1:10" x14ac:dyDescent="0.3">
      <c r="A257" t="s">
        <v>138</v>
      </c>
      <c r="B257" t="s">
        <v>222</v>
      </c>
      <c r="C257">
        <v>10</v>
      </c>
      <c r="D257" t="s">
        <v>255</v>
      </c>
      <c r="E257">
        <v>1</v>
      </c>
      <c r="F257" t="s">
        <v>255</v>
      </c>
      <c r="G257">
        <v>10</v>
      </c>
    </row>
    <row r="258" spans="1:10" x14ac:dyDescent="0.3">
      <c r="A258" t="s">
        <v>139</v>
      </c>
      <c r="B258" t="s">
        <v>223</v>
      </c>
      <c r="C258">
        <v>1</v>
      </c>
      <c r="D258" t="s">
        <v>2</v>
      </c>
      <c r="E258">
        <v>1</v>
      </c>
      <c r="F258" t="s">
        <v>11</v>
      </c>
      <c r="G258">
        <v>1</v>
      </c>
    </row>
    <row r="259" spans="1:10" x14ac:dyDescent="0.3">
      <c r="A259" t="s">
        <v>139</v>
      </c>
      <c r="B259" t="s">
        <v>223</v>
      </c>
      <c r="C259">
        <v>2</v>
      </c>
      <c r="D259" t="s">
        <v>3</v>
      </c>
      <c r="E259">
        <v>1</v>
      </c>
      <c r="F259" t="s">
        <v>175</v>
      </c>
      <c r="G259">
        <v>2</v>
      </c>
    </row>
    <row r="260" spans="1:10" x14ac:dyDescent="0.3">
      <c r="A260" t="s">
        <v>139</v>
      </c>
      <c r="B260" t="s">
        <v>223</v>
      </c>
      <c r="C260">
        <v>3</v>
      </c>
      <c r="D260" t="s">
        <v>110</v>
      </c>
      <c r="E260">
        <v>1</v>
      </c>
      <c r="F260" t="s">
        <v>12</v>
      </c>
      <c r="G260">
        <v>3</v>
      </c>
      <c r="H260" t="s">
        <v>527</v>
      </c>
      <c r="I260" t="s">
        <v>348</v>
      </c>
      <c r="J260">
        <v>1</v>
      </c>
    </row>
    <row r="261" spans="1:10" x14ac:dyDescent="0.3">
      <c r="A261" t="s">
        <v>139</v>
      </c>
      <c r="B261" t="s">
        <v>223</v>
      </c>
      <c r="C261">
        <v>4</v>
      </c>
      <c r="D261" t="s">
        <v>179</v>
      </c>
      <c r="E261">
        <v>1</v>
      </c>
      <c r="F261" t="s">
        <v>179</v>
      </c>
      <c r="G261">
        <v>4</v>
      </c>
    </row>
    <row r="262" spans="1:10" x14ac:dyDescent="0.3">
      <c r="A262" t="s">
        <v>139</v>
      </c>
      <c r="B262" t="s">
        <v>223</v>
      </c>
      <c r="C262">
        <v>5</v>
      </c>
      <c r="D262" t="s">
        <v>256</v>
      </c>
      <c r="E262">
        <v>1</v>
      </c>
      <c r="F262" t="s">
        <v>256</v>
      </c>
      <c r="G262">
        <v>5</v>
      </c>
    </row>
    <row r="263" spans="1:10" x14ac:dyDescent="0.3">
      <c r="A263" t="s">
        <v>139</v>
      </c>
      <c r="B263" t="s">
        <v>223</v>
      </c>
      <c r="C263">
        <v>6</v>
      </c>
      <c r="D263" t="s">
        <v>257</v>
      </c>
      <c r="E263">
        <v>1</v>
      </c>
      <c r="F263" t="s">
        <v>257</v>
      </c>
      <c r="G263">
        <v>6</v>
      </c>
    </row>
    <row r="264" spans="1:10" x14ac:dyDescent="0.3">
      <c r="A264" t="s">
        <v>139</v>
      </c>
      <c r="B264" t="s">
        <v>223</v>
      </c>
      <c r="C264">
        <v>7</v>
      </c>
      <c r="D264" t="s">
        <v>258</v>
      </c>
      <c r="E264">
        <v>1</v>
      </c>
      <c r="F264" t="s">
        <v>258</v>
      </c>
      <c r="G264">
        <v>7</v>
      </c>
    </row>
    <row r="265" spans="1:10" x14ac:dyDescent="0.3">
      <c r="A265" t="s">
        <v>139</v>
      </c>
      <c r="B265" t="s">
        <v>223</v>
      </c>
      <c r="C265">
        <v>8</v>
      </c>
      <c r="D265" t="s">
        <v>259</v>
      </c>
      <c r="E265">
        <v>1</v>
      </c>
      <c r="F265" t="s">
        <v>259</v>
      </c>
      <c r="G265">
        <v>8</v>
      </c>
    </row>
    <row r="266" spans="1:10" x14ac:dyDescent="0.3">
      <c r="A266" t="s">
        <v>139</v>
      </c>
      <c r="B266" t="s">
        <v>223</v>
      </c>
      <c r="C266">
        <v>9</v>
      </c>
      <c r="D266" t="s">
        <v>260</v>
      </c>
      <c r="E266">
        <v>1</v>
      </c>
      <c r="F266" t="s">
        <v>260</v>
      </c>
      <c r="G266">
        <v>9</v>
      </c>
    </row>
    <row r="267" spans="1:10" x14ac:dyDescent="0.3">
      <c r="A267" t="s">
        <v>139</v>
      </c>
      <c r="B267" t="s">
        <v>223</v>
      </c>
      <c r="C267">
        <v>10</v>
      </c>
      <c r="D267" t="s">
        <v>255</v>
      </c>
      <c r="E267">
        <v>1</v>
      </c>
      <c r="F267" t="s">
        <v>255</v>
      </c>
      <c r="G267">
        <v>10</v>
      </c>
    </row>
    <row r="268" spans="1:10" x14ac:dyDescent="0.3">
      <c r="A268" t="s">
        <v>140</v>
      </c>
      <c r="B268" t="s">
        <v>224</v>
      </c>
      <c r="C268">
        <v>1</v>
      </c>
      <c r="D268" t="s">
        <v>2</v>
      </c>
      <c r="E268">
        <v>1</v>
      </c>
      <c r="F268" t="s">
        <v>11</v>
      </c>
      <c r="G268">
        <v>1</v>
      </c>
    </row>
    <row r="269" spans="1:10" x14ac:dyDescent="0.3">
      <c r="A269" t="s">
        <v>140</v>
      </c>
      <c r="B269" t="s">
        <v>224</v>
      </c>
      <c r="C269">
        <v>2</v>
      </c>
      <c r="D269" t="s">
        <v>3</v>
      </c>
      <c r="E269">
        <v>1</v>
      </c>
      <c r="F269" t="s">
        <v>175</v>
      </c>
      <c r="G269">
        <v>2</v>
      </c>
    </row>
    <row r="270" spans="1:10" x14ac:dyDescent="0.3">
      <c r="A270" t="s">
        <v>140</v>
      </c>
      <c r="B270" t="s">
        <v>224</v>
      </c>
      <c r="C270">
        <v>3</v>
      </c>
      <c r="D270" t="s">
        <v>110</v>
      </c>
      <c r="E270">
        <v>1</v>
      </c>
      <c r="F270" t="s">
        <v>12</v>
      </c>
      <c r="G270">
        <v>3</v>
      </c>
      <c r="H270" t="s">
        <v>528</v>
      </c>
      <c r="I270" t="s">
        <v>349</v>
      </c>
      <c r="J270">
        <v>1</v>
      </c>
    </row>
    <row r="271" spans="1:10" x14ac:dyDescent="0.3">
      <c r="A271" t="s">
        <v>140</v>
      </c>
      <c r="B271" t="s">
        <v>224</v>
      </c>
      <c r="C271">
        <v>4</v>
      </c>
      <c r="D271" t="s">
        <v>179</v>
      </c>
      <c r="E271">
        <v>1</v>
      </c>
      <c r="F271" t="s">
        <v>179</v>
      </c>
      <c r="G271">
        <v>4</v>
      </c>
    </row>
    <row r="272" spans="1:10" x14ac:dyDescent="0.3">
      <c r="A272" t="s">
        <v>140</v>
      </c>
      <c r="B272" t="s">
        <v>224</v>
      </c>
      <c r="C272">
        <v>5</v>
      </c>
      <c r="D272" t="s">
        <v>256</v>
      </c>
      <c r="E272">
        <v>1</v>
      </c>
      <c r="F272" t="s">
        <v>256</v>
      </c>
      <c r="G272">
        <v>5</v>
      </c>
    </row>
    <row r="273" spans="1:10" x14ac:dyDescent="0.3">
      <c r="A273" t="s">
        <v>140</v>
      </c>
      <c r="B273" t="s">
        <v>224</v>
      </c>
      <c r="C273">
        <v>6</v>
      </c>
      <c r="D273" t="s">
        <v>257</v>
      </c>
      <c r="E273">
        <v>1</v>
      </c>
      <c r="F273" t="s">
        <v>257</v>
      </c>
      <c r="G273">
        <v>6</v>
      </c>
    </row>
    <row r="274" spans="1:10" x14ac:dyDescent="0.3">
      <c r="A274" t="s">
        <v>140</v>
      </c>
      <c r="B274" t="s">
        <v>224</v>
      </c>
      <c r="C274">
        <v>7</v>
      </c>
      <c r="D274" t="s">
        <v>258</v>
      </c>
      <c r="E274">
        <v>1</v>
      </c>
      <c r="F274" t="s">
        <v>258</v>
      </c>
      <c r="G274">
        <v>7</v>
      </c>
    </row>
    <row r="275" spans="1:10" x14ac:dyDescent="0.3">
      <c r="A275" t="s">
        <v>140</v>
      </c>
      <c r="B275" t="s">
        <v>224</v>
      </c>
      <c r="C275">
        <v>8</v>
      </c>
      <c r="D275" t="s">
        <v>259</v>
      </c>
      <c r="E275">
        <v>1</v>
      </c>
      <c r="F275" t="s">
        <v>259</v>
      </c>
      <c r="G275">
        <v>8</v>
      </c>
    </row>
    <row r="276" spans="1:10" x14ac:dyDescent="0.3">
      <c r="A276" t="s">
        <v>140</v>
      </c>
      <c r="B276" t="s">
        <v>224</v>
      </c>
      <c r="C276">
        <v>9</v>
      </c>
      <c r="D276" t="s">
        <v>260</v>
      </c>
      <c r="E276">
        <v>1</v>
      </c>
      <c r="F276" t="s">
        <v>260</v>
      </c>
      <c r="G276">
        <v>9</v>
      </c>
    </row>
    <row r="277" spans="1:10" x14ac:dyDescent="0.3">
      <c r="A277" t="s">
        <v>140</v>
      </c>
      <c r="B277" t="s">
        <v>224</v>
      </c>
      <c r="C277">
        <v>10</v>
      </c>
      <c r="D277" t="s">
        <v>255</v>
      </c>
      <c r="E277">
        <v>1</v>
      </c>
      <c r="F277" t="s">
        <v>255</v>
      </c>
      <c r="G277">
        <v>10</v>
      </c>
    </row>
    <row r="278" spans="1:10" x14ac:dyDescent="0.3">
      <c r="A278" t="s">
        <v>141</v>
      </c>
      <c r="B278" t="s">
        <v>225</v>
      </c>
      <c r="C278">
        <v>1</v>
      </c>
      <c r="D278" t="s">
        <v>2</v>
      </c>
      <c r="E278">
        <v>1</v>
      </c>
      <c r="F278" t="s">
        <v>11</v>
      </c>
      <c r="G278">
        <v>1</v>
      </c>
    </row>
    <row r="279" spans="1:10" x14ac:dyDescent="0.3">
      <c r="A279" t="s">
        <v>141</v>
      </c>
      <c r="B279" t="s">
        <v>225</v>
      </c>
      <c r="C279">
        <v>2</v>
      </c>
      <c r="D279" t="s">
        <v>3</v>
      </c>
      <c r="E279">
        <v>1</v>
      </c>
      <c r="F279" t="s">
        <v>175</v>
      </c>
      <c r="G279">
        <v>2</v>
      </c>
    </row>
    <row r="280" spans="1:10" x14ac:dyDescent="0.3">
      <c r="A280" t="s">
        <v>141</v>
      </c>
      <c r="B280" t="s">
        <v>225</v>
      </c>
      <c r="C280">
        <v>3</v>
      </c>
      <c r="D280" t="s">
        <v>110</v>
      </c>
      <c r="E280">
        <v>1</v>
      </c>
      <c r="F280" t="s">
        <v>12</v>
      </c>
      <c r="G280">
        <v>3</v>
      </c>
      <c r="H280" t="s">
        <v>529</v>
      </c>
      <c r="I280" t="s">
        <v>350</v>
      </c>
      <c r="J280">
        <v>1</v>
      </c>
    </row>
    <row r="281" spans="1:10" x14ac:dyDescent="0.3">
      <c r="A281" t="s">
        <v>141</v>
      </c>
      <c r="B281" t="s">
        <v>225</v>
      </c>
      <c r="C281">
        <v>4</v>
      </c>
      <c r="D281" t="s">
        <v>179</v>
      </c>
      <c r="E281">
        <v>1</v>
      </c>
      <c r="F281" t="s">
        <v>179</v>
      </c>
      <c r="G281">
        <v>4</v>
      </c>
    </row>
    <row r="282" spans="1:10" x14ac:dyDescent="0.3">
      <c r="A282" t="s">
        <v>141</v>
      </c>
      <c r="B282" t="s">
        <v>225</v>
      </c>
      <c r="C282">
        <v>5</v>
      </c>
      <c r="D282" t="s">
        <v>256</v>
      </c>
      <c r="E282">
        <v>1</v>
      </c>
      <c r="F282" t="s">
        <v>256</v>
      </c>
      <c r="G282">
        <v>5</v>
      </c>
    </row>
    <row r="283" spans="1:10" x14ac:dyDescent="0.3">
      <c r="A283" t="s">
        <v>141</v>
      </c>
      <c r="B283" t="s">
        <v>225</v>
      </c>
      <c r="C283">
        <v>6</v>
      </c>
      <c r="D283" t="s">
        <v>257</v>
      </c>
      <c r="E283">
        <v>1</v>
      </c>
      <c r="F283" t="s">
        <v>257</v>
      </c>
      <c r="G283">
        <v>6</v>
      </c>
    </row>
    <row r="284" spans="1:10" x14ac:dyDescent="0.3">
      <c r="A284" t="s">
        <v>141</v>
      </c>
      <c r="B284" t="s">
        <v>225</v>
      </c>
      <c r="C284">
        <v>7</v>
      </c>
      <c r="D284" t="s">
        <v>258</v>
      </c>
      <c r="E284">
        <v>1</v>
      </c>
      <c r="F284" t="s">
        <v>258</v>
      </c>
      <c r="G284">
        <v>7</v>
      </c>
    </row>
    <row r="285" spans="1:10" x14ac:dyDescent="0.3">
      <c r="A285" t="s">
        <v>141</v>
      </c>
      <c r="B285" t="s">
        <v>225</v>
      </c>
      <c r="C285">
        <v>8</v>
      </c>
      <c r="D285" t="s">
        <v>259</v>
      </c>
      <c r="E285">
        <v>1</v>
      </c>
      <c r="F285" t="s">
        <v>259</v>
      </c>
      <c r="G285">
        <v>8</v>
      </c>
    </row>
    <row r="286" spans="1:10" x14ac:dyDescent="0.3">
      <c r="A286" t="s">
        <v>141</v>
      </c>
      <c r="B286" t="s">
        <v>225</v>
      </c>
      <c r="C286">
        <v>9</v>
      </c>
      <c r="D286" t="s">
        <v>260</v>
      </c>
      <c r="E286">
        <v>1</v>
      </c>
      <c r="F286" t="s">
        <v>260</v>
      </c>
      <c r="G286">
        <v>9</v>
      </c>
    </row>
    <row r="287" spans="1:10" x14ac:dyDescent="0.3">
      <c r="A287" t="s">
        <v>141</v>
      </c>
      <c r="B287" t="s">
        <v>225</v>
      </c>
      <c r="C287">
        <v>10</v>
      </c>
      <c r="D287" t="s">
        <v>255</v>
      </c>
      <c r="E287">
        <v>1</v>
      </c>
      <c r="F287" t="s">
        <v>255</v>
      </c>
      <c r="G287">
        <v>10</v>
      </c>
    </row>
    <row r="288" spans="1:10" x14ac:dyDescent="0.3">
      <c r="A288" t="s">
        <v>142</v>
      </c>
      <c r="B288" t="s">
        <v>205</v>
      </c>
      <c r="C288">
        <v>1</v>
      </c>
      <c r="D288" t="s">
        <v>2</v>
      </c>
      <c r="E288">
        <v>1</v>
      </c>
      <c r="F288" t="s">
        <v>11</v>
      </c>
      <c r="G288">
        <v>1</v>
      </c>
    </row>
    <row r="289" spans="1:10" x14ac:dyDescent="0.3">
      <c r="A289" t="s">
        <v>142</v>
      </c>
      <c r="B289" t="s">
        <v>205</v>
      </c>
      <c r="C289">
        <v>2</v>
      </c>
      <c r="D289" t="s">
        <v>3</v>
      </c>
      <c r="E289">
        <v>1</v>
      </c>
      <c r="F289" t="s">
        <v>175</v>
      </c>
      <c r="G289">
        <v>2</v>
      </c>
    </row>
    <row r="290" spans="1:10" x14ac:dyDescent="0.3">
      <c r="A290" t="s">
        <v>142</v>
      </c>
      <c r="B290" t="s">
        <v>205</v>
      </c>
      <c r="C290">
        <v>3</v>
      </c>
      <c r="D290" t="s">
        <v>110</v>
      </c>
      <c r="E290">
        <v>1</v>
      </c>
      <c r="F290" t="s">
        <v>12</v>
      </c>
      <c r="G290">
        <v>3</v>
      </c>
      <c r="H290" t="s">
        <v>546</v>
      </c>
      <c r="I290" t="s">
        <v>351</v>
      </c>
      <c r="J290">
        <v>1</v>
      </c>
    </row>
    <row r="291" spans="1:10" x14ac:dyDescent="0.3">
      <c r="A291" t="s">
        <v>142</v>
      </c>
      <c r="B291" t="s">
        <v>205</v>
      </c>
      <c r="C291">
        <v>4</v>
      </c>
      <c r="D291" t="s">
        <v>179</v>
      </c>
      <c r="E291">
        <v>1</v>
      </c>
      <c r="F291" t="s">
        <v>179</v>
      </c>
      <c r="G291">
        <v>4</v>
      </c>
    </row>
    <row r="292" spans="1:10" x14ac:dyDescent="0.3">
      <c r="A292" t="s">
        <v>142</v>
      </c>
      <c r="B292" t="s">
        <v>205</v>
      </c>
      <c r="C292">
        <v>5</v>
      </c>
      <c r="D292" t="s">
        <v>261</v>
      </c>
      <c r="E292">
        <v>1</v>
      </c>
      <c r="F292" t="s">
        <v>261</v>
      </c>
      <c r="G292">
        <v>5</v>
      </c>
    </row>
    <row r="293" spans="1:10" x14ac:dyDescent="0.3">
      <c r="A293" t="s">
        <v>143</v>
      </c>
      <c r="B293" t="s">
        <v>226</v>
      </c>
      <c r="C293">
        <v>1</v>
      </c>
      <c r="D293" t="s">
        <v>2</v>
      </c>
      <c r="E293">
        <v>1</v>
      </c>
      <c r="F293" t="s">
        <v>11</v>
      </c>
      <c r="G293">
        <v>1</v>
      </c>
    </row>
    <row r="294" spans="1:10" x14ac:dyDescent="0.3">
      <c r="A294" t="s">
        <v>143</v>
      </c>
      <c r="B294" t="s">
        <v>226</v>
      </c>
      <c r="C294">
        <v>2</v>
      </c>
      <c r="D294" t="s">
        <v>3</v>
      </c>
      <c r="E294">
        <v>1</v>
      </c>
      <c r="F294" t="s">
        <v>175</v>
      </c>
      <c r="G294">
        <v>2</v>
      </c>
    </row>
    <row r="295" spans="1:10" x14ac:dyDescent="0.3">
      <c r="A295" t="s">
        <v>143</v>
      </c>
      <c r="B295" t="s">
        <v>226</v>
      </c>
      <c r="C295">
        <v>3</v>
      </c>
      <c r="D295" t="s">
        <v>110</v>
      </c>
      <c r="E295">
        <v>1</v>
      </c>
      <c r="F295" t="s">
        <v>12</v>
      </c>
      <c r="G295">
        <v>3</v>
      </c>
      <c r="H295" t="s">
        <v>547</v>
      </c>
      <c r="I295" t="s">
        <v>352</v>
      </c>
      <c r="J295">
        <v>1</v>
      </c>
    </row>
    <row r="296" spans="1:10" x14ac:dyDescent="0.3">
      <c r="A296" t="s">
        <v>143</v>
      </c>
      <c r="B296" t="s">
        <v>226</v>
      </c>
      <c r="C296">
        <v>4</v>
      </c>
      <c r="D296" t="s">
        <v>179</v>
      </c>
      <c r="E296">
        <v>1</v>
      </c>
      <c r="F296" t="s">
        <v>179</v>
      </c>
      <c r="G296">
        <v>4</v>
      </c>
    </row>
    <row r="297" spans="1:10" x14ac:dyDescent="0.3">
      <c r="A297" t="s">
        <v>143</v>
      </c>
      <c r="B297" t="s">
        <v>226</v>
      </c>
      <c r="C297">
        <v>5</v>
      </c>
      <c r="D297" t="s">
        <v>261</v>
      </c>
      <c r="E297">
        <v>1</v>
      </c>
      <c r="F297" t="s">
        <v>261</v>
      </c>
      <c r="G297">
        <v>5</v>
      </c>
    </row>
    <row r="298" spans="1:10" x14ac:dyDescent="0.3">
      <c r="A298" t="s">
        <v>144</v>
      </c>
      <c r="B298" t="s">
        <v>227</v>
      </c>
      <c r="C298">
        <v>1</v>
      </c>
      <c r="D298" t="s">
        <v>2</v>
      </c>
      <c r="E298">
        <v>1</v>
      </c>
      <c r="F298" t="s">
        <v>11</v>
      </c>
      <c r="G298">
        <v>1</v>
      </c>
    </row>
    <row r="299" spans="1:10" x14ac:dyDescent="0.3">
      <c r="A299" t="s">
        <v>144</v>
      </c>
      <c r="B299" t="s">
        <v>227</v>
      </c>
      <c r="C299">
        <v>2</v>
      </c>
      <c r="D299" t="s">
        <v>3</v>
      </c>
      <c r="E299">
        <v>1</v>
      </c>
      <c r="F299" t="s">
        <v>175</v>
      </c>
      <c r="G299">
        <v>2</v>
      </c>
    </row>
    <row r="300" spans="1:10" x14ac:dyDescent="0.3">
      <c r="A300" t="s">
        <v>144</v>
      </c>
      <c r="B300" t="s">
        <v>227</v>
      </c>
      <c r="C300">
        <v>3</v>
      </c>
      <c r="D300" t="s">
        <v>110</v>
      </c>
      <c r="E300">
        <v>1</v>
      </c>
      <c r="F300" t="s">
        <v>12</v>
      </c>
      <c r="G300">
        <v>3</v>
      </c>
      <c r="H300" t="s">
        <v>548</v>
      </c>
      <c r="I300" t="s">
        <v>353</v>
      </c>
      <c r="J300">
        <v>1</v>
      </c>
    </row>
    <row r="301" spans="1:10" x14ac:dyDescent="0.3">
      <c r="A301" t="s">
        <v>144</v>
      </c>
      <c r="B301" t="s">
        <v>227</v>
      </c>
      <c r="C301">
        <v>4</v>
      </c>
      <c r="D301" t="s">
        <v>179</v>
      </c>
      <c r="E301">
        <v>1</v>
      </c>
      <c r="F301" t="s">
        <v>179</v>
      </c>
      <c r="G301">
        <v>4</v>
      </c>
    </row>
    <row r="302" spans="1:10" x14ac:dyDescent="0.3">
      <c r="A302" t="s">
        <v>144</v>
      </c>
      <c r="B302" t="s">
        <v>227</v>
      </c>
      <c r="C302">
        <v>5</v>
      </c>
      <c r="D302" t="s">
        <v>261</v>
      </c>
      <c r="E302">
        <v>1</v>
      </c>
      <c r="F302" t="s">
        <v>261</v>
      </c>
      <c r="G302">
        <v>5</v>
      </c>
    </row>
    <row r="303" spans="1:10" x14ac:dyDescent="0.3">
      <c r="A303" t="s">
        <v>145</v>
      </c>
      <c r="B303" t="s">
        <v>228</v>
      </c>
      <c r="C303">
        <v>1</v>
      </c>
      <c r="D303" t="s">
        <v>2</v>
      </c>
      <c r="E303">
        <v>1</v>
      </c>
      <c r="F303" t="s">
        <v>11</v>
      </c>
      <c r="G303">
        <v>1</v>
      </c>
    </row>
    <row r="304" spans="1:10" x14ac:dyDescent="0.3">
      <c r="A304" t="s">
        <v>145</v>
      </c>
      <c r="B304" t="s">
        <v>228</v>
      </c>
      <c r="C304">
        <v>2</v>
      </c>
      <c r="D304" t="s">
        <v>3</v>
      </c>
      <c r="E304">
        <v>1</v>
      </c>
      <c r="F304" t="s">
        <v>175</v>
      </c>
      <c r="G304">
        <v>2</v>
      </c>
    </row>
    <row r="305" spans="1:10" x14ac:dyDescent="0.3">
      <c r="A305" t="s">
        <v>145</v>
      </c>
      <c r="B305" t="s">
        <v>228</v>
      </c>
      <c r="C305">
        <v>3</v>
      </c>
      <c r="D305" t="s">
        <v>110</v>
      </c>
      <c r="E305">
        <v>1</v>
      </c>
      <c r="F305" t="s">
        <v>12</v>
      </c>
      <c r="G305">
        <v>3</v>
      </c>
      <c r="H305" t="s">
        <v>549</v>
      </c>
      <c r="I305" t="s">
        <v>354</v>
      </c>
      <c r="J305">
        <v>1</v>
      </c>
    </row>
    <row r="306" spans="1:10" x14ac:dyDescent="0.3">
      <c r="A306" t="s">
        <v>145</v>
      </c>
      <c r="B306" t="s">
        <v>228</v>
      </c>
      <c r="C306">
        <v>4</v>
      </c>
      <c r="D306" t="s">
        <v>179</v>
      </c>
      <c r="E306">
        <v>1</v>
      </c>
      <c r="F306" t="s">
        <v>179</v>
      </c>
      <c r="G306">
        <v>4</v>
      </c>
    </row>
    <row r="307" spans="1:10" x14ac:dyDescent="0.3">
      <c r="A307" t="s">
        <v>145</v>
      </c>
      <c r="B307" t="s">
        <v>228</v>
      </c>
      <c r="C307">
        <v>5</v>
      </c>
      <c r="D307" t="s">
        <v>261</v>
      </c>
      <c r="E307">
        <v>1</v>
      </c>
      <c r="F307" t="s">
        <v>261</v>
      </c>
      <c r="G307">
        <v>5</v>
      </c>
    </row>
    <row r="308" spans="1:10" x14ac:dyDescent="0.3">
      <c r="A308" t="s">
        <v>146</v>
      </c>
      <c r="B308" t="s">
        <v>229</v>
      </c>
      <c r="C308">
        <v>1</v>
      </c>
      <c r="D308" t="s">
        <v>2</v>
      </c>
      <c r="E308">
        <v>1</v>
      </c>
      <c r="F308" t="s">
        <v>11</v>
      </c>
      <c r="G308">
        <v>1</v>
      </c>
    </row>
    <row r="309" spans="1:10" x14ac:dyDescent="0.3">
      <c r="A309" t="s">
        <v>146</v>
      </c>
      <c r="B309" t="s">
        <v>229</v>
      </c>
      <c r="C309">
        <v>2</v>
      </c>
      <c r="D309" t="s">
        <v>3</v>
      </c>
      <c r="E309">
        <v>1</v>
      </c>
      <c r="F309" t="s">
        <v>175</v>
      </c>
      <c r="G309">
        <v>2</v>
      </c>
    </row>
    <row r="310" spans="1:10" x14ac:dyDescent="0.3">
      <c r="A310" t="s">
        <v>146</v>
      </c>
      <c r="B310" t="s">
        <v>229</v>
      </c>
      <c r="C310">
        <v>3</v>
      </c>
      <c r="D310" t="s">
        <v>110</v>
      </c>
      <c r="E310">
        <v>1</v>
      </c>
      <c r="F310" t="s">
        <v>12</v>
      </c>
      <c r="G310">
        <v>3</v>
      </c>
      <c r="H310" t="s">
        <v>550</v>
      </c>
      <c r="I310" t="s">
        <v>355</v>
      </c>
      <c r="J310">
        <v>1</v>
      </c>
    </row>
    <row r="311" spans="1:10" x14ac:dyDescent="0.3">
      <c r="A311" t="s">
        <v>146</v>
      </c>
      <c r="B311" t="s">
        <v>229</v>
      </c>
      <c r="C311">
        <v>4</v>
      </c>
      <c r="D311" t="s">
        <v>179</v>
      </c>
      <c r="E311">
        <v>1</v>
      </c>
      <c r="F311" t="s">
        <v>179</v>
      </c>
      <c r="G311">
        <v>4</v>
      </c>
    </row>
    <row r="312" spans="1:10" x14ac:dyDescent="0.3">
      <c r="A312" t="s">
        <v>146</v>
      </c>
      <c r="B312" t="s">
        <v>229</v>
      </c>
      <c r="C312">
        <v>5</v>
      </c>
      <c r="D312" t="s">
        <v>261</v>
      </c>
      <c r="E312">
        <v>1</v>
      </c>
      <c r="F312" t="s">
        <v>261</v>
      </c>
      <c r="G312">
        <v>5</v>
      </c>
    </row>
    <row r="313" spans="1:10" x14ac:dyDescent="0.3">
      <c r="A313" t="s">
        <v>147</v>
      </c>
      <c r="B313" t="s">
        <v>230</v>
      </c>
      <c r="C313">
        <v>1</v>
      </c>
      <c r="D313" t="s">
        <v>2</v>
      </c>
      <c r="E313">
        <v>1</v>
      </c>
      <c r="F313" t="s">
        <v>11</v>
      </c>
      <c r="G313">
        <v>1</v>
      </c>
    </row>
    <row r="314" spans="1:10" x14ac:dyDescent="0.3">
      <c r="A314" t="s">
        <v>147</v>
      </c>
      <c r="B314" t="s">
        <v>230</v>
      </c>
      <c r="C314">
        <v>2</v>
      </c>
      <c r="D314" t="s">
        <v>3</v>
      </c>
      <c r="E314">
        <v>1</v>
      </c>
      <c r="F314" t="s">
        <v>175</v>
      </c>
      <c r="G314">
        <v>2</v>
      </c>
    </row>
    <row r="315" spans="1:10" x14ac:dyDescent="0.3">
      <c r="A315" t="s">
        <v>147</v>
      </c>
      <c r="B315" t="s">
        <v>230</v>
      </c>
      <c r="C315">
        <v>3</v>
      </c>
      <c r="D315" t="s">
        <v>110</v>
      </c>
      <c r="E315">
        <v>1</v>
      </c>
      <c r="F315" t="s">
        <v>12</v>
      </c>
      <c r="G315">
        <v>3</v>
      </c>
      <c r="H315" t="s">
        <v>551</v>
      </c>
      <c r="I315" t="s">
        <v>356</v>
      </c>
      <c r="J315">
        <v>1</v>
      </c>
    </row>
    <row r="316" spans="1:10" x14ac:dyDescent="0.3">
      <c r="A316" t="s">
        <v>147</v>
      </c>
      <c r="B316" t="s">
        <v>230</v>
      </c>
      <c r="C316">
        <v>4</v>
      </c>
      <c r="D316" t="s">
        <v>179</v>
      </c>
      <c r="E316">
        <v>1</v>
      </c>
      <c r="F316" t="s">
        <v>179</v>
      </c>
      <c r="G316">
        <v>4</v>
      </c>
    </row>
    <row r="317" spans="1:10" x14ac:dyDescent="0.3">
      <c r="A317" t="s">
        <v>147</v>
      </c>
      <c r="B317" t="s">
        <v>230</v>
      </c>
      <c r="C317">
        <v>5</v>
      </c>
      <c r="D317" t="s">
        <v>261</v>
      </c>
      <c r="E317">
        <v>1</v>
      </c>
      <c r="F317" t="s">
        <v>261</v>
      </c>
      <c r="G317">
        <v>5</v>
      </c>
    </row>
    <row r="318" spans="1:10" x14ac:dyDescent="0.3">
      <c r="A318" t="s">
        <v>148</v>
      </c>
      <c r="B318" t="s">
        <v>231</v>
      </c>
      <c r="C318">
        <v>1</v>
      </c>
      <c r="D318" t="s">
        <v>2</v>
      </c>
      <c r="E318">
        <v>1</v>
      </c>
      <c r="F318" t="s">
        <v>11</v>
      </c>
      <c r="G318">
        <v>1</v>
      </c>
    </row>
    <row r="319" spans="1:10" x14ac:dyDescent="0.3">
      <c r="A319" t="s">
        <v>148</v>
      </c>
      <c r="B319" t="s">
        <v>231</v>
      </c>
      <c r="C319">
        <v>2</v>
      </c>
      <c r="D319" t="s">
        <v>3</v>
      </c>
      <c r="E319">
        <v>1</v>
      </c>
      <c r="F319" t="s">
        <v>175</v>
      </c>
      <c r="G319">
        <v>2</v>
      </c>
    </row>
    <row r="320" spans="1:10" x14ac:dyDescent="0.3">
      <c r="A320" t="s">
        <v>148</v>
      </c>
      <c r="B320" t="s">
        <v>231</v>
      </c>
      <c r="C320">
        <v>3</v>
      </c>
      <c r="D320" t="s">
        <v>110</v>
      </c>
      <c r="E320">
        <v>1</v>
      </c>
      <c r="F320" t="s">
        <v>12</v>
      </c>
      <c r="G320">
        <v>3</v>
      </c>
      <c r="H320" t="s">
        <v>552</v>
      </c>
      <c r="I320" t="s">
        <v>357</v>
      </c>
      <c r="J320">
        <v>1</v>
      </c>
    </row>
    <row r="321" spans="1:10" x14ac:dyDescent="0.3">
      <c r="A321" t="s">
        <v>148</v>
      </c>
      <c r="B321" t="s">
        <v>231</v>
      </c>
      <c r="C321">
        <v>4</v>
      </c>
      <c r="D321" t="s">
        <v>179</v>
      </c>
      <c r="E321">
        <v>1</v>
      </c>
      <c r="F321" t="s">
        <v>179</v>
      </c>
      <c r="G321">
        <v>4</v>
      </c>
    </row>
    <row r="322" spans="1:10" x14ac:dyDescent="0.3">
      <c r="A322" t="s">
        <v>148</v>
      </c>
      <c r="B322" t="s">
        <v>231</v>
      </c>
      <c r="C322">
        <v>5</v>
      </c>
      <c r="D322" t="s">
        <v>261</v>
      </c>
      <c r="E322">
        <v>1</v>
      </c>
      <c r="F322" t="s">
        <v>261</v>
      </c>
      <c r="G322">
        <v>5</v>
      </c>
    </row>
    <row r="323" spans="1:10" x14ac:dyDescent="0.3">
      <c r="A323" t="s">
        <v>149</v>
      </c>
      <c r="B323" t="s">
        <v>232</v>
      </c>
      <c r="C323">
        <v>1</v>
      </c>
      <c r="D323" t="s">
        <v>2</v>
      </c>
      <c r="E323">
        <v>1</v>
      </c>
      <c r="F323" t="s">
        <v>11</v>
      </c>
      <c r="G323">
        <v>1</v>
      </c>
    </row>
    <row r="324" spans="1:10" x14ac:dyDescent="0.3">
      <c r="A324" t="s">
        <v>149</v>
      </c>
      <c r="B324" t="s">
        <v>232</v>
      </c>
      <c r="C324">
        <v>2</v>
      </c>
      <c r="D324" t="s">
        <v>3</v>
      </c>
      <c r="E324">
        <v>1</v>
      </c>
      <c r="F324" t="s">
        <v>175</v>
      </c>
      <c r="G324">
        <v>2</v>
      </c>
    </row>
    <row r="325" spans="1:10" x14ac:dyDescent="0.3">
      <c r="A325" t="s">
        <v>149</v>
      </c>
      <c r="B325" t="s">
        <v>232</v>
      </c>
      <c r="C325">
        <v>3</v>
      </c>
      <c r="D325" t="s">
        <v>110</v>
      </c>
      <c r="E325">
        <v>1</v>
      </c>
      <c r="F325" t="s">
        <v>12</v>
      </c>
      <c r="G325">
        <v>3</v>
      </c>
      <c r="H325" t="s">
        <v>553</v>
      </c>
      <c r="I325" t="s">
        <v>358</v>
      </c>
      <c r="J325">
        <v>1</v>
      </c>
    </row>
    <row r="326" spans="1:10" x14ac:dyDescent="0.3">
      <c r="A326" t="s">
        <v>149</v>
      </c>
      <c r="B326" t="s">
        <v>232</v>
      </c>
      <c r="C326">
        <v>4</v>
      </c>
      <c r="D326" t="s">
        <v>179</v>
      </c>
      <c r="E326">
        <v>1</v>
      </c>
      <c r="F326" t="s">
        <v>179</v>
      </c>
      <c r="G326">
        <v>4</v>
      </c>
    </row>
    <row r="327" spans="1:10" x14ac:dyDescent="0.3">
      <c r="A327" t="s">
        <v>149</v>
      </c>
      <c r="B327" t="s">
        <v>232</v>
      </c>
      <c r="C327">
        <v>5</v>
      </c>
      <c r="D327" t="s">
        <v>261</v>
      </c>
      <c r="E327">
        <v>1</v>
      </c>
      <c r="F327" t="s">
        <v>261</v>
      </c>
      <c r="G327">
        <v>5</v>
      </c>
    </row>
    <row r="328" spans="1:10" x14ac:dyDescent="0.3">
      <c r="A328" t="s">
        <v>150</v>
      </c>
      <c r="B328" t="s">
        <v>233</v>
      </c>
      <c r="C328">
        <v>1</v>
      </c>
      <c r="D328" t="s">
        <v>2</v>
      </c>
      <c r="E328">
        <v>1</v>
      </c>
      <c r="F328" t="s">
        <v>11</v>
      </c>
      <c r="G328">
        <v>1</v>
      </c>
    </row>
    <row r="329" spans="1:10" x14ac:dyDescent="0.3">
      <c r="A329" t="s">
        <v>150</v>
      </c>
      <c r="B329" t="s">
        <v>233</v>
      </c>
      <c r="C329">
        <v>2</v>
      </c>
      <c r="D329" t="s">
        <v>3</v>
      </c>
      <c r="E329">
        <v>1</v>
      </c>
      <c r="F329" t="s">
        <v>175</v>
      </c>
      <c r="G329">
        <v>2</v>
      </c>
    </row>
    <row r="330" spans="1:10" x14ac:dyDescent="0.3">
      <c r="A330" t="s">
        <v>150</v>
      </c>
      <c r="B330" t="s">
        <v>233</v>
      </c>
      <c r="C330">
        <v>3</v>
      </c>
      <c r="D330" t="s">
        <v>110</v>
      </c>
      <c r="E330">
        <v>1</v>
      </c>
      <c r="F330" t="s">
        <v>12</v>
      </c>
      <c r="G330">
        <v>3</v>
      </c>
      <c r="H330" t="s">
        <v>554</v>
      </c>
      <c r="I330" t="s">
        <v>359</v>
      </c>
      <c r="J330">
        <v>1</v>
      </c>
    </row>
    <row r="331" spans="1:10" x14ac:dyDescent="0.3">
      <c r="A331" t="s">
        <v>150</v>
      </c>
      <c r="B331" t="s">
        <v>233</v>
      </c>
      <c r="C331">
        <v>4</v>
      </c>
      <c r="D331" t="s">
        <v>179</v>
      </c>
      <c r="E331">
        <v>1</v>
      </c>
      <c r="F331" t="s">
        <v>179</v>
      </c>
      <c r="G331">
        <v>4</v>
      </c>
    </row>
    <row r="332" spans="1:10" x14ac:dyDescent="0.3">
      <c r="A332" t="s">
        <v>150</v>
      </c>
      <c r="B332" t="s">
        <v>233</v>
      </c>
      <c r="C332">
        <v>5</v>
      </c>
      <c r="D332" t="s">
        <v>261</v>
      </c>
      <c r="E332">
        <v>1</v>
      </c>
      <c r="F332" t="s">
        <v>261</v>
      </c>
      <c r="G332">
        <v>5</v>
      </c>
    </row>
    <row r="333" spans="1:10" x14ac:dyDescent="0.3">
      <c r="A333" t="s">
        <v>151</v>
      </c>
      <c r="B333" t="s">
        <v>234</v>
      </c>
      <c r="C333">
        <v>1</v>
      </c>
      <c r="D333" t="s">
        <v>2</v>
      </c>
      <c r="E333">
        <v>1</v>
      </c>
      <c r="F333" t="s">
        <v>11</v>
      </c>
      <c r="G333">
        <v>1</v>
      </c>
    </row>
    <row r="334" spans="1:10" x14ac:dyDescent="0.3">
      <c r="A334" t="s">
        <v>151</v>
      </c>
      <c r="B334" t="s">
        <v>234</v>
      </c>
      <c r="C334">
        <v>2</v>
      </c>
      <c r="D334" t="s">
        <v>3</v>
      </c>
      <c r="E334">
        <v>1</v>
      </c>
      <c r="F334" t="s">
        <v>175</v>
      </c>
      <c r="G334">
        <v>2</v>
      </c>
    </row>
    <row r="335" spans="1:10" x14ac:dyDescent="0.3">
      <c r="A335" t="s">
        <v>151</v>
      </c>
      <c r="B335" t="s">
        <v>234</v>
      </c>
      <c r="C335">
        <v>3</v>
      </c>
      <c r="D335" t="s">
        <v>110</v>
      </c>
      <c r="E335">
        <v>1</v>
      </c>
      <c r="F335" t="s">
        <v>12</v>
      </c>
      <c r="G335">
        <v>3</v>
      </c>
      <c r="H335" t="s">
        <v>555</v>
      </c>
      <c r="I335" t="s">
        <v>360</v>
      </c>
      <c r="J335">
        <v>1</v>
      </c>
    </row>
    <row r="336" spans="1:10" x14ac:dyDescent="0.3">
      <c r="A336" t="s">
        <v>151</v>
      </c>
      <c r="B336" t="s">
        <v>234</v>
      </c>
      <c r="C336">
        <v>4</v>
      </c>
      <c r="D336" t="s">
        <v>179</v>
      </c>
      <c r="E336">
        <v>1</v>
      </c>
      <c r="F336" t="s">
        <v>179</v>
      </c>
      <c r="G336">
        <v>4</v>
      </c>
    </row>
    <row r="337" spans="1:10" x14ac:dyDescent="0.3">
      <c r="A337" t="s">
        <v>151</v>
      </c>
      <c r="B337" t="s">
        <v>234</v>
      </c>
      <c r="C337">
        <v>5</v>
      </c>
      <c r="D337" t="s">
        <v>261</v>
      </c>
      <c r="E337">
        <v>1</v>
      </c>
      <c r="F337" t="s">
        <v>261</v>
      </c>
      <c r="G337">
        <v>5</v>
      </c>
    </row>
    <row r="338" spans="1:10" x14ac:dyDescent="0.3">
      <c r="A338" t="s">
        <v>152</v>
      </c>
      <c r="B338" t="s">
        <v>235</v>
      </c>
      <c r="C338">
        <v>1</v>
      </c>
      <c r="D338" t="s">
        <v>2</v>
      </c>
      <c r="E338">
        <v>1</v>
      </c>
      <c r="F338" t="s">
        <v>11</v>
      </c>
      <c r="G338">
        <v>1</v>
      </c>
    </row>
    <row r="339" spans="1:10" x14ac:dyDescent="0.3">
      <c r="A339" t="s">
        <v>152</v>
      </c>
      <c r="B339" t="s">
        <v>235</v>
      </c>
      <c r="C339">
        <v>2</v>
      </c>
      <c r="D339" t="s">
        <v>3</v>
      </c>
      <c r="E339">
        <v>1</v>
      </c>
      <c r="F339" t="s">
        <v>175</v>
      </c>
      <c r="G339">
        <v>2</v>
      </c>
    </row>
    <row r="340" spans="1:10" x14ac:dyDescent="0.3">
      <c r="A340" t="s">
        <v>152</v>
      </c>
      <c r="B340" t="s">
        <v>235</v>
      </c>
      <c r="C340">
        <v>3</v>
      </c>
      <c r="D340" t="s">
        <v>110</v>
      </c>
      <c r="E340">
        <v>1</v>
      </c>
      <c r="F340" t="s">
        <v>12</v>
      </c>
      <c r="G340">
        <v>3</v>
      </c>
      <c r="H340" t="s">
        <v>556</v>
      </c>
      <c r="I340" t="s">
        <v>361</v>
      </c>
      <c r="J340">
        <v>1</v>
      </c>
    </row>
    <row r="341" spans="1:10" x14ac:dyDescent="0.3">
      <c r="A341" t="s">
        <v>152</v>
      </c>
      <c r="B341" t="s">
        <v>235</v>
      </c>
      <c r="C341">
        <v>4</v>
      </c>
      <c r="D341" t="s">
        <v>179</v>
      </c>
      <c r="E341">
        <v>1</v>
      </c>
      <c r="F341" t="s">
        <v>179</v>
      </c>
      <c r="G341">
        <v>4</v>
      </c>
    </row>
    <row r="342" spans="1:10" x14ac:dyDescent="0.3">
      <c r="A342" t="s">
        <v>152</v>
      </c>
      <c r="B342" t="s">
        <v>235</v>
      </c>
      <c r="C342">
        <v>5</v>
      </c>
      <c r="D342" t="s">
        <v>261</v>
      </c>
      <c r="E342">
        <v>1</v>
      </c>
      <c r="F342" t="s">
        <v>261</v>
      </c>
      <c r="G342">
        <v>5</v>
      </c>
    </row>
    <row r="343" spans="1:10" x14ac:dyDescent="0.3">
      <c r="A343" t="s">
        <v>153</v>
      </c>
      <c r="B343" t="s">
        <v>442</v>
      </c>
      <c r="C343">
        <v>1</v>
      </c>
      <c r="D343" t="s">
        <v>2</v>
      </c>
      <c r="E343">
        <v>1</v>
      </c>
      <c r="F343" t="s">
        <v>11</v>
      </c>
      <c r="G343">
        <v>1</v>
      </c>
    </row>
    <row r="344" spans="1:10" x14ac:dyDescent="0.3">
      <c r="A344" t="s">
        <v>153</v>
      </c>
      <c r="B344" t="s">
        <v>442</v>
      </c>
      <c r="C344">
        <v>2</v>
      </c>
      <c r="D344" t="s">
        <v>3</v>
      </c>
      <c r="E344">
        <v>1</v>
      </c>
      <c r="F344" t="s">
        <v>175</v>
      </c>
      <c r="G344">
        <v>2</v>
      </c>
    </row>
    <row r="345" spans="1:10" x14ac:dyDescent="0.3">
      <c r="A345" t="s">
        <v>153</v>
      </c>
      <c r="B345" t="s">
        <v>442</v>
      </c>
      <c r="C345">
        <v>3</v>
      </c>
      <c r="D345" t="s">
        <v>110</v>
      </c>
      <c r="E345">
        <v>1</v>
      </c>
      <c r="F345" t="s">
        <v>12</v>
      </c>
      <c r="G345">
        <v>3</v>
      </c>
      <c r="H345" t="s">
        <v>557</v>
      </c>
      <c r="I345" t="s">
        <v>362</v>
      </c>
      <c r="J345">
        <v>1</v>
      </c>
    </row>
    <row r="346" spans="1:10" x14ac:dyDescent="0.3">
      <c r="A346" t="s">
        <v>153</v>
      </c>
      <c r="B346" t="s">
        <v>442</v>
      </c>
      <c r="C346">
        <v>4</v>
      </c>
      <c r="D346" t="s">
        <v>179</v>
      </c>
      <c r="E346">
        <v>1</v>
      </c>
      <c r="F346" t="s">
        <v>179</v>
      </c>
      <c r="G346">
        <v>4</v>
      </c>
    </row>
    <row r="347" spans="1:10" x14ac:dyDescent="0.3">
      <c r="A347" t="s">
        <v>153</v>
      </c>
      <c r="B347" t="s">
        <v>442</v>
      </c>
      <c r="C347">
        <v>5</v>
      </c>
      <c r="D347" t="s">
        <v>261</v>
      </c>
      <c r="E347">
        <v>1</v>
      </c>
      <c r="F347" t="s">
        <v>261</v>
      </c>
      <c r="G347">
        <v>5</v>
      </c>
    </row>
    <row r="348" spans="1:10" x14ac:dyDescent="0.3">
      <c r="A348" t="s">
        <v>154</v>
      </c>
      <c r="B348" t="s">
        <v>443</v>
      </c>
      <c r="C348">
        <v>1</v>
      </c>
      <c r="D348" t="s">
        <v>2</v>
      </c>
      <c r="E348">
        <v>1</v>
      </c>
      <c r="F348" t="s">
        <v>11</v>
      </c>
      <c r="G348">
        <v>1</v>
      </c>
    </row>
    <row r="349" spans="1:10" x14ac:dyDescent="0.3">
      <c r="A349" t="s">
        <v>154</v>
      </c>
      <c r="B349" t="s">
        <v>443</v>
      </c>
      <c r="C349">
        <v>2</v>
      </c>
      <c r="D349" t="s">
        <v>3</v>
      </c>
      <c r="E349">
        <v>1</v>
      </c>
      <c r="F349" t="s">
        <v>175</v>
      </c>
      <c r="G349">
        <v>2</v>
      </c>
    </row>
    <row r="350" spans="1:10" x14ac:dyDescent="0.3">
      <c r="A350" t="s">
        <v>154</v>
      </c>
      <c r="B350" t="s">
        <v>443</v>
      </c>
      <c r="C350">
        <v>3</v>
      </c>
      <c r="D350" t="s">
        <v>110</v>
      </c>
      <c r="E350">
        <v>1</v>
      </c>
      <c r="F350" t="s">
        <v>12</v>
      </c>
      <c r="G350">
        <v>3</v>
      </c>
      <c r="H350" t="s">
        <v>558</v>
      </c>
      <c r="I350" t="s">
        <v>363</v>
      </c>
      <c r="J350">
        <v>1</v>
      </c>
    </row>
    <row r="351" spans="1:10" x14ac:dyDescent="0.3">
      <c r="A351" t="s">
        <v>154</v>
      </c>
      <c r="B351" t="s">
        <v>443</v>
      </c>
      <c r="C351">
        <v>4</v>
      </c>
      <c r="D351" t="s">
        <v>179</v>
      </c>
      <c r="E351">
        <v>1</v>
      </c>
      <c r="F351" t="s">
        <v>179</v>
      </c>
      <c r="G351">
        <v>4</v>
      </c>
    </row>
    <row r="352" spans="1:10" x14ac:dyDescent="0.3">
      <c r="A352" t="s">
        <v>154</v>
      </c>
      <c r="B352" t="s">
        <v>443</v>
      </c>
      <c r="C352">
        <v>5</v>
      </c>
      <c r="D352" t="s">
        <v>261</v>
      </c>
      <c r="E352">
        <v>1</v>
      </c>
      <c r="F352" t="s">
        <v>261</v>
      </c>
      <c r="G352">
        <v>5</v>
      </c>
    </row>
    <row r="353" spans="1:10" x14ac:dyDescent="0.3">
      <c r="A353" t="s">
        <v>155</v>
      </c>
      <c r="B353" t="s">
        <v>444</v>
      </c>
      <c r="C353">
        <v>1</v>
      </c>
      <c r="D353" t="s">
        <v>2</v>
      </c>
      <c r="E353">
        <v>1</v>
      </c>
      <c r="F353" t="s">
        <v>11</v>
      </c>
      <c r="G353">
        <v>1</v>
      </c>
    </row>
    <row r="354" spans="1:10" x14ac:dyDescent="0.3">
      <c r="A354" t="s">
        <v>155</v>
      </c>
      <c r="B354" t="s">
        <v>444</v>
      </c>
      <c r="C354">
        <v>2</v>
      </c>
      <c r="D354" t="s">
        <v>3</v>
      </c>
      <c r="E354">
        <v>1</v>
      </c>
      <c r="F354" t="s">
        <v>175</v>
      </c>
      <c r="G354">
        <v>2</v>
      </c>
    </row>
    <row r="355" spans="1:10" x14ac:dyDescent="0.3">
      <c r="A355" t="s">
        <v>155</v>
      </c>
      <c r="B355" t="s">
        <v>444</v>
      </c>
      <c r="C355">
        <v>3</v>
      </c>
      <c r="D355" t="s">
        <v>110</v>
      </c>
      <c r="E355">
        <v>1</v>
      </c>
      <c r="F355" t="s">
        <v>12</v>
      </c>
      <c r="G355">
        <v>3</v>
      </c>
      <c r="H355" t="s">
        <v>559</v>
      </c>
      <c r="I355" t="s">
        <v>364</v>
      </c>
      <c r="J355">
        <v>1</v>
      </c>
    </row>
    <row r="356" spans="1:10" x14ac:dyDescent="0.3">
      <c r="A356" t="s">
        <v>155</v>
      </c>
      <c r="B356" t="s">
        <v>444</v>
      </c>
      <c r="C356">
        <v>4</v>
      </c>
      <c r="D356" t="s">
        <v>179</v>
      </c>
      <c r="E356">
        <v>1</v>
      </c>
      <c r="F356" t="s">
        <v>179</v>
      </c>
      <c r="G356">
        <v>4</v>
      </c>
    </row>
    <row r="357" spans="1:10" x14ac:dyDescent="0.3">
      <c r="A357" t="s">
        <v>155</v>
      </c>
      <c r="B357" t="s">
        <v>444</v>
      </c>
      <c r="C357">
        <v>5</v>
      </c>
      <c r="D357" t="s">
        <v>261</v>
      </c>
      <c r="E357">
        <v>1</v>
      </c>
      <c r="F357" t="s">
        <v>261</v>
      </c>
      <c r="G357">
        <v>5</v>
      </c>
    </row>
    <row r="358" spans="1:10" x14ac:dyDescent="0.3">
      <c r="A358" t="s">
        <v>156</v>
      </c>
      <c r="B358" t="s">
        <v>445</v>
      </c>
      <c r="C358">
        <v>1</v>
      </c>
      <c r="D358" t="s">
        <v>2</v>
      </c>
      <c r="E358">
        <v>1</v>
      </c>
      <c r="F358" t="s">
        <v>11</v>
      </c>
      <c r="G358">
        <v>1</v>
      </c>
    </row>
    <row r="359" spans="1:10" x14ac:dyDescent="0.3">
      <c r="A359" t="s">
        <v>156</v>
      </c>
      <c r="B359" t="s">
        <v>445</v>
      </c>
      <c r="C359">
        <v>2</v>
      </c>
      <c r="D359" t="s">
        <v>3</v>
      </c>
      <c r="E359">
        <v>1</v>
      </c>
      <c r="F359" t="s">
        <v>175</v>
      </c>
      <c r="G359">
        <v>2</v>
      </c>
    </row>
    <row r="360" spans="1:10" x14ac:dyDescent="0.3">
      <c r="A360" t="s">
        <v>156</v>
      </c>
      <c r="B360" t="s">
        <v>445</v>
      </c>
      <c r="C360">
        <v>3</v>
      </c>
      <c r="D360" t="s">
        <v>110</v>
      </c>
      <c r="E360">
        <v>1</v>
      </c>
      <c r="F360" t="s">
        <v>12</v>
      </c>
      <c r="G360">
        <v>3</v>
      </c>
      <c r="H360" t="s">
        <v>560</v>
      </c>
      <c r="I360" t="s">
        <v>365</v>
      </c>
      <c r="J360">
        <v>1</v>
      </c>
    </row>
    <row r="361" spans="1:10" x14ac:dyDescent="0.3">
      <c r="A361" t="s">
        <v>156</v>
      </c>
      <c r="B361" t="s">
        <v>445</v>
      </c>
      <c r="C361">
        <v>4</v>
      </c>
      <c r="D361" t="s">
        <v>179</v>
      </c>
      <c r="E361">
        <v>1</v>
      </c>
      <c r="F361" t="s">
        <v>179</v>
      </c>
      <c r="G361">
        <v>4</v>
      </c>
    </row>
    <row r="362" spans="1:10" x14ac:dyDescent="0.3">
      <c r="A362" t="s">
        <v>156</v>
      </c>
      <c r="B362" t="s">
        <v>445</v>
      </c>
      <c r="C362">
        <v>5</v>
      </c>
      <c r="D362" t="s">
        <v>261</v>
      </c>
      <c r="E362">
        <v>1</v>
      </c>
      <c r="F362" t="s">
        <v>261</v>
      </c>
      <c r="G362">
        <v>5</v>
      </c>
    </row>
    <row r="363" spans="1:10" x14ac:dyDescent="0.3">
      <c r="A363" t="s">
        <v>157</v>
      </c>
      <c r="B363" t="s">
        <v>446</v>
      </c>
      <c r="C363">
        <v>1</v>
      </c>
      <c r="D363" t="s">
        <v>2</v>
      </c>
      <c r="E363">
        <v>1</v>
      </c>
      <c r="F363" t="s">
        <v>11</v>
      </c>
      <c r="G363">
        <v>1</v>
      </c>
    </row>
    <row r="364" spans="1:10" x14ac:dyDescent="0.3">
      <c r="A364" t="s">
        <v>157</v>
      </c>
      <c r="B364" t="s">
        <v>446</v>
      </c>
      <c r="C364">
        <v>2</v>
      </c>
      <c r="D364" t="s">
        <v>3</v>
      </c>
      <c r="E364">
        <v>1</v>
      </c>
      <c r="F364" t="s">
        <v>175</v>
      </c>
      <c r="G364">
        <v>2</v>
      </c>
    </row>
    <row r="365" spans="1:10" x14ac:dyDescent="0.3">
      <c r="A365" t="s">
        <v>157</v>
      </c>
      <c r="B365" t="s">
        <v>446</v>
      </c>
      <c r="C365">
        <v>3</v>
      </c>
      <c r="D365" t="s">
        <v>110</v>
      </c>
      <c r="E365">
        <v>1</v>
      </c>
      <c r="F365" t="s">
        <v>12</v>
      </c>
      <c r="G365">
        <v>3</v>
      </c>
      <c r="H365" t="s">
        <v>561</v>
      </c>
      <c r="I365" t="s">
        <v>366</v>
      </c>
      <c r="J365">
        <v>1</v>
      </c>
    </row>
    <row r="366" spans="1:10" x14ac:dyDescent="0.3">
      <c r="A366" t="s">
        <v>157</v>
      </c>
      <c r="B366" t="s">
        <v>446</v>
      </c>
      <c r="C366">
        <v>4</v>
      </c>
      <c r="D366" t="s">
        <v>179</v>
      </c>
      <c r="E366">
        <v>1</v>
      </c>
      <c r="F366" t="s">
        <v>179</v>
      </c>
      <c r="G366">
        <v>4</v>
      </c>
    </row>
    <row r="367" spans="1:10" x14ac:dyDescent="0.3">
      <c r="A367" t="s">
        <v>157</v>
      </c>
      <c r="B367" t="s">
        <v>446</v>
      </c>
      <c r="C367">
        <v>5</v>
      </c>
      <c r="D367" t="s">
        <v>261</v>
      </c>
      <c r="E367">
        <v>1</v>
      </c>
      <c r="F367" t="s">
        <v>261</v>
      </c>
      <c r="G367">
        <v>5</v>
      </c>
    </row>
    <row r="368" spans="1:10" x14ac:dyDescent="0.3">
      <c r="A368" t="s">
        <v>158</v>
      </c>
      <c r="B368" t="s">
        <v>447</v>
      </c>
      <c r="C368">
        <v>1</v>
      </c>
      <c r="D368" t="s">
        <v>2</v>
      </c>
      <c r="E368">
        <v>1</v>
      </c>
      <c r="F368" t="s">
        <v>11</v>
      </c>
      <c r="G368">
        <v>1</v>
      </c>
    </row>
    <row r="369" spans="1:10" x14ac:dyDescent="0.3">
      <c r="A369" t="s">
        <v>158</v>
      </c>
      <c r="B369" t="s">
        <v>447</v>
      </c>
      <c r="C369">
        <v>2</v>
      </c>
      <c r="D369" t="s">
        <v>3</v>
      </c>
      <c r="E369">
        <v>1</v>
      </c>
      <c r="F369" t="s">
        <v>175</v>
      </c>
      <c r="G369">
        <v>2</v>
      </c>
    </row>
    <row r="370" spans="1:10" x14ac:dyDescent="0.3">
      <c r="A370" t="s">
        <v>158</v>
      </c>
      <c r="B370" t="s">
        <v>447</v>
      </c>
      <c r="C370">
        <v>3</v>
      </c>
      <c r="D370" t="s">
        <v>110</v>
      </c>
      <c r="E370">
        <v>1</v>
      </c>
      <c r="F370" t="s">
        <v>12</v>
      </c>
      <c r="G370">
        <v>3</v>
      </c>
      <c r="H370" t="s">
        <v>562</v>
      </c>
      <c r="I370" t="s">
        <v>367</v>
      </c>
      <c r="J370">
        <v>1</v>
      </c>
    </row>
    <row r="371" spans="1:10" x14ac:dyDescent="0.3">
      <c r="A371" t="s">
        <v>158</v>
      </c>
      <c r="B371" t="s">
        <v>447</v>
      </c>
      <c r="C371">
        <v>4</v>
      </c>
      <c r="D371" t="s">
        <v>179</v>
      </c>
      <c r="E371">
        <v>1</v>
      </c>
      <c r="F371" t="s">
        <v>179</v>
      </c>
      <c r="G371">
        <v>4</v>
      </c>
    </row>
    <row r="372" spans="1:10" x14ac:dyDescent="0.3">
      <c r="A372" t="s">
        <v>158</v>
      </c>
      <c r="B372" t="s">
        <v>447</v>
      </c>
      <c r="C372">
        <v>5</v>
      </c>
      <c r="D372" t="s">
        <v>261</v>
      </c>
      <c r="E372">
        <v>1</v>
      </c>
      <c r="F372" t="s">
        <v>261</v>
      </c>
      <c r="G372">
        <v>5</v>
      </c>
    </row>
    <row r="373" spans="1:10" x14ac:dyDescent="0.3">
      <c r="A373" t="s">
        <v>159</v>
      </c>
      <c r="B373" t="s">
        <v>448</v>
      </c>
      <c r="C373">
        <v>1</v>
      </c>
      <c r="D373" t="s">
        <v>2</v>
      </c>
      <c r="E373">
        <v>1</v>
      </c>
      <c r="F373" t="s">
        <v>11</v>
      </c>
      <c r="G373">
        <v>1</v>
      </c>
    </row>
    <row r="374" spans="1:10" x14ac:dyDescent="0.3">
      <c r="A374" t="s">
        <v>159</v>
      </c>
      <c r="B374" t="s">
        <v>448</v>
      </c>
      <c r="C374">
        <v>2</v>
      </c>
      <c r="D374" t="s">
        <v>3</v>
      </c>
      <c r="E374">
        <v>1</v>
      </c>
      <c r="F374" t="s">
        <v>175</v>
      </c>
      <c r="G374">
        <v>2</v>
      </c>
    </row>
    <row r="375" spans="1:10" x14ac:dyDescent="0.3">
      <c r="A375" t="s">
        <v>159</v>
      </c>
      <c r="B375" t="s">
        <v>448</v>
      </c>
      <c r="C375">
        <v>3</v>
      </c>
      <c r="D375" t="s">
        <v>110</v>
      </c>
      <c r="E375">
        <v>1</v>
      </c>
      <c r="F375" t="s">
        <v>12</v>
      </c>
      <c r="G375">
        <v>3</v>
      </c>
      <c r="H375" t="s">
        <v>563</v>
      </c>
      <c r="I375" t="s">
        <v>368</v>
      </c>
      <c r="J375">
        <v>1</v>
      </c>
    </row>
    <row r="376" spans="1:10" x14ac:dyDescent="0.3">
      <c r="A376" t="s">
        <v>159</v>
      </c>
      <c r="B376" t="s">
        <v>448</v>
      </c>
      <c r="C376">
        <v>4</v>
      </c>
      <c r="D376" t="s">
        <v>179</v>
      </c>
      <c r="E376">
        <v>1</v>
      </c>
      <c r="F376" t="s">
        <v>179</v>
      </c>
      <c r="G376">
        <v>4</v>
      </c>
    </row>
    <row r="377" spans="1:10" x14ac:dyDescent="0.3">
      <c r="A377" t="s">
        <v>159</v>
      </c>
      <c r="B377" t="s">
        <v>448</v>
      </c>
      <c r="C377">
        <v>5</v>
      </c>
      <c r="D377" t="s">
        <v>261</v>
      </c>
      <c r="E377">
        <v>1</v>
      </c>
      <c r="F377" t="s">
        <v>261</v>
      </c>
      <c r="G377">
        <v>5</v>
      </c>
    </row>
    <row r="378" spans="1:10" x14ac:dyDescent="0.3">
      <c r="A378" t="s">
        <v>160</v>
      </c>
      <c r="B378" t="s">
        <v>449</v>
      </c>
      <c r="C378">
        <v>1</v>
      </c>
      <c r="D378" t="s">
        <v>2</v>
      </c>
      <c r="E378">
        <v>1</v>
      </c>
      <c r="F378" t="s">
        <v>11</v>
      </c>
      <c r="G378">
        <v>1</v>
      </c>
    </row>
    <row r="379" spans="1:10" x14ac:dyDescent="0.3">
      <c r="A379" t="s">
        <v>160</v>
      </c>
      <c r="B379" t="s">
        <v>449</v>
      </c>
      <c r="C379">
        <v>2</v>
      </c>
      <c r="D379" t="s">
        <v>3</v>
      </c>
      <c r="E379">
        <v>1</v>
      </c>
      <c r="F379" t="s">
        <v>175</v>
      </c>
      <c r="G379">
        <v>2</v>
      </c>
    </row>
    <row r="380" spans="1:10" x14ac:dyDescent="0.3">
      <c r="A380" t="s">
        <v>160</v>
      </c>
      <c r="B380" t="s">
        <v>449</v>
      </c>
      <c r="C380">
        <v>3</v>
      </c>
      <c r="D380" t="s">
        <v>110</v>
      </c>
      <c r="E380">
        <v>1</v>
      </c>
      <c r="F380" t="s">
        <v>12</v>
      </c>
      <c r="G380">
        <v>3</v>
      </c>
      <c r="H380" t="s">
        <v>564</v>
      </c>
      <c r="I380" t="s">
        <v>369</v>
      </c>
      <c r="J380">
        <v>1</v>
      </c>
    </row>
    <row r="381" spans="1:10" x14ac:dyDescent="0.3">
      <c r="A381" t="s">
        <v>160</v>
      </c>
      <c r="B381" t="s">
        <v>449</v>
      </c>
      <c r="C381">
        <v>4</v>
      </c>
      <c r="D381" t="s">
        <v>179</v>
      </c>
      <c r="E381">
        <v>1</v>
      </c>
      <c r="F381" t="s">
        <v>179</v>
      </c>
      <c r="G381">
        <v>4</v>
      </c>
    </row>
    <row r="382" spans="1:10" x14ac:dyDescent="0.3">
      <c r="A382" t="s">
        <v>160</v>
      </c>
      <c r="B382" t="s">
        <v>449</v>
      </c>
      <c r="C382">
        <v>5</v>
      </c>
      <c r="D382" t="s">
        <v>261</v>
      </c>
      <c r="E382">
        <v>1</v>
      </c>
      <c r="F382" t="s">
        <v>261</v>
      </c>
      <c r="G382">
        <v>5</v>
      </c>
    </row>
    <row r="383" spans="1:10" x14ac:dyDescent="0.3">
      <c r="A383" t="s">
        <v>161</v>
      </c>
      <c r="B383" t="s">
        <v>450</v>
      </c>
      <c r="C383">
        <v>1</v>
      </c>
      <c r="D383" t="s">
        <v>2</v>
      </c>
      <c r="E383">
        <v>1</v>
      </c>
      <c r="F383" t="s">
        <v>11</v>
      </c>
      <c r="G383">
        <v>1</v>
      </c>
    </row>
    <row r="384" spans="1:10" x14ac:dyDescent="0.3">
      <c r="A384" t="s">
        <v>161</v>
      </c>
      <c r="B384" t="s">
        <v>450</v>
      </c>
      <c r="C384">
        <v>2</v>
      </c>
      <c r="D384" t="s">
        <v>3</v>
      </c>
      <c r="E384">
        <v>1</v>
      </c>
      <c r="F384" t="s">
        <v>175</v>
      </c>
      <c r="G384">
        <v>2</v>
      </c>
    </row>
    <row r="385" spans="1:10" x14ac:dyDescent="0.3">
      <c r="A385" t="s">
        <v>161</v>
      </c>
      <c r="B385" t="s">
        <v>450</v>
      </c>
      <c r="C385">
        <v>3</v>
      </c>
      <c r="D385" t="s">
        <v>110</v>
      </c>
      <c r="E385">
        <v>1</v>
      </c>
      <c r="F385" t="s">
        <v>12</v>
      </c>
      <c r="G385">
        <v>3</v>
      </c>
      <c r="H385" t="s">
        <v>565</v>
      </c>
      <c r="I385" t="s">
        <v>370</v>
      </c>
      <c r="J385">
        <v>1</v>
      </c>
    </row>
    <row r="386" spans="1:10" x14ac:dyDescent="0.3">
      <c r="A386" t="s">
        <v>161</v>
      </c>
      <c r="B386" t="s">
        <v>450</v>
      </c>
      <c r="C386">
        <v>4</v>
      </c>
      <c r="D386" t="s">
        <v>179</v>
      </c>
      <c r="E386">
        <v>1</v>
      </c>
      <c r="F386" t="s">
        <v>179</v>
      </c>
      <c r="G386">
        <v>4</v>
      </c>
    </row>
    <row r="387" spans="1:10" x14ac:dyDescent="0.3">
      <c r="A387" t="s">
        <v>161</v>
      </c>
      <c r="B387" t="s">
        <v>450</v>
      </c>
      <c r="C387">
        <v>5</v>
      </c>
      <c r="D387" t="s">
        <v>261</v>
      </c>
      <c r="E387">
        <v>1</v>
      </c>
      <c r="F387" t="s">
        <v>261</v>
      </c>
      <c r="G387">
        <v>5</v>
      </c>
    </row>
    <row r="388" spans="1:10" x14ac:dyDescent="0.3">
      <c r="A388" t="s">
        <v>162</v>
      </c>
      <c r="B388" t="s">
        <v>451</v>
      </c>
      <c r="C388">
        <v>1</v>
      </c>
      <c r="D388" t="s">
        <v>2</v>
      </c>
      <c r="E388">
        <v>1</v>
      </c>
      <c r="F388" t="s">
        <v>11</v>
      </c>
      <c r="G388">
        <v>1</v>
      </c>
    </row>
    <row r="389" spans="1:10" x14ac:dyDescent="0.3">
      <c r="A389" t="s">
        <v>162</v>
      </c>
      <c r="B389" t="s">
        <v>451</v>
      </c>
      <c r="C389">
        <v>2</v>
      </c>
      <c r="D389" t="s">
        <v>3</v>
      </c>
      <c r="E389">
        <v>1</v>
      </c>
      <c r="F389" t="s">
        <v>175</v>
      </c>
      <c r="G389">
        <v>2</v>
      </c>
    </row>
    <row r="390" spans="1:10" x14ac:dyDescent="0.3">
      <c r="A390" t="s">
        <v>162</v>
      </c>
      <c r="B390" t="s">
        <v>451</v>
      </c>
      <c r="C390">
        <v>3</v>
      </c>
      <c r="D390" t="s">
        <v>110</v>
      </c>
      <c r="E390">
        <v>1</v>
      </c>
      <c r="F390" t="s">
        <v>12</v>
      </c>
      <c r="G390">
        <v>3</v>
      </c>
      <c r="H390" t="s">
        <v>566</v>
      </c>
      <c r="I390" t="s">
        <v>371</v>
      </c>
      <c r="J390">
        <v>1</v>
      </c>
    </row>
    <row r="391" spans="1:10" x14ac:dyDescent="0.3">
      <c r="A391" t="s">
        <v>162</v>
      </c>
      <c r="B391" t="s">
        <v>451</v>
      </c>
      <c r="C391">
        <v>4</v>
      </c>
      <c r="D391" t="s">
        <v>179</v>
      </c>
      <c r="E391">
        <v>1</v>
      </c>
      <c r="F391" t="s">
        <v>179</v>
      </c>
      <c r="G391">
        <v>4</v>
      </c>
    </row>
    <row r="392" spans="1:10" x14ac:dyDescent="0.3">
      <c r="A392" t="s">
        <v>162</v>
      </c>
      <c r="B392" t="s">
        <v>451</v>
      </c>
      <c r="C392">
        <v>5</v>
      </c>
      <c r="D392" t="s">
        <v>261</v>
      </c>
      <c r="E392">
        <v>1</v>
      </c>
      <c r="F392" t="s">
        <v>261</v>
      </c>
      <c r="G392">
        <v>5</v>
      </c>
    </row>
    <row r="393" spans="1:10" x14ac:dyDescent="0.3">
      <c r="A393" t="s">
        <v>163</v>
      </c>
      <c r="B393" t="s">
        <v>262</v>
      </c>
      <c r="C393">
        <v>1</v>
      </c>
      <c r="D393" t="s">
        <v>264</v>
      </c>
      <c r="E393">
        <v>1</v>
      </c>
      <c r="F393" t="s">
        <v>289</v>
      </c>
      <c r="G393">
        <v>8</v>
      </c>
    </row>
    <row r="394" spans="1:10" x14ac:dyDescent="0.3">
      <c r="A394" t="s">
        <v>163</v>
      </c>
      <c r="B394" t="s">
        <v>262</v>
      </c>
      <c r="C394">
        <v>2</v>
      </c>
      <c r="D394" t="s">
        <v>265</v>
      </c>
      <c r="E394">
        <v>1</v>
      </c>
      <c r="F394" t="s">
        <v>265</v>
      </c>
      <c r="G394">
        <v>2</v>
      </c>
      <c r="H394" t="s">
        <v>502</v>
      </c>
      <c r="I394" t="s">
        <v>322</v>
      </c>
      <c r="J394">
        <v>0</v>
      </c>
    </row>
    <row r="395" spans="1:10" x14ac:dyDescent="0.3">
      <c r="A395" t="s">
        <v>163</v>
      </c>
      <c r="B395" t="s">
        <v>262</v>
      </c>
      <c r="C395">
        <v>3</v>
      </c>
      <c r="D395" t="s">
        <v>266</v>
      </c>
      <c r="E395">
        <v>1</v>
      </c>
      <c r="F395" t="s">
        <v>182</v>
      </c>
      <c r="G395">
        <v>1</v>
      </c>
      <c r="H395" t="s">
        <v>503</v>
      </c>
      <c r="I395" t="s">
        <v>323</v>
      </c>
      <c r="J395">
        <v>1</v>
      </c>
    </row>
    <row r="396" spans="1:10" x14ac:dyDescent="0.3">
      <c r="A396" t="s">
        <v>163</v>
      </c>
      <c r="B396" t="s">
        <v>262</v>
      </c>
      <c r="C396">
        <v>4</v>
      </c>
      <c r="D396" t="s">
        <v>267</v>
      </c>
      <c r="E396">
        <v>1</v>
      </c>
      <c r="F396" t="s">
        <v>290</v>
      </c>
      <c r="G396">
        <v>3</v>
      </c>
      <c r="H396" t="s">
        <v>504</v>
      </c>
      <c r="I396" t="s">
        <v>324</v>
      </c>
      <c r="J396">
        <v>2</v>
      </c>
    </row>
    <row r="397" spans="1:10" x14ac:dyDescent="0.3">
      <c r="A397" t="s">
        <v>163</v>
      </c>
      <c r="B397" t="s">
        <v>262</v>
      </c>
      <c r="C397">
        <v>5</v>
      </c>
      <c r="D397" t="s">
        <v>268</v>
      </c>
      <c r="E397">
        <v>1</v>
      </c>
      <c r="F397" t="s">
        <v>11</v>
      </c>
      <c r="G397">
        <v>5</v>
      </c>
    </row>
    <row r="398" spans="1:10" x14ac:dyDescent="0.3">
      <c r="A398" t="s">
        <v>163</v>
      </c>
      <c r="B398" t="s">
        <v>262</v>
      </c>
      <c r="C398">
        <v>6</v>
      </c>
      <c r="D398" t="s">
        <v>269</v>
      </c>
      <c r="E398">
        <v>1</v>
      </c>
      <c r="F398" t="s">
        <v>12</v>
      </c>
      <c r="G398">
        <v>7</v>
      </c>
    </row>
    <row r="399" spans="1:10" x14ac:dyDescent="0.3">
      <c r="A399" t="s">
        <v>163</v>
      </c>
      <c r="B399" t="s">
        <v>262</v>
      </c>
      <c r="C399">
        <v>7</v>
      </c>
      <c r="D399" t="s">
        <v>270</v>
      </c>
      <c r="E399">
        <v>1</v>
      </c>
      <c r="F399" t="s">
        <v>175</v>
      </c>
      <c r="G399">
        <v>6</v>
      </c>
    </row>
    <row r="400" spans="1:10" x14ac:dyDescent="0.3">
      <c r="A400" t="s">
        <v>163</v>
      </c>
      <c r="B400" t="s">
        <v>262</v>
      </c>
      <c r="C400">
        <v>8</v>
      </c>
      <c r="D400" t="s">
        <v>271</v>
      </c>
      <c r="E400">
        <v>1</v>
      </c>
      <c r="F400" t="s">
        <v>291</v>
      </c>
      <c r="G400">
        <v>4</v>
      </c>
      <c r="H400" t="s">
        <v>505</v>
      </c>
      <c r="I400" t="s">
        <v>325</v>
      </c>
      <c r="J400">
        <v>3</v>
      </c>
    </row>
    <row r="401" spans="1:7" x14ac:dyDescent="0.3">
      <c r="A401" t="s">
        <v>163</v>
      </c>
      <c r="B401" t="s">
        <v>262</v>
      </c>
      <c r="C401">
        <v>9</v>
      </c>
      <c r="D401" t="s">
        <v>272</v>
      </c>
      <c r="E401">
        <v>1</v>
      </c>
      <c r="F401" t="s">
        <v>292</v>
      </c>
      <c r="G401">
        <v>9</v>
      </c>
    </row>
    <row r="402" spans="1:7" x14ac:dyDescent="0.3">
      <c r="A402" t="s">
        <v>163</v>
      </c>
      <c r="B402" t="s">
        <v>262</v>
      </c>
      <c r="C402">
        <v>10</v>
      </c>
      <c r="D402" t="s">
        <v>273</v>
      </c>
      <c r="E402">
        <v>1</v>
      </c>
      <c r="F402" t="s">
        <v>293</v>
      </c>
      <c r="G402">
        <v>10</v>
      </c>
    </row>
    <row r="403" spans="1:7" x14ac:dyDescent="0.3">
      <c r="A403" t="s">
        <v>163</v>
      </c>
      <c r="B403" t="s">
        <v>262</v>
      </c>
      <c r="C403">
        <v>11</v>
      </c>
      <c r="D403" t="s">
        <v>274</v>
      </c>
      <c r="E403">
        <v>1</v>
      </c>
      <c r="F403" t="s">
        <v>294</v>
      </c>
      <c r="G403">
        <v>11</v>
      </c>
    </row>
    <row r="404" spans="1:7" x14ac:dyDescent="0.3">
      <c r="A404" t="s">
        <v>163</v>
      </c>
      <c r="B404" t="s">
        <v>262</v>
      </c>
      <c r="C404">
        <v>12</v>
      </c>
      <c r="D404" t="s">
        <v>275</v>
      </c>
      <c r="E404">
        <v>1</v>
      </c>
      <c r="F404" t="s">
        <v>295</v>
      </c>
      <c r="G404">
        <v>12</v>
      </c>
    </row>
    <row r="405" spans="1:7" x14ac:dyDescent="0.3">
      <c r="A405" t="s">
        <v>163</v>
      </c>
      <c r="B405" t="s">
        <v>262</v>
      </c>
      <c r="C405">
        <v>13</v>
      </c>
      <c r="D405" t="s">
        <v>276</v>
      </c>
      <c r="E405">
        <v>1</v>
      </c>
      <c r="F405" t="s">
        <v>296</v>
      </c>
      <c r="G405">
        <v>13</v>
      </c>
    </row>
    <row r="406" spans="1:7" x14ac:dyDescent="0.3">
      <c r="A406" t="s">
        <v>163</v>
      </c>
      <c r="B406" t="s">
        <v>262</v>
      </c>
      <c r="C406">
        <v>14</v>
      </c>
      <c r="D406" t="s">
        <v>277</v>
      </c>
      <c r="E406">
        <v>1</v>
      </c>
      <c r="F406" t="s">
        <v>297</v>
      </c>
      <c r="G406">
        <v>14</v>
      </c>
    </row>
    <row r="407" spans="1:7" x14ac:dyDescent="0.3">
      <c r="A407" t="s">
        <v>163</v>
      </c>
      <c r="B407" t="s">
        <v>262</v>
      </c>
      <c r="C407">
        <v>15</v>
      </c>
      <c r="D407" t="s">
        <v>278</v>
      </c>
      <c r="E407">
        <v>1</v>
      </c>
      <c r="F407" t="s">
        <v>298</v>
      </c>
      <c r="G407">
        <v>15</v>
      </c>
    </row>
    <row r="408" spans="1:7" x14ac:dyDescent="0.3">
      <c r="A408" t="s">
        <v>163</v>
      </c>
      <c r="B408" t="s">
        <v>262</v>
      </c>
      <c r="C408">
        <v>16</v>
      </c>
      <c r="D408" t="s">
        <v>279</v>
      </c>
      <c r="E408">
        <v>1</v>
      </c>
      <c r="F408" t="s">
        <v>300</v>
      </c>
      <c r="G408">
        <v>16</v>
      </c>
    </row>
    <row r="409" spans="1:7" x14ac:dyDescent="0.3">
      <c r="A409" t="s">
        <v>163</v>
      </c>
      <c r="B409" t="s">
        <v>262</v>
      </c>
      <c r="C409">
        <v>17</v>
      </c>
      <c r="D409" t="s">
        <v>280</v>
      </c>
      <c r="E409">
        <v>1</v>
      </c>
      <c r="F409" t="s">
        <v>301</v>
      </c>
      <c r="G409">
        <v>17</v>
      </c>
    </row>
    <row r="410" spans="1:7" x14ac:dyDescent="0.3">
      <c r="A410" t="s">
        <v>163</v>
      </c>
      <c r="B410" t="s">
        <v>262</v>
      </c>
      <c r="C410">
        <v>18</v>
      </c>
      <c r="D410" t="s">
        <v>281</v>
      </c>
      <c r="E410">
        <v>1</v>
      </c>
      <c r="F410" t="s">
        <v>302</v>
      </c>
      <c r="G410">
        <v>18</v>
      </c>
    </row>
    <row r="411" spans="1:7" x14ac:dyDescent="0.3">
      <c r="A411" t="s">
        <v>163</v>
      </c>
      <c r="B411" t="s">
        <v>262</v>
      </c>
      <c r="C411">
        <v>19</v>
      </c>
      <c r="D411" t="s">
        <v>282</v>
      </c>
      <c r="E411">
        <v>1</v>
      </c>
      <c r="F411" t="s">
        <v>303</v>
      </c>
      <c r="G411">
        <v>19</v>
      </c>
    </row>
    <row r="412" spans="1:7" x14ac:dyDescent="0.3">
      <c r="A412" t="s">
        <v>163</v>
      </c>
      <c r="B412" t="s">
        <v>262</v>
      </c>
      <c r="C412">
        <v>20</v>
      </c>
      <c r="D412" t="s">
        <v>283</v>
      </c>
      <c r="E412">
        <v>1</v>
      </c>
      <c r="F412" t="s">
        <v>299</v>
      </c>
      <c r="G412">
        <v>20</v>
      </c>
    </row>
    <row r="413" spans="1:7" x14ac:dyDescent="0.3">
      <c r="A413" t="s">
        <v>163</v>
      </c>
      <c r="B413" t="s">
        <v>262</v>
      </c>
      <c r="C413">
        <v>21</v>
      </c>
      <c r="D413" t="s">
        <v>284</v>
      </c>
      <c r="E413">
        <v>1</v>
      </c>
      <c r="F413" t="s">
        <v>304</v>
      </c>
      <c r="G413">
        <v>21</v>
      </c>
    </row>
    <row r="414" spans="1:7" x14ac:dyDescent="0.3">
      <c r="A414" t="s">
        <v>163</v>
      </c>
      <c r="B414" t="s">
        <v>262</v>
      </c>
      <c r="C414">
        <v>22</v>
      </c>
      <c r="D414" t="s">
        <v>285</v>
      </c>
      <c r="E414">
        <v>1</v>
      </c>
      <c r="F414" t="s">
        <v>305</v>
      </c>
      <c r="G414">
        <v>22</v>
      </c>
    </row>
    <row r="415" spans="1:7" x14ac:dyDescent="0.3">
      <c r="A415" t="s">
        <v>163</v>
      </c>
      <c r="B415" t="s">
        <v>262</v>
      </c>
      <c r="C415">
        <v>23</v>
      </c>
      <c r="D415" t="s">
        <v>286</v>
      </c>
      <c r="E415">
        <v>1</v>
      </c>
      <c r="F415" t="s">
        <v>306</v>
      </c>
      <c r="G415">
        <v>23</v>
      </c>
    </row>
    <row r="416" spans="1:7" x14ac:dyDescent="0.3">
      <c r="A416" t="s">
        <v>163</v>
      </c>
      <c r="B416" t="s">
        <v>262</v>
      </c>
      <c r="C416">
        <v>24</v>
      </c>
      <c r="D416" t="s">
        <v>287</v>
      </c>
      <c r="E416">
        <v>1</v>
      </c>
      <c r="F416" t="s">
        <v>308</v>
      </c>
      <c r="G416">
        <v>24</v>
      </c>
    </row>
    <row r="417" spans="1:10" x14ac:dyDescent="0.3">
      <c r="A417" t="s">
        <v>163</v>
      </c>
      <c r="B417" t="s">
        <v>262</v>
      </c>
      <c r="C417">
        <v>25</v>
      </c>
      <c r="D417" t="s">
        <v>288</v>
      </c>
      <c r="E417">
        <v>1</v>
      </c>
      <c r="F417" t="s">
        <v>307</v>
      </c>
      <c r="G417">
        <v>25</v>
      </c>
    </row>
    <row r="418" spans="1:10" x14ac:dyDescent="0.3">
      <c r="A418" t="s">
        <v>164</v>
      </c>
      <c r="B418" t="s">
        <v>263</v>
      </c>
      <c r="C418">
        <v>1</v>
      </c>
      <c r="D418" t="s">
        <v>309</v>
      </c>
      <c r="E418">
        <v>1</v>
      </c>
      <c r="F418" t="s">
        <v>289</v>
      </c>
      <c r="G418">
        <v>8</v>
      </c>
    </row>
    <row r="419" spans="1:10" x14ac:dyDescent="0.3">
      <c r="A419" t="s">
        <v>164</v>
      </c>
      <c r="B419" t="s">
        <v>263</v>
      </c>
      <c r="C419">
        <v>2</v>
      </c>
      <c r="D419" t="s">
        <v>310</v>
      </c>
      <c r="E419">
        <v>1</v>
      </c>
      <c r="F419" t="s">
        <v>316</v>
      </c>
      <c r="G419">
        <v>3</v>
      </c>
      <c r="H419" t="s">
        <v>506</v>
      </c>
      <c r="I419" t="s">
        <v>326</v>
      </c>
      <c r="J419">
        <v>0</v>
      </c>
    </row>
    <row r="420" spans="1:10" x14ac:dyDescent="0.3">
      <c r="A420" t="s">
        <v>164</v>
      </c>
      <c r="B420" t="s">
        <v>263</v>
      </c>
      <c r="C420">
        <v>3</v>
      </c>
      <c r="D420" t="s">
        <v>311</v>
      </c>
      <c r="E420">
        <v>1</v>
      </c>
      <c r="F420" t="s">
        <v>317</v>
      </c>
      <c r="G420">
        <v>2</v>
      </c>
      <c r="H420" t="s">
        <v>507</v>
      </c>
      <c r="I420" t="s">
        <v>327</v>
      </c>
      <c r="J420">
        <v>1</v>
      </c>
    </row>
    <row r="421" spans="1:10" x14ac:dyDescent="0.3">
      <c r="A421" t="s">
        <v>164</v>
      </c>
      <c r="B421" t="s">
        <v>263</v>
      </c>
      <c r="C421">
        <v>4</v>
      </c>
      <c r="D421" t="s">
        <v>312</v>
      </c>
      <c r="E421">
        <v>1</v>
      </c>
      <c r="F421" t="s">
        <v>318</v>
      </c>
      <c r="G421">
        <v>1</v>
      </c>
      <c r="H421" t="s">
        <v>508</v>
      </c>
      <c r="I421" t="s">
        <v>328</v>
      </c>
      <c r="J421">
        <v>2</v>
      </c>
    </row>
    <row r="422" spans="1:10" x14ac:dyDescent="0.3">
      <c r="A422" t="s">
        <v>164</v>
      </c>
      <c r="B422" t="s">
        <v>263</v>
      </c>
      <c r="C422">
        <v>5</v>
      </c>
      <c r="D422" t="s">
        <v>313</v>
      </c>
      <c r="E422">
        <v>1</v>
      </c>
      <c r="F422" t="s">
        <v>319</v>
      </c>
      <c r="G422">
        <v>4</v>
      </c>
    </row>
    <row r="423" spans="1:10" x14ac:dyDescent="0.3">
      <c r="A423" t="s">
        <v>164</v>
      </c>
      <c r="B423" t="s">
        <v>263</v>
      </c>
      <c r="C423">
        <v>6</v>
      </c>
      <c r="D423" t="s">
        <v>111</v>
      </c>
      <c r="E423">
        <v>1</v>
      </c>
      <c r="F423" t="s">
        <v>11</v>
      </c>
      <c r="G423">
        <v>5</v>
      </c>
    </row>
    <row r="424" spans="1:10" x14ac:dyDescent="0.3">
      <c r="A424" t="s">
        <v>164</v>
      </c>
      <c r="B424" t="s">
        <v>263</v>
      </c>
      <c r="C424">
        <v>7</v>
      </c>
      <c r="D424" t="s">
        <v>3</v>
      </c>
      <c r="E424">
        <v>1</v>
      </c>
      <c r="F424" t="s">
        <v>175</v>
      </c>
      <c r="G424">
        <v>6</v>
      </c>
    </row>
    <row r="425" spans="1:10" x14ac:dyDescent="0.3">
      <c r="A425" t="s">
        <v>164</v>
      </c>
      <c r="B425" t="s">
        <v>263</v>
      </c>
      <c r="C425">
        <v>8</v>
      </c>
      <c r="D425" t="s">
        <v>110</v>
      </c>
      <c r="E425">
        <v>1</v>
      </c>
      <c r="F425" t="s">
        <v>12</v>
      </c>
      <c r="G425">
        <v>7</v>
      </c>
    </row>
    <row r="426" spans="1:10" x14ac:dyDescent="0.3">
      <c r="A426" t="s">
        <v>164</v>
      </c>
      <c r="B426" t="s">
        <v>263</v>
      </c>
      <c r="C426">
        <v>9</v>
      </c>
      <c r="D426" t="s">
        <v>272</v>
      </c>
      <c r="E426">
        <v>1</v>
      </c>
      <c r="F426" t="s">
        <v>292</v>
      </c>
      <c r="G426">
        <v>9</v>
      </c>
    </row>
    <row r="427" spans="1:10" x14ac:dyDescent="0.3">
      <c r="A427" t="s">
        <v>164</v>
      </c>
      <c r="B427" t="s">
        <v>263</v>
      </c>
      <c r="C427">
        <v>10</v>
      </c>
      <c r="D427" t="s">
        <v>314</v>
      </c>
      <c r="E427">
        <v>1</v>
      </c>
      <c r="F427" t="s">
        <v>293</v>
      </c>
      <c r="G427">
        <v>10</v>
      </c>
    </row>
    <row r="428" spans="1:10" x14ac:dyDescent="0.3">
      <c r="A428" t="s">
        <v>164</v>
      </c>
      <c r="B428" t="s">
        <v>263</v>
      </c>
      <c r="C428">
        <v>11</v>
      </c>
      <c r="D428" t="s">
        <v>315</v>
      </c>
      <c r="E428">
        <v>1</v>
      </c>
      <c r="F428" t="s">
        <v>294</v>
      </c>
      <c r="G428">
        <v>11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9DBDA-C98D-46C4-82C8-C169C88E32C6}">
  <dimension ref="A1:I93"/>
  <sheetViews>
    <sheetView topLeftCell="C1" workbookViewId="0">
      <selection activeCell="D5" sqref="D5"/>
    </sheetView>
  </sheetViews>
  <sheetFormatPr baseColWidth="10" defaultRowHeight="14.4" x14ac:dyDescent="0.3"/>
  <cols>
    <col min="1" max="1" width="7.5546875" bestFit="1" customWidth="1"/>
    <col min="2" max="2" width="40.77734375" bestFit="1" customWidth="1"/>
    <col min="3" max="3" width="21.33203125" bestFit="1" customWidth="1"/>
    <col min="4" max="4" width="39.33203125" bestFit="1" customWidth="1"/>
    <col min="5" max="5" width="29.6640625" bestFit="1" customWidth="1"/>
    <col min="6" max="6" width="40.77734375" bestFit="1" customWidth="1"/>
    <col min="7" max="7" width="80.88671875" bestFit="1" customWidth="1"/>
    <col min="8" max="8" width="8.77734375" bestFit="1" customWidth="1"/>
    <col min="9" max="9" width="8.109375" bestFit="1" customWidth="1"/>
  </cols>
  <sheetData>
    <row r="1" spans="1:9" x14ac:dyDescent="0.3">
      <c r="A1" t="s">
        <v>17</v>
      </c>
      <c r="B1" t="s">
        <v>27</v>
      </c>
      <c r="C1" t="s">
        <v>1</v>
      </c>
      <c r="D1" t="s">
        <v>15</v>
      </c>
      <c r="E1" t="s">
        <v>16</v>
      </c>
      <c r="F1" t="s">
        <v>18</v>
      </c>
      <c r="G1" t="s">
        <v>24</v>
      </c>
      <c r="H1" t="s">
        <v>8</v>
      </c>
      <c r="I1" t="s">
        <v>19</v>
      </c>
    </row>
    <row r="2" spans="1:9" x14ac:dyDescent="0.3">
      <c r="A2" t="s">
        <v>113</v>
      </c>
      <c r="B2" t="s">
        <v>491</v>
      </c>
      <c r="C2" t="s">
        <v>33</v>
      </c>
      <c r="D2" t="s">
        <v>114</v>
      </c>
      <c r="F2" t="s">
        <v>491</v>
      </c>
      <c r="G2" t="s">
        <v>377</v>
      </c>
      <c r="H2" t="s">
        <v>29</v>
      </c>
      <c r="I2" t="s">
        <v>20</v>
      </c>
    </row>
    <row r="3" spans="1:9" x14ac:dyDescent="0.3">
      <c r="A3" t="s">
        <v>26</v>
      </c>
      <c r="B3" t="s">
        <v>492</v>
      </c>
      <c r="C3" t="s">
        <v>168</v>
      </c>
      <c r="D3" t="s">
        <v>115</v>
      </c>
      <c r="E3" t="s">
        <v>378</v>
      </c>
      <c r="F3" t="s">
        <v>492</v>
      </c>
      <c r="H3" t="s">
        <v>29</v>
      </c>
      <c r="I3" t="s">
        <v>20</v>
      </c>
    </row>
    <row r="4" spans="1:9" x14ac:dyDescent="0.3">
      <c r="A4" t="s">
        <v>25</v>
      </c>
      <c r="B4" t="s">
        <v>493</v>
      </c>
      <c r="C4" t="s">
        <v>172</v>
      </c>
      <c r="D4" t="s">
        <v>115</v>
      </c>
      <c r="E4" t="s">
        <v>378</v>
      </c>
      <c r="F4" t="s">
        <v>493</v>
      </c>
      <c r="H4" t="s">
        <v>29</v>
      </c>
      <c r="I4" t="s">
        <v>20</v>
      </c>
    </row>
    <row r="5" spans="1:9" x14ac:dyDescent="0.3">
      <c r="A5" t="s">
        <v>107</v>
      </c>
      <c r="B5" t="s">
        <v>495</v>
      </c>
      <c r="C5" t="s">
        <v>180</v>
      </c>
      <c r="D5" t="s">
        <v>372</v>
      </c>
      <c r="F5" t="s">
        <v>495</v>
      </c>
      <c r="G5" t="s">
        <v>379</v>
      </c>
      <c r="H5" t="s">
        <v>29</v>
      </c>
      <c r="I5" t="s">
        <v>20</v>
      </c>
    </row>
    <row r="6" spans="1:9" x14ac:dyDescent="0.3">
      <c r="A6" t="s">
        <v>107</v>
      </c>
      <c r="B6" t="s">
        <v>495</v>
      </c>
      <c r="C6" t="s">
        <v>180</v>
      </c>
      <c r="D6" t="s">
        <v>373</v>
      </c>
      <c r="F6" t="s">
        <v>495</v>
      </c>
      <c r="G6" t="s">
        <v>380</v>
      </c>
      <c r="H6" t="s">
        <v>29</v>
      </c>
      <c r="I6" t="s">
        <v>20</v>
      </c>
    </row>
    <row r="7" spans="1:9" x14ac:dyDescent="0.3">
      <c r="A7" t="s">
        <v>107</v>
      </c>
      <c r="B7" t="s">
        <v>495</v>
      </c>
      <c r="C7" t="s">
        <v>180</v>
      </c>
      <c r="D7" t="s">
        <v>374</v>
      </c>
      <c r="F7" t="s">
        <v>495</v>
      </c>
      <c r="G7" t="s">
        <v>381</v>
      </c>
      <c r="H7" t="s">
        <v>29</v>
      </c>
      <c r="I7" t="s">
        <v>20</v>
      </c>
    </row>
    <row r="8" spans="1:9" x14ac:dyDescent="0.3">
      <c r="A8" t="s">
        <v>107</v>
      </c>
      <c r="B8" t="s">
        <v>495</v>
      </c>
      <c r="C8" t="s">
        <v>180</v>
      </c>
      <c r="D8" t="s">
        <v>375</v>
      </c>
      <c r="F8" t="s">
        <v>495</v>
      </c>
      <c r="G8" t="s">
        <v>382</v>
      </c>
      <c r="H8" t="s">
        <v>29</v>
      </c>
      <c r="I8" t="s">
        <v>20</v>
      </c>
    </row>
    <row r="9" spans="1:9" x14ac:dyDescent="0.3">
      <c r="A9" t="s">
        <v>107</v>
      </c>
      <c r="B9" t="s">
        <v>495</v>
      </c>
      <c r="C9" t="s">
        <v>180</v>
      </c>
      <c r="D9" t="s">
        <v>376</v>
      </c>
      <c r="F9" t="s">
        <v>495</v>
      </c>
      <c r="G9" t="s">
        <v>383</v>
      </c>
      <c r="H9" t="s">
        <v>29</v>
      </c>
      <c r="I9" t="s">
        <v>20</v>
      </c>
    </row>
    <row r="10" spans="1:9" x14ac:dyDescent="0.3">
      <c r="A10" t="s">
        <v>108</v>
      </c>
      <c r="B10" t="s">
        <v>494</v>
      </c>
      <c r="C10" t="s">
        <v>179</v>
      </c>
      <c r="D10" t="s">
        <v>115</v>
      </c>
      <c r="E10" t="s">
        <v>378</v>
      </c>
      <c r="F10" t="s">
        <v>494</v>
      </c>
      <c r="H10" t="s">
        <v>29</v>
      </c>
      <c r="I10" t="s">
        <v>20</v>
      </c>
    </row>
    <row r="11" spans="1:9" x14ac:dyDescent="0.3">
      <c r="A11" t="s">
        <v>530</v>
      </c>
      <c r="B11" t="s">
        <v>496</v>
      </c>
      <c r="C11" t="s">
        <v>497</v>
      </c>
      <c r="D11" t="s">
        <v>531</v>
      </c>
      <c r="F11" t="s">
        <v>496</v>
      </c>
      <c r="G11" t="s">
        <v>539</v>
      </c>
      <c r="H11" t="s">
        <v>29</v>
      </c>
      <c r="I11" t="s">
        <v>20</v>
      </c>
    </row>
    <row r="12" spans="1:9" x14ac:dyDescent="0.3">
      <c r="A12" t="s">
        <v>530</v>
      </c>
      <c r="B12" t="s">
        <v>496</v>
      </c>
      <c r="C12" t="s">
        <v>497</v>
      </c>
      <c r="D12" t="s">
        <v>532</v>
      </c>
      <c r="F12" t="s">
        <v>496</v>
      </c>
      <c r="G12" t="s">
        <v>540</v>
      </c>
      <c r="H12" t="s">
        <v>29</v>
      </c>
      <c r="I12" t="s">
        <v>20</v>
      </c>
    </row>
    <row r="13" spans="1:9" x14ac:dyDescent="0.3">
      <c r="A13" t="s">
        <v>530</v>
      </c>
      <c r="B13" t="s">
        <v>496</v>
      </c>
      <c r="C13" t="s">
        <v>497</v>
      </c>
      <c r="D13" t="s">
        <v>533</v>
      </c>
      <c r="F13" t="s">
        <v>496</v>
      </c>
      <c r="G13" t="s">
        <v>541</v>
      </c>
      <c r="H13" t="s">
        <v>29</v>
      </c>
      <c r="I13" t="s">
        <v>20</v>
      </c>
    </row>
    <row r="14" spans="1:9" x14ac:dyDescent="0.3">
      <c r="A14" t="s">
        <v>530</v>
      </c>
      <c r="B14" t="s">
        <v>496</v>
      </c>
      <c r="C14" t="s">
        <v>497</v>
      </c>
      <c r="D14" t="s">
        <v>534</v>
      </c>
      <c r="F14" t="s">
        <v>496</v>
      </c>
      <c r="G14" t="s">
        <v>542</v>
      </c>
      <c r="H14" t="s">
        <v>29</v>
      </c>
      <c r="I14" t="s">
        <v>20</v>
      </c>
    </row>
    <row r="15" spans="1:9" x14ac:dyDescent="0.3">
      <c r="A15" t="s">
        <v>530</v>
      </c>
      <c r="B15" t="s">
        <v>496</v>
      </c>
      <c r="C15" t="s">
        <v>497</v>
      </c>
      <c r="D15" t="s">
        <v>535</v>
      </c>
      <c r="F15" t="s">
        <v>496</v>
      </c>
      <c r="G15" t="s">
        <v>543</v>
      </c>
      <c r="H15" t="s">
        <v>29</v>
      </c>
      <c r="I15" t="s">
        <v>20</v>
      </c>
    </row>
    <row r="16" spans="1:9" x14ac:dyDescent="0.3">
      <c r="A16" t="s">
        <v>530</v>
      </c>
      <c r="B16" t="s">
        <v>496</v>
      </c>
      <c r="C16" t="s">
        <v>497</v>
      </c>
      <c r="D16" t="s">
        <v>536</v>
      </c>
      <c r="F16" t="s">
        <v>496</v>
      </c>
      <c r="G16" t="s">
        <v>544</v>
      </c>
      <c r="H16" t="s">
        <v>29</v>
      </c>
      <c r="I16" t="s">
        <v>20</v>
      </c>
    </row>
    <row r="17" spans="1:9" x14ac:dyDescent="0.3">
      <c r="A17" t="s">
        <v>530</v>
      </c>
      <c r="B17" t="s">
        <v>496</v>
      </c>
      <c r="C17" t="s">
        <v>497</v>
      </c>
      <c r="D17" t="s">
        <v>537</v>
      </c>
      <c r="F17" t="s">
        <v>496</v>
      </c>
      <c r="G17" t="s">
        <v>545</v>
      </c>
      <c r="H17" t="s">
        <v>29</v>
      </c>
      <c r="I17" t="s">
        <v>20</v>
      </c>
    </row>
    <row r="18" spans="1:9" x14ac:dyDescent="0.3">
      <c r="A18" t="s">
        <v>530</v>
      </c>
      <c r="B18" t="s">
        <v>496</v>
      </c>
      <c r="C18" t="s">
        <v>497</v>
      </c>
      <c r="D18" t="s">
        <v>538</v>
      </c>
      <c r="F18" t="s">
        <v>496</v>
      </c>
      <c r="G18" t="s">
        <v>380</v>
      </c>
      <c r="H18" t="s">
        <v>29</v>
      </c>
      <c r="I18" t="s">
        <v>20</v>
      </c>
    </row>
    <row r="19" spans="1:9" x14ac:dyDescent="0.3">
      <c r="A19" t="s">
        <v>320</v>
      </c>
      <c r="B19" t="s">
        <v>499</v>
      </c>
      <c r="C19" t="s">
        <v>112</v>
      </c>
      <c r="D19" t="s">
        <v>372</v>
      </c>
      <c r="E19" t="s">
        <v>385</v>
      </c>
      <c r="F19" t="s">
        <v>499</v>
      </c>
      <c r="H19" t="s">
        <v>117</v>
      </c>
      <c r="I19" t="s">
        <v>109</v>
      </c>
    </row>
    <row r="20" spans="1:9" x14ac:dyDescent="0.3">
      <c r="A20" t="s">
        <v>320</v>
      </c>
      <c r="B20" t="s">
        <v>499</v>
      </c>
      <c r="C20" t="s">
        <v>112</v>
      </c>
      <c r="D20" t="s">
        <v>373</v>
      </c>
      <c r="E20" t="s">
        <v>386</v>
      </c>
      <c r="F20" t="s">
        <v>499</v>
      </c>
      <c r="H20" t="s">
        <v>117</v>
      </c>
      <c r="I20" t="s">
        <v>109</v>
      </c>
    </row>
    <row r="21" spans="1:9" x14ac:dyDescent="0.3">
      <c r="A21" t="s">
        <v>320</v>
      </c>
      <c r="B21" t="s">
        <v>499</v>
      </c>
      <c r="C21" t="s">
        <v>112</v>
      </c>
      <c r="D21" t="s">
        <v>374</v>
      </c>
      <c r="E21" t="s">
        <v>387</v>
      </c>
      <c r="F21" t="s">
        <v>499</v>
      </c>
      <c r="H21" t="s">
        <v>117</v>
      </c>
      <c r="I21" t="s">
        <v>109</v>
      </c>
    </row>
    <row r="22" spans="1:9" x14ac:dyDescent="0.3">
      <c r="A22" t="s">
        <v>320</v>
      </c>
      <c r="B22" t="s">
        <v>499</v>
      </c>
      <c r="C22" t="s">
        <v>112</v>
      </c>
      <c r="D22" t="s">
        <v>375</v>
      </c>
      <c r="E22" t="s">
        <v>388</v>
      </c>
      <c r="F22" t="s">
        <v>499</v>
      </c>
      <c r="H22" t="s">
        <v>117</v>
      </c>
      <c r="I22" t="s">
        <v>109</v>
      </c>
    </row>
    <row r="23" spans="1:9" x14ac:dyDescent="0.3">
      <c r="A23" t="s">
        <v>320</v>
      </c>
      <c r="B23" t="s">
        <v>499</v>
      </c>
      <c r="C23" t="s">
        <v>112</v>
      </c>
      <c r="D23" t="s">
        <v>376</v>
      </c>
      <c r="E23" t="s">
        <v>116</v>
      </c>
      <c r="F23" t="s">
        <v>499</v>
      </c>
      <c r="H23" t="s">
        <v>117</v>
      </c>
      <c r="I23" t="s">
        <v>109</v>
      </c>
    </row>
    <row r="24" spans="1:9" x14ac:dyDescent="0.3">
      <c r="A24" t="s">
        <v>320</v>
      </c>
      <c r="B24" t="s">
        <v>499</v>
      </c>
      <c r="C24" t="s">
        <v>112</v>
      </c>
      <c r="D24" t="s">
        <v>384</v>
      </c>
      <c r="E24" t="s">
        <v>389</v>
      </c>
      <c r="F24" t="s">
        <v>499</v>
      </c>
      <c r="H24" t="s">
        <v>117</v>
      </c>
      <c r="I24" t="s">
        <v>109</v>
      </c>
    </row>
    <row r="25" spans="1:9" x14ac:dyDescent="0.3">
      <c r="A25" t="s">
        <v>321</v>
      </c>
      <c r="B25" t="s">
        <v>500</v>
      </c>
      <c r="C25" t="s">
        <v>112</v>
      </c>
      <c r="D25" t="s">
        <v>372</v>
      </c>
      <c r="E25" t="s">
        <v>385</v>
      </c>
      <c r="F25" t="s">
        <v>500</v>
      </c>
      <c r="H25" t="s">
        <v>118</v>
      </c>
      <c r="I25" t="s">
        <v>109</v>
      </c>
    </row>
    <row r="26" spans="1:9" x14ac:dyDescent="0.3">
      <c r="A26" t="s">
        <v>321</v>
      </c>
      <c r="B26" t="s">
        <v>500</v>
      </c>
      <c r="C26" t="s">
        <v>112</v>
      </c>
      <c r="D26" t="s">
        <v>373</v>
      </c>
      <c r="E26" t="s">
        <v>386</v>
      </c>
      <c r="F26" t="s">
        <v>500</v>
      </c>
      <c r="H26" t="s">
        <v>118</v>
      </c>
      <c r="I26" t="s">
        <v>109</v>
      </c>
    </row>
    <row r="27" spans="1:9" x14ac:dyDescent="0.3">
      <c r="A27" t="s">
        <v>321</v>
      </c>
      <c r="B27" t="s">
        <v>500</v>
      </c>
      <c r="C27" t="s">
        <v>112</v>
      </c>
      <c r="D27" t="s">
        <v>374</v>
      </c>
      <c r="E27" t="s">
        <v>387</v>
      </c>
      <c r="F27" t="s">
        <v>500</v>
      </c>
      <c r="H27" t="s">
        <v>118</v>
      </c>
      <c r="I27" t="s">
        <v>109</v>
      </c>
    </row>
    <row r="28" spans="1:9" x14ac:dyDescent="0.3">
      <c r="A28" t="s">
        <v>321</v>
      </c>
      <c r="B28" t="s">
        <v>500</v>
      </c>
      <c r="C28" t="s">
        <v>112</v>
      </c>
      <c r="D28" t="s">
        <v>375</v>
      </c>
      <c r="E28" t="s">
        <v>388</v>
      </c>
      <c r="F28" t="s">
        <v>500</v>
      </c>
      <c r="H28" t="s">
        <v>118</v>
      </c>
      <c r="I28" t="s">
        <v>109</v>
      </c>
    </row>
    <row r="29" spans="1:9" x14ac:dyDescent="0.3">
      <c r="A29" t="s">
        <v>321</v>
      </c>
      <c r="B29" t="s">
        <v>500</v>
      </c>
      <c r="C29" t="s">
        <v>112</v>
      </c>
      <c r="D29" t="s">
        <v>376</v>
      </c>
      <c r="E29" t="s">
        <v>116</v>
      </c>
      <c r="F29" t="s">
        <v>500</v>
      </c>
      <c r="H29" t="s">
        <v>118</v>
      </c>
      <c r="I29" t="s">
        <v>109</v>
      </c>
    </row>
    <row r="30" spans="1:9" x14ac:dyDescent="0.3">
      <c r="A30" t="s">
        <v>321</v>
      </c>
      <c r="B30" t="s">
        <v>500</v>
      </c>
      <c r="C30" t="s">
        <v>112</v>
      </c>
      <c r="D30" t="s">
        <v>384</v>
      </c>
      <c r="E30" t="s">
        <v>389</v>
      </c>
      <c r="F30" t="s">
        <v>500</v>
      </c>
      <c r="H30" t="s">
        <v>118</v>
      </c>
      <c r="I30" t="s">
        <v>109</v>
      </c>
    </row>
    <row r="31" spans="1:9" x14ac:dyDescent="0.3">
      <c r="A31" t="s">
        <v>329</v>
      </c>
      <c r="B31" t="s">
        <v>501</v>
      </c>
      <c r="C31" t="s">
        <v>12</v>
      </c>
      <c r="D31" t="s">
        <v>115</v>
      </c>
      <c r="E31" t="s">
        <v>441</v>
      </c>
      <c r="F31" t="s">
        <v>501</v>
      </c>
      <c r="H31" t="s">
        <v>120</v>
      </c>
      <c r="I31" t="s">
        <v>109</v>
      </c>
    </row>
    <row r="32" spans="1:9" x14ac:dyDescent="0.3">
      <c r="A32" t="s">
        <v>330</v>
      </c>
      <c r="B32" t="s">
        <v>509</v>
      </c>
      <c r="C32" t="s">
        <v>12</v>
      </c>
      <c r="D32" t="s">
        <v>115</v>
      </c>
      <c r="E32" t="s">
        <v>100</v>
      </c>
      <c r="F32" t="s">
        <v>509</v>
      </c>
      <c r="H32" t="s">
        <v>121</v>
      </c>
      <c r="I32" t="s">
        <v>109</v>
      </c>
    </row>
    <row r="33" spans="1:9" x14ac:dyDescent="0.3">
      <c r="A33" t="s">
        <v>331</v>
      </c>
      <c r="B33" t="s">
        <v>510</v>
      </c>
      <c r="C33" t="s">
        <v>12</v>
      </c>
      <c r="D33" t="s">
        <v>115</v>
      </c>
      <c r="E33" t="s">
        <v>101</v>
      </c>
      <c r="F33" t="s">
        <v>510</v>
      </c>
      <c r="H33" t="s">
        <v>122</v>
      </c>
      <c r="I33" t="s">
        <v>109</v>
      </c>
    </row>
    <row r="34" spans="1:9" x14ac:dyDescent="0.3">
      <c r="A34" t="s">
        <v>332</v>
      </c>
      <c r="B34" t="s">
        <v>511</v>
      </c>
      <c r="C34" t="s">
        <v>12</v>
      </c>
      <c r="D34" t="s">
        <v>115</v>
      </c>
      <c r="E34" t="s">
        <v>102</v>
      </c>
      <c r="F34" t="s">
        <v>511</v>
      </c>
      <c r="H34" t="s">
        <v>123</v>
      </c>
      <c r="I34" t="s">
        <v>109</v>
      </c>
    </row>
    <row r="35" spans="1:9" x14ac:dyDescent="0.3">
      <c r="A35" t="s">
        <v>333</v>
      </c>
      <c r="B35" t="s">
        <v>512</v>
      </c>
      <c r="C35" t="s">
        <v>12</v>
      </c>
      <c r="D35" t="s">
        <v>115</v>
      </c>
      <c r="E35" t="s">
        <v>435</v>
      </c>
      <c r="F35" t="s">
        <v>512</v>
      </c>
      <c r="H35" t="s">
        <v>124</v>
      </c>
      <c r="I35" t="s">
        <v>109</v>
      </c>
    </row>
    <row r="36" spans="1:9" x14ac:dyDescent="0.3">
      <c r="A36" t="s">
        <v>334</v>
      </c>
      <c r="B36" t="s">
        <v>513</v>
      </c>
      <c r="C36" t="s">
        <v>12</v>
      </c>
      <c r="D36" t="s">
        <v>115</v>
      </c>
      <c r="E36" t="s">
        <v>436</v>
      </c>
      <c r="F36" t="s">
        <v>513</v>
      </c>
      <c r="H36" t="s">
        <v>125</v>
      </c>
      <c r="I36" t="s">
        <v>109</v>
      </c>
    </row>
    <row r="37" spans="1:9" x14ac:dyDescent="0.3">
      <c r="A37" t="s">
        <v>335</v>
      </c>
      <c r="B37" t="s">
        <v>514</v>
      </c>
      <c r="C37" t="s">
        <v>12</v>
      </c>
      <c r="D37" t="s">
        <v>115</v>
      </c>
      <c r="E37" t="s">
        <v>437</v>
      </c>
      <c r="F37" t="s">
        <v>514</v>
      </c>
      <c r="H37" t="s">
        <v>126</v>
      </c>
      <c r="I37" t="s">
        <v>109</v>
      </c>
    </row>
    <row r="38" spans="1:9" x14ac:dyDescent="0.3">
      <c r="A38" t="s">
        <v>336</v>
      </c>
      <c r="B38" t="s">
        <v>515</v>
      </c>
      <c r="C38" t="s">
        <v>12</v>
      </c>
      <c r="D38" t="s">
        <v>115</v>
      </c>
      <c r="E38" t="s">
        <v>438</v>
      </c>
      <c r="F38" t="s">
        <v>515</v>
      </c>
      <c r="H38" t="s">
        <v>127</v>
      </c>
      <c r="I38" t="s">
        <v>109</v>
      </c>
    </row>
    <row r="39" spans="1:9" x14ac:dyDescent="0.3">
      <c r="A39" t="s">
        <v>337</v>
      </c>
      <c r="B39" t="s">
        <v>516</v>
      </c>
      <c r="C39" t="s">
        <v>12</v>
      </c>
      <c r="D39" t="s">
        <v>115</v>
      </c>
      <c r="E39" t="s">
        <v>439</v>
      </c>
      <c r="F39" t="s">
        <v>516</v>
      </c>
      <c r="H39" t="s">
        <v>128</v>
      </c>
      <c r="I39" t="s">
        <v>109</v>
      </c>
    </row>
    <row r="40" spans="1:9" x14ac:dyDescent="0.3">
      <c r="A40" t="s">
        <v>338</v>
      </c>
      <c r="B40" t="s">
        <v>517</v>
      </c>
      <c r="C40" t="s">
        <v>12</v>
      </c>
      <c r="D40" t="s">
        <v>115</v>
      </c>
      <c r="E40" t="s">
        <v>440</v>
      </c>
      <c r="F40" t="s">
        <v>517</v>
      </c>
      <c r="H40" t="s">
        <v>129</v>
      </c>
      <c r="I40" t="s">
        <v>109</v>
      </c>
    </row>
    <row r="41" spans="1:9" x14ac:dyDescent="0.3">
      <c r="A41" t="s">
        <v>339</v>
      </c>
      <c r="B41" t="s">
        <v>518</v>
      </c>
      <c r="C41" t="s">
        <v>12</v>
      </c>
      <c r="D41" t="s">
        <v>115</v>
      </c>
      <c r="E41" t="s">
        <v>441</v>
      </c>
      <c r="F41" t="s">
        <v>518</v>
      </c>
      <c r="H41" t="s">
        <v>130</v>
      </c>
      <c r="I41" t="s">
        <v>109</v>
      </c>
    </row>
    <row r="42" spans="1:9" x14ac:dyDescent="0.3">
      <c r="A42" t="s">
        <v>340</v>
      </c>
      <c r="B42" t="s">
        <v>519</v>
      </c>
      <c r="C42" t="s">
        <v>12</v>
      </c>
      <c r="D42" t="s">
        <v>115</v>
      </c>
      <c r="E42" t="s">
        <v>100</v>
      </c>
      <c r="F42" t="s">
        <v>519</v>
      </c>
      <c r="H42" t="s">
        <v>131</v>
      </c>
      <c r="I42" t="s">
        <v>109</v>
      </c>
    </row>
    <row r="43" spans="1:9" x14ac:dyDescent="0.3">
      <c r="A43" t="s">
        <v>341</v>
      </c>
      <c r="B43" t="s">
        <v>520</v>
      </c>
      <c r="C43" t="s">
        <v>12</v>
      </c>
      <c r="D43" t="s">
        <v>115</v>
      </c>
      <c r="E43" t="s">
        <v>101</v>
      </c>
      <c r="F43" t="s">
        <v>520</v>
      </c>
      <c r="H43" t="s">
        <v>132</v>
      </c>
      <c r="I43" t="s">
        <v>109</v>
      </c>
    </row>
    <row r="44" spans="1:9" x14ac:dyDescent="0.3">
      <c r="A44" t="s">
        <v>342</v>
      </c>
      <c r="B44" t="s">
        <v>521</v>
      </c>
      <c r="C44" t="s">
        <v>12</v>
      </c>
      <c r="D44" t="s">
        <v>115</v>
      </c>
      <c r="E44" t="s">
        <v>102</v>
      </c>
      <c r="F44" t="s">
        <v>521</v>
      </c>
      <c r="H44" t="s">
        <v>133</v>
      </c>
      <c r="I44" t="s">
        <v>109</v>
      </c>
    </row>
    <row r="45" spans="1:9" x14ac:dyDescent="0.3">
      <c r="A45" t="s">
        <v>343</v>
      </c>
      <c r="B45" t="s">
        <v>522</v>
      </c>
      <c r="C45" t="s">
        <v>12</v>
      </c>
      <c r="D45" t="s">
        <v>115</v>
      </c>
      <c r="E45" t="s">
        <v>435</v>
      </c>
      <c r="F45" t="s">
        <v>522</v>
      </c>
      <c r="H45" t="s">
        <v>134</v>
      </c>
      <c r="I45" t="s">
        <v>109</v>
      </c>
    </row>
    <row r="46" spans="1:9" x14ac:dyDescent="0.3">
      <c r="A46" t="s">
        <v>344</v>
      </c>
      <c r="B46" t="s">
        <v>523</v>
      </c>
      <c r="C46" t="s">
        <v>12</v>
      </c>
      <c r="D46" t="s">
        <v>115</v>
      </c>
      <c r="E46" t="s">
        <v>436</v>
      </c>
      <c r="F46" t="s">
        <v>523</v>
      </c>
      <c r="H46" t="s">
        <v>135</v>
      </c>
      <c r="I46" t="s">
        <v>109</v>
      </c>
    </row>
    <row r="47" spans="1:9" x14ac:dyDescent="0.3">
      <c r="A47" t="s">
        <v>345</v>
      </c>
      <c r="B47" t="s">
        <v>524</v>
      </c>
      <c r="C47" t="s">
        <v>12</v>
      </c>
      <c r="D47" t="s">
        <v>115</v>
      </c>
      <c r="E47" t="s">
        <v>437</v>
      </c>
      <c r="F47" t="s">
        <v>524</v>
      </c>
      <c r="H47" t="s">
        <v>136</v>
      </c>
      <c r="I47" t="s">
        <v>109</v>
      </c>
    </row>
    <row r="48" spans="1:9" x14ac:dyDescent="0.3">
      <c r="A48" t="s">
        <v>346</v>
      </c>
      <c r="B48" t="s">
        <v>525</v>
      </c>
      <c r="C48" t="s">
        <v>12</v>
      </c>
      <c r="D48" t="s">
        <v>115</v>
      </c>
      <c r="E48" t="s">
        <v>438</v>
      </c>
      <c r="F48" t="s">
        <v>525</v>
      </c>
      <c r="H48" t="s">
        <v>137</v>
      </c>
      <c r="I48" t="s">
        <v>109</v>
      </c>
    </row>
    <row r="49" spans="1:9" x14ac:dyDescent="0.3">
      <c r="A49" t="s">
        <v>347</v>
      </c>
      <c r="B49" t="s">
        <v>526</v>
      </c>
      <c r="C49" t="s">
        <v>12</v>
      </c>
      <c r="D49" t="s">
        <v>115</v>
      </c>
      <c r="E49" t="s">
        <v>439</v>
      </c>
      <c r="F49" t="s">
        <v>526</v>
      </c>
      <c r="H49" t="s">
        <v>138</v>
      </c>
      <c r="I49" t="s">
        <v>109</v>
      </c>
    </row>
    <row r="50" spans="1:9" x14ac:dyDescent="0.3">
      <c r="A50" t="s">
        <v>348</v>
      </c>
      <c r="B50" t="s">
        <v>527</v>
      </c>
      <c r="C50" t="s">
        <v>12</v>
      </c>
      <c r="D50" t="s">
        <v>115</v>
      </c>
      <c r="E50" t="s">
        <v>440</v>
      </c>
      <c r="F50" t="s">
        <v>527</v>
      </c>
      <c r="H50" t="s">
        <v>139</v>
      </c>
      <c r="I50" t="s">
        <v>109</v>
      </c>
    </row>
    <row r="51" spans="1:9" x14ac:dyDescent="0.3">
      <c r="A51" t="s">
        <v>349</v>
      </c>
      <c r="B51" t="s">
        <v>528</v>
      </c>
      <c r="C51" t="s">
        <v>12</v>
      </c>
      <c r="D51" t="s">
        <v>115</v>
      </c>
      <c r="E51" t="s">
        <v>441</v>
      </c>
      <c r="F51" t="s">
        <v>528</v>
      </c>
      <c r="H51" t="s">
        <v>140</v>
      </c>
      <c r="I51" t="s">
        <v>109</v>
      </c>
    </row>
    <row r="52" spans="1:9" x14ac:dyDescent="0.3">
      <c r="A52" t="s">
        <v>350</v>
      </c>
      <c r="B52" t="s">
        <v>529</v>
      </c>
      <c r="C52" t="s">
        <v>12</v>
      </c>
      <c r="D52" t="s">
        <v>115</v>
      </c>
      <c r="E52" t="s">
        <v>100</v>
      </c>
      <c r="F52" t="s">
        <v>529</v>
      </c>
      <c r="H52" t="s">
        <v>141</v>
      </c>
      <c r="I52" t="s">
        <v>109</v>
      </c>
    </row>
    <row r="53" spans="1:9" x14ac:dyDescent="0.3">
      <c r="A53" t="s">
        <v>351</v>
      </c>
      <c r="B53" t="s">
        <v>546</v>
      </c>
      <c r="C53" t="s">
        <v>12</v>
      </c>
      <c r="D53" t="s">
        <v>115</v>
      </c>
      <c r="E53" t="s">
        <v>441</v>
      </c>
      <c r="F53" t="s">
        <v>546</v>
      </c>
      <c r="H53" t="s">
        <v>142</v>
      </c>
      <c r="I53" t="s">
        <v>109</v>
      </c>
    </row>
    <row r="54" spans="1:9" x14ac:dyDescent="0.3">
      <c r="A54" t="s">
        <v>352</v>
      </c>
      <c r="B54" t="s">
        <v>547</v>
      </c>
      <c r="C54" t="s">
        <v>12</v>
      </c>
      <c r="D54" t="s">
        <v>115</v>
      </c>
      <c r="E54" t="s">
        <v>440</v>
      </c>
      <c r="F54" t="s">
        <v>547</v>
      </c>
      <c r="H54" t="s">
        <v>143</v>
      </c>
      <c r="I54" t="s">
        <v>109</v>
      </c>
    </row>
    <row r="55" spans="1:9" x14ac:dyDescent="0.3">
      <c r="A55" t="s">
        <v>353</v>
      </c>
      <c r="B55" t="s">
        <v>548</v>
      </c>
      <c r="C55" t="s">
        <v>12</v>
      </c>
      <c r="D55" t="s">
        <v>115</v>
      </c>
      <c r="E55" t="s">
        <v>439</v>
      </c>
      <c r="F55" t="s">
        <v>548</v>
      </c>
      <c r="H55" t="s">
        <v>144</v>
      </c>
      <c r="I55" t="s">
        <v>109</v>
      </c>
    </row>
    <row r="56" spans="1:9" x14ac:dyDescent="0.3">
      <c r="A56" t="s">
        <v>354</v>
      </c>
      <c r="B56" t="s">
        <v>549</v>
      </c>
      <c r="C56" t="s">
        <v>12</v>
      </c>
      <c r="D56" t="s">
        <v>115</v>
      </c>
      <c r="E56" t="s">
        <v>438</v>
      </c>
      <c r="F56" t="s">
        <v>549</v>
      </c>
      <c r="H56" t="s">
        <v>145</v>
      </c>
      <c r="I56" t="s">
        <v>109</v>
      </c>
    </row>
    <row r="57" spans="1:9" x14ac:dyDescent="0.3">
      <c r="A57" t="s">
        <v>355</v>
      </c>
      <c r="B57" t="s">
        <v>550</v>
      </c>
      <c r="C57" t="s">
        <v>12</v>
      </c>
      <c r="D57" t="s">
        <v>115</v>
      </c>
      <c r="E57" t="s">
        <v>437</v>
      </c>
      <c r="F57" t="s">
        <v>550</v>
      </c>
      <c r="H57" t="s">
        <v>146</v>
      </c>
      <c r="I57" t="s">
        <v>109</v>
      </c>
    </row>
    <row r="58" spans="1:9" x14ac:dyDescent="0.3">
      <c r="A58" t="s">
        <v>356</v>
      </c>
      <c r="B58" t="s">
        <v>551</v>
      </c>
      <c r="C58" t="s">
        <v>12</v>
      </c>
      <c r="D58" t="s">
        <v>115</v>
      </c>
      <c r="E58" t="s">
        <v>436</v>
      </c>
      <c r="F58" t="s">
        <v>551</v>
      </c>
      <c r="H58" t="s">
        <v>147</v>
      </c>
      <c r="I58" t="s">
        <v>109</v>
      </c>
    </row>
    <row r="59" spans="1:9" x14ac:dyDescent="0.3">
      <c r="A59" t="s">
        <v>357</v>
      </c>
      <c r="B59" t="s">
        <v>552</v>
      </c>
      <c r="C59" t="s">
        <v>12</v>
      </c>
      <c r="D59" t="s">
        <v>115</v>
      </c>
      <c r="E59" t="s">
        <v>435</v>
      </c>
      <c r="F59" t="s">
        <v>552</v>
      </c>
      <c r="H59" t="s">
        <v>148</v>
      </c>
      <c r="I59" t="s">
        <v>109</v>
      </c>
    </row>
    <row r="60" spans="1:9" x14ac:dyDescent="0.3">
      <c r="A60" t="s">
        <v>358</v>
      </c>
      <c r="B60" t="s">
        <v>553</v>
      </c>
      <c r="C60" t="s">
        <v>12</v>
      </c>
      <c r="D60" t="s">
        <v>115</v>
      </c>
      <c r="E60" t="s">
        <v>102</v>
      </c>
      <c r="F60" t="s">
        <v>553</v>
      </c>
      <c r="H60" t="s">
        <v>149</v>
      </c>
      <c r="I60" t="s">
        <v>109</v>
      </c>
    </row>
    <row r="61" spans="1:9" x14ac:dyDescent="0.3">
      <c r="A61" t="s">
        <v>359</v>
      </c>
      <c r="B61" t="s">
        <v>554</v>
      </c>
      <c r="C61" t="s">
        <v>12</v>
      </c>
      <c r="D61" t="s">
        <v>115</v>
      </c>
      <c r="E61" t="s">
        <v>101</v>
      </c>
      <c r="F61" t="s">
        <v>554</v>
      </c>
      <c r="H61" t="s">
        <v>150</v>
      </c>
      <c r="I61" t="s">
        <v>109</v>
      </c>
    </row>
    <row r="62" spans="1:9" x14ac:dyDescent="0.3">
      <c r="A62" t="s">
        <v>360</v>
      </c>
      <c r="B62" t="s">
        <v>555</v>
      </c>
      <c r="C62" t="s">
        <v>12</v>
      </c>
      <c r="D62" t="s">
        <v>115</v>
      </c>
      <c r="E62" t="s">
        <v>100</v>
      </c>
      <c r="F62" t="s">
        <v>555</v>
      </c>
      <c r="H62" t="s">
        <v>151</v>
      </c>
      <c r="I62" t="s">
        <v>109</v>
      </c>
    </row>
    <row r="63" spans="1:9" x14ac:dyDescent="0.3">
      <c r="A63" t="s">
        <v>361</v>
      </c>
      <c r="B63" t="s">
        <v>556</v>
      </c>
      <c r="C63" t="s">
        <v>12</v>
      </c>
      <c r="D63" t="s">
        <v>115</v>
      </c>
      <c r="E63" t="s">
        <v>441</v>
      </c>
      <c r="F63" t="s">
        <v>556</v>
      </c>
      <c r="H63" t="s">
        <v>152</v>
      </c>
      <c r="I63" t="s">
        <v>109</v>
      </c>
    </row>
    <row r="64" spans="1:9" x14ac:dyDescent="0.3">
      <c r="A64" t="s">
        <v>362</v>
      </c>
      <c r="B64" t="s">
        <v>557</v>
      </c>
      <c r="C64" t="s">
        <v>12</v>
      </c>
      <c r="D64" t="s">
        <v>115</v>
      </c>
      <c r="E64" t="s">
        <v>440</v>
      </c>
      <c r="F64" t="s">
        <v>557</v>
      </c>
      <c r="H64" t="s">
        <v>153</v>
      </c>
      <c r="I64" t="s">
        <v>109</v>
      </c>
    </row>
    <row r="65" spans="1:9" x14ac:dyDescent="0.3">
      <c r="A65" t="s">
        <v>363</v>
      </c>
      <c r="B65" t="s">
        <v>558</v>
      </c>
      <c r="C65" t="s">
        <v>12</v>
      </c>
      <c r="D65" t="s">
        <v>115</v>
      </c>
      <c r="E65" t="s">
        <v>439</v>
      </c>
      <c r="F65" t="s">
        <v>558</v>
      </c>
      <c r="H65" t="s">
        <v>154</v>
      </c>
      <c r="I65" t="s">
        <v>109</v>
      </c>
    </row>
    <row r="66" spans="1:9" x14ac:dyDescent="0.3">
      <c r="A66" t="s">
        <v>364</v>
      </c>
      <c r="B66" t="s">
        <v>559</v>
      </c>
      <c r="C66" t="s">
        <v>12</v>
      </c>
      <c r="D66" t="s">
        <v>115</v>
      </c>
      <c r="E66" t="s">
        <v>438</v>
      </c>
      <c r="F66" t="s">
        <v>559</v>
      </c>
      <c r="H66" t="s">
        <v>155</v>
      </c>
      <c r="I66" t="s">
        <v>109</v>
      </c>
    </row>
    <row r="67" spans="1:9" x14ac:dyDescent="0.3">
      <c r="A67" t="s">
        <v>365</v>
      </c>
      <c r="B67" t="s">
        <v>560</v>
      </c>
      <c r="C67" t="s">
        <v>12</v>
      </c>
      <c r="D67" t="s">
        <v>115</v>
      </c>
      <c r="E67" t="s">
        <v>437</v>
      </c>
      <c r="F67" t="s">
        <v>560</v>
      </c>
      <c r="H67" t="s">
        <v>156</v>
      </c>
      <c r="I67" t="s">
        <v>109</v>
      </c>
    </row>
    <row r="68" spans="1:9" x14ac:dyDescent="0.3">
      <c r="A68" t="s">
        <v>366</v>
      </c>
      <c r="B68" t="s">
        <v>561</v>
      </c>
      <c r="C68" t="s">
        <v>12</v>
      </c>
      <c r="D68" t="s">
        <v>115</v>
      </c>
      <c r="E68" t="s">
        <v>436</v>
      </c>
      <c r="F68" t="s">
        <v>561</v>
      </c>
      <c r="H68" t="s">
        <v>157</v>
      </c>
      <c r="I68" t="s">
        <v>109</v>
      </c>
    </row>
    <row r="69" spans="1:9" x14ac:dyDescent="0.3">
      <c r="A69" t="s">
        <v>367</v>
      </c>
      <c r="B69" t="s">
        <v>562</v>
      </c>
      <c r="C69" t="s">
        <v>12</v>
      </c>
      <c r="D69" t="s">
        <v>115</v>
      </c>
      <c r="E69" t="s">
        <v>435</v>
      </c>
      <c r="F69" t="s">
        <v>562</v>
      </c>
      <c r="H69" t="s">
        <v>158</v>
      </c>
      <c r="I69" t="s">
        <v>109</v>
      </c>
    </row>
    <row r="70" spans="1:9" x14ac:dyDescent="0.3">
      <c r="A70" t="s">
        <v>368</v>
      </c>
      <c r="B70" t="s">
        <v>563</v>
      </c>
      <c r="C70" t="s">
        <v>12</v>
      </c>
      <c r="D70" t="s">
        <v>115</v>
      </c>
      <c r="E70" t="s">
        <v>102</v>
      </c>
      <c r="F70" t="s">
        <v>563</v>
      </c>
      <c r="H70" t="s">
        <v>159</v>
      </c>
      <c r="I70" t="s">
        <v>109</v>
      </c>
    </row>
    <row r="71" spans="1:9" x14ac:dyDescent="0.3">
      <c r="A71" t="s">
        <v>369</v>
      </c>
      <c r="B71" t="s">
        <v>564</v>
      </c>
      <c r="C71" t="s">
        <v>12</v>
      </c>
      <c r="D71" t="s">
        <v>115</v>
      </c>
      <c r="E71" t="s">
        <v>101</v>
      </c>
      <c r="F71" t="s">
        <v>564</v>
      </c>
      <c r="H71" t="s">
        <v>160</v>
      </c>
      <c r="I71" t="s">
        <v>109</v>
      </c>
    </row>
    <row r="72" spans="1:9" x14ac:dyDescent="0.3">
      <c r="A72" t="s">
        <v>370</v>
      </c>
      <c r="B72" t="s">
        <v>565</v>
      </c>
      <c r="C72" t="s">
        <v>12</v>
      </c>
      <c r="D72" t="s">
        <v>115</v>
      </c>
      <c r="E72" t="s">
        <v>100</v>
      </c>
      <c r="F72" t="s">
        <v>565</v>
      </c>
      <c r="H72" t="s">
        <v>161</v>
      </c>
      <c r="I72" t="s">
        <v>109</v>
      </c>
    </row>
    <row r="73" spans="1:9" x14ac:dyDescent="0.3">
      <c r="A73" t="s">
        <v>371</v>
      </c>
      <c r="B73" t="s">
        <v>566</v>
      </c>
      <c r="C73" t="s">
        <v>12</v>
      </c>
      <c r="D73" t="s">
        <v>115</v>
      </c>
      <c r="E73" t="s">
        <v>441</v>
      </c>
      <c r="F73" t="s">
        <v>566</v>
      </c>
      <c r="H73" t="s">
        <v>162</v>
      </c>
      <c r="I73" t="s">
        <v>109</v>
      </c>
    </row>
    <row r="74" spans="1:9" x14ac:dyDescent="0.3">
      <c r="A74" t="s">
        <v>322</v>
      </c>
      <c r="B74" t="s">
        <v>502</v>
      </c>
      <c r="C74" t="s">
        <v>265</v>
      </c>
      <c r="D74" t="s">
        <v>114</v>
      </c>
      <c r="F74" t="s">
        <v>502</v>
      </c>
      <c r="G74" t="s">
        <v>453</v>
      </c>
      <c r="H74" t="s">
        <v>163</v>
      </c>
      <c r="I74" t="s">
        <v>20</v>
      </c>
    </row>
    <row r="75" spans="1:9" x14ac:dyDescent="0.3">
      <c r="A75" t="s">
        <v>323</v>
      </c>
      <c r="B75" t="s">
        <v>503</v>
      </c>
      <c r="C75" t="s">
        <v>266</v>
      </c>
      <c r="D75" t="s">
        <v>115</v>
      </c>
      <c r="E75" t="s">
        <v>452</v>
      </c>
      <c r="F75" t="s">
        <v>503</v>
      </c>
      <c r="H75" t="s">
        <v>163</v>
      </c>
      <c r="I75" t="s">
        <v>20</v>
      </c>
    </row>
    <row r="76" spans="1:9" x14ac:dyDescent="0.3">
      <c r="A76" t="s">
        <v>324</v>
      </c>
      <c r="B76" t="s">
        <v>504</v>
      </c>
      <c r="C76" t="s">
        <v>267</v>
      </c>
      <c r="D76" t="s">
        <v>471</v>
      </c>
      <c r="F76" t="s">
        <v>504</v>
      </c>
      <c r="G76" t="s">
        <v>454</v>
      </c>
      <c r="H76" t="s">
        <v>163</v>
      </c>
      <c r="I76" t="s">
        <v>20</v>
      </c>
    </row>
    <row r="77" spans="1:9" x14ac:dyDescent="0.3">
      <c r="A77" t="s">
        <v>324</v>
      </c>
      <c r="B77" t="s">
        <v>504</v>
      </c>
      <c r="C77" t="s">
        <v>267</v>
      </c>
      <c r="D77" t="s">
        <v>472</v>
      </c>
      <c r="F77" t="s">
        <v>504</v>
      </c>
      <c r="G77" t="s">
        <v>455</v>
      </c>
      <c r="H77" t="s">
        <v>163</v>
      </c>
      <c r="I77" t="s">
        <v>20</v>
      </c>
    </row>
    <row r="78" spans="1:9" x14ac:dyDescent="0.3">
      <c r="A78" t="s">
        <v>324</v>
      </c>
      <c r="B78" t="s">
        <v>504</v>
      </c>
      <c r="C78" t="s">
        <v>267</v>
      </c>
      <c r="D78" t="s">
        <v>473</v>
      </c>
      <c r="F78" t="s">
        <v>504</v>
      </c>
      <c r="G78" t="s">
        <v>456</v>
      </c>
      <c r="H78" t="s">
        <v>163</v>
      </c>
      <c r="I78" t="s">
        <v>20</v>
      </c>
    </row>
    <row r="79" spans="1:9" x14ac:dyDescent="0.3">
      <c r="A79" t="s">
        <v>325</v>
      </c>
      <c r="B79" t="s">
        <v>505</v>
      </c>
      <c r="C79" t="s">
        <v>271</v>
      </c>
      <c r="D79" t="s">
        <v>466</v>
      </c>
      <c r="F79" t="s">
        <v>505</v>
      </c>
      <c r="G79" t="s">
        <v>457</v>
      </c>
      <c r="H79" t="s">
        <v>163</v>
      </c>
      <c r="I79" t="s">
        <v>20</v>
      </c>
    </row>
    <row r="80" spans="1:9" x14ac:dyDescent="0.3">
      <c r="A80" t="s">
        <v>325</v>
      </c>
      <c r="B80" t="s">
        <v>505</v>
      </c>
      <c r="C80" t="s">
        <v>271</v>
      </c>
      <c r="D80" t="s">
        <v>467</v>
      </c>
      <c r="F80" t="s">
        <v>505</v>
      </c>
      <c r="G80" t="s">
        <v>458</v>
      </c>
      <c r="H80" t="s">
        <v>163</v>
      </c>
      <c r="I80" t="s">
        <v>20</v>
      </c>
    </row>
    <row r="81" spans="1:9" x14ac:dyDescent="0.3">
      <c r="A81" t="s">
        <v>325</v>
      </c>
      <c r="B81" t="s">
        <v>505</v>
      </c>
      <c r="C81" t="s">
        <v>271</v>
      </c>
      <c r="D81" t="s">
        <v>468</v>
      </c>
      <c r="F81" t="s">
        <v>505</v>
      </c>
      <c r="G81" t="s">
        <v>459</v>
      </c>
      <c r="H81" t="s">
        <v>163</v>
      </c>
      <c r="I81" t="s">
        <v>20</v>
      </c>
    </row>
    <row r="82" spans="1:9" x14ac:dyDescent="0.3">
      <c r="A82" t="s">
        <v>325</v>
      </c>
      <c r="B82" t="s">
        <v>505</v>
      </c>
      <c r="C82" t="s">
        <v>271</v>
      </c>
      <c r="D82" t="s">
        <v>469</v>
      </c>
      <c r="F82" t="s">
        <v>505</v>
      </c>
      <c r="G82" t="s">
        <v>460</v>
      </c>
      <c r="H82" t="s">
        <v>163</v>
      </c>
      <c r="I82" t="s">
        <v>20</v>
      </c>
    </row>
    <row r="83" spans="1:9" x14ac:dyDescent="0.3">
      <c r="A83" t="s">
        <v>325</v>
      </c>
      <c r="B83" t="s">
        <v>505</v>
      </c>
      <c r="C83" t="s">
        <v>271</v>
      </c>
      <c r="D83" t="s">
        <v>470</v>
      </c>
      <c r="F83" t="s">
        <v>505</v>
      </c>
      <c r="G83" t="s">
        <v>460</v>
      </c>
      <c r="H83" t="s">
        <v>163</v>
      </c>
      <c r="I83" t="s">
        <v>20</v>
      </c>
    </row>
    <row r="84" spans="1:9" x14ac:dyDescent="0.3">
      <c r="A84" t="s">
        <v>326</v>
      </c>
      <c r="B84" t="s">
        <v>506</v>
      </c>
      <c r="C84" t="s">
        <v>316</v>
      </c>
      <c r="D84" t="s">
        <v>114</v>
      </c>
      <c r="F84" t="s">
        <v>506</v>
      </c>
      <c r="G84" t="s">
        <v>461</v>
      </c>
      <c r="H84" t="s">
        <v>164</v>
      </c>
      <c r="I84" t="s">
        <v>20</v>
      </c>
    </row>
    <row r="85" spans="1:9" x14ac:dyDescent="0.3">
      <c r="A85" t="s">
        <v>327</v>
      </c>
      <c r="B85" t="s">
        <v>507</v>
      </c>
      <c r="C85" t="s">
        <v>311</v>
      </c>
      <c r="D85" t="s">
        <v>474</v>
      </c>
      <c r="F85" t="s">
        <v>507</v>
      </c>
      <c r="G85" t="s">
        <v>463</v>
      </c>
      <c r="H85" t="s">
        <v>164</v>
      </c>
      <c r="I85" t="s">
        <v>20</v>
      </c>
    </row>
    <row r="86" spans="1:9" x14ac:dyDescent="0.3">
      <c r="A86" t="s">
        <v>327</v>
      </c>
      <c r="B86" t="s">
        <v>507</v>
      </c>
      <c r="C86" t="s">
        <v>311</v>
      </c>
      <c r="D86" t="s">
        <v>475</v>
      </c>
      <c r="F86" t="s">
        <v>507</v>
      </c>
      <c r="G86" t="s">
        <v>463</v>
      </c>
      <c r="H86" t="s">
        <v>164</v>
      </c>
      <c r="I86" t="s">
        <v>20</v>
      </c>
    </row>
    <row r="87" spans="1:9" x14ac:dyDescent="0.3">
      <c r="A87" t="s">
        <v>327</v>
      </c>
      <c r="B87" t="s">
        <v>507</v>
      </c>
      <c r="C87" t="s">
        <v>311</v>
      </c>
      <c r="D87" t="s">
        <v>476</v>
      </c>
      <c r="F87" t="s">
        <v>507</v>
      </c>
      <c r="G87" t="s">
        <v>464</v>
      </c>
      <c r="H87" t="s">
        <v>164</v>
      </c>
      <c r="I87" t="s">
        <v>20</v>
      </c>
    </row>
    <row r="88" spans="1:9" x14ac:dyDescent="0.3">
      <c r="A88" t="s">
        <v>327</v>
      </c>
      <c r="B88" t="s">
        <v>507</v>
      </c>
      <c r="C88" t="s">
        <v>311</v>
      </c>
      <c r="D88" t="s">
        <v>477</v>
      </c>
      <c r="F88" t="s">
        <v>507</v>
      </c>
      <c r="G88" t="s">
        <v>465</v>
      </c>
      <c r="H88" t="s">
        <v>164</v>
      </c>
      <c r="I88" t="s">
        <v>20</v>
      </c>
    </row>
    <row r="89" spans="1:9" x14ac:dyDescent="0.3">
      <c r="A89" t="s">
        <v>327</v>
      </c>
      <c r="B89" t="s">
        <v>507</v>
      </c>
      <c r="C89" t="s">
        <v>311</v>
      </c>
      <c r="D89" t="s">
        <v>478</v>
      </c>
      <c r="F89" t="s">
        <v>507</v>
      </c>
      <c r="G89" t="s">
        <v>482</v>
      </c>
      <c r="H89" t="s">
        <v>164</v>
      </c>
      <c r="I89" t="s">
        <v>20</v>
      </c>
    </row>
    <row r="90" spans="1:9" x14ac:dyDescent="0.3">
      <c r="A90" t="s">
        <v>327</v>
      </c>
      <c r="B90" t="s">
        <v>507</v>
      </c>
      <c r="C90" t="s">
        <v>311</v>
      </c>
      <c r="D90" t="s">
        <v>479</v>
      </c>
      <c r="F90" t="s">
        <v>507</v>
      </c>
      <c r="G90" t="s">
        <v>483</v>
      </c>
      <c r="H90" t="s">
        <v>164</v>
      </c>
      <c r="I90" t="s">
        <v>20</v>
      </c>
    </row>
    <row r="91" spans="1:9" x14ac:dyDescent="0.3">
      <c r="A91" t="s">
        <v>327</v>
      </c>
      <c r="B91" t="s">
        <v>507</v>
      </c>
      <c r="C91" t="s">
        <v>311</v>
      </c>
      <c r="D91" t="s">
        <v>480</v>
      </c>
      <c r="F91" t="s">
        <v>507</v>
      </c>
      <c r="G91" t="s">
        <v>484</v>
      </c>
      <c r="H91" t="s">
        <v>164</v>
      </c>
      <c r="I91" t="s">
        <v>20</v>
      </c>
    </row>
    <row r="92" spans="1:9" x14ac:dyDescent="0.3">
      <c r="A92" t="s">
        <v>327</v>
      </c>
      <c r="B92" t="s">
        <v>507</v>
      </c>
      <c r="C92" t="s">
        <v>311</v>
      </c>
      <c r="D92" t="s">
        <v>481</v>
      </c>
      <c r="F92" t="s">
        <v>507</v>
      </c>
      <c r="G92" t="s">
        <v>461</v>
      </c>
      <c r="H92" t="s">
        <v>164</v>
      </c>
      <c r="I92" t="s">
        <v>20</v>
      </c>
    </row>
    <row r="93" spans="1:9" x14ac:dyDescent="0.3">
      <c r="A93" t="s">
        <v>328</v>
      </c>
      <c r="B93" t="s">
        <v>508</v>
      </c>
      <c r="C93" t="s">
        <v>312</v>
      </c>
      <c r="D93" t="s">
        <v>115</v>
      </c>
      <c r="E93" t="s">
        <v>462</v>
      </c>
      <c r="F93" t="s">
        <v>508</v>
      </c>
      <c r="H93" t="s">
        <v>164</v>
      </c>
      <c r="I93" t="s">
        <v>20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4 d c 7 c b 2 - 3 0 6 4 - 4 8 e b - a a 9 c - e 8 f c 7 3 3 e 5 2 8 3 "   x m l n s = " h t t p : / / s c h e m a s . m i c r o s o f t . c o m / D a t a M a s h u p " > A A A A A B w F A A B Q S w M E F A A C A A g A 6 J K D V r C H V 2 G k A A A A 9 g A A A B I A H A B D b 2 5 m a W c v U G F j a 2 F n Z S 5 4 b W w g o h g A K K A U A A A A A A A A A A A A A A A A A A A A A A A A A A A A h Y 8 x D o I w G I W v Q r r T 0 m o M I T 9 l Y I X E x M S 4 N q V C I x R D i + V u D h 7 J K 4 h R 1 M 3 x f e 8 b 3 r t f b 5 B N X R t c 1 G B 1 b 1 J E c Y Q C Z W R f a V O n a H T H M E Y Z h 6 2 Q J 1 G r Y J a N T S Z b p a h x 7 p w Q 4 r 3 H f o X 7 o S Y s i i g 5 l M V O N q o T 6 C P r / 3 K o j X X C S I U 4 7 F 9 j O M O U r n G 8 Y T g C s k A o t f k K b N 7 7 b H 8 g 5 G P r x k F x Z c O 8 A L J E I O 8 P / A F Q S w M E F A A C A A g A 6 J K D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i S g 1 a 2 d K l j F g I A A C o H A A A T A B w A R m 9 y b X V s Y X M v U 2 V j d G l v b j E u b S C i G A A o o B Q A A A A A A A A A A A A A A A A A A A A A A A A A A A D F V d t q 2 0 A Q f T f 4 H x b l x Q Z X 1 F D 6 k q b Q K G 7 p h a T U J n 0 w R q x 3 x 8 2 S 9 c 6 y u 6 I 2 R p / U p 3 5 C f q x r K b p Z c m h M o X q R m N E 5 s 3 P m a G S B O Y G K T P P 7 + L z f 6 / f s H T X A S U Q 1 t e S C S H D 9 H v H X j R E / Q P n I Z M N A h l F i D C j 3 H c 3 9 E v F + M N z N r + k a L o I M G C z S e Y T K + T c W o x x / F s y E R s L o e i k o x 8 A z z e h S Q j g z V N k V m n W E M l m r 2 V a D H e T V R r t d I D j z j M G I O J 8 g D j Y u H Z F d V q Y V 3 F d o B R M j 4 4 d f D F W Z o m q b p s N + T 6 j u o 9 V 1 u L y K T 5 a i w P 4 n N Q T X B r U A T r n P f V T u 9 a t w z 5 c l v 9 Z S T Z h G n e j 4 Z T x u g z h Y Z o R m 3 i y x f + 1 F o j v Q V h T 5 L P 0 E R W c r T F I L R 2 g f f p e g G u 0 z R n k F j k o J p 0 6 z g P / D g U a d 7 R 6 f z i 0 1 Y s / b t g B K N K 2 o E y 6 R G E v Y g u J N s f 9 W t r P g 8 t 1 0 Q j 5 I X F I Z d C q X d 3 o N 1 g H / h E I N C u f n N s x G 5 o / T E X p c F y O y h 3 0 W i o d f Y O V u E g d m W C o 7 B Q I b T R X 3 B s h J K n k n W S J 7 z g U u t K 2 o y 7 1 Q X w X p s X h V 1 k / Y J t L 5 b 5 + h 1 0 V R X i 9 c 6 7 b z h J W X f a m a d 7 J Z F f G G q Z 4 h Q h 3 2 h B R H e m j V b R q u 7 r H S V m 0 n Z a q J S s y S I h y f R l L 1 + l 5 4 g c h K S G e a o k 9 B + n / V N / x p D 0 V v N g S U 3 Z F 5 u c k W n m B M 0 J D 5 4 f p Z k D d v i U q k b H w M h / X P / w B Q S w E C L Q A U A A I A C A D o k o N W s I d X Y a Q A A A D 2 A A A A E g A A A A A A A A A A A A A A A A A A A A A A Q 2 9 u Z m l n L 1 B h Y 2 t h Z 2 U u e G 1 s U E s B A i 0 A F A A C A A g A 6 J K D V g / K 6 a u k A A A A 6 Q A A A B M A A A A A A A A A A A A A A A A A 8 A A A A F t D b 2 5 0 Z W 5 0 X 1 R 5 c G V z X S 5 4 b W x Q S w E C L Q A U A A I A C A D o k o N W t n S p Y x Y C A A A q B w A A E w A A A A A A A A A A A A A A A A D h A Q A A R m 9 y b X V s Y X M v U 2 V j d G l v b j E u b V B L B Q Y A A A A A A w A D A M I A A A B E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q N Q A A A A A A A I g 1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D Y X B h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Q 2 F w Y X N f M i I g L z 4 8 R W 5 0 c n k g V H l w Z T 0 i R m l s b G V k Q 2 9 t c G x l d G V S Z X N 1 b H R U b 1 d v c m t z a G V l d C I g V m F s d W U 9 I m w x I i A v P j x F b n R y e S B U e X B l P S J R d W V y e U l E I i B W Y W x 1 Z T 0 i c 2 E w Y m Z m M z F h L W Q x Z m I t N D E 1 O C 1 i N 2 E 5 L W F j M T A 1 M T h h O W M 0 N S I g L z 4 8 R W 5 0 c n k g V H l w Z T 0 i R m l s b E x h c 3 R V c G R h d G V k I i B W Y W x 1 Z T 0 i Z D I w M j M t M D Q t M D N U M j I 6 M j M 6 M T Y u N z k 0 M T c y O V o i I C 8 + P E V u d H J 5 I F R 5 c G U 9 I k Z p b G x D b 2 x 1 b W 5 U e X B l c y I g V m F s d W U 9 I n N C Z 1 l H Q U F B P S I g L z 4 8 R W 5 0 c n k g V H l w Z T 0 i R m l s b E N v b H V t b k 5 h b W V z I i B W Y W x 1 Z T 0 i c 1 s m c X V v d D t p Z G N h c G E m c X V v d D s s J n F 1 b 3 Q 7 Q 2 F w Y S Z x d W 9 0 O y w m c X V v d D t U a X B v J n F 1 b 3 Q 7 L C Z x d W 9 0 O 3 V y b F / D r W N v b m 8 m c X V v d D s s J n F 1 b 3 Q 7 d X J s J n F 1 b 3 Q 7 X S I g L z 4 8 R W 5 0 c n k g V H l w Z T 0 i R m l s b F N 0 Y X R 1 c y I g V m F s d W U 9 I n N D b 2 1 w b G V 0 Z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D g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F w Y X M v Q X V 0 b 1 J l b W 9 2 Z W R D b 2 x 1 b W 5 z M S 5 7 a W R j Y X B h L D B 9 J n F 1 b 3 Q 7 L C Z x d W 9 0 O 1 N l Y 3 R p b 2 4 x L 0 N h c G F z L 0 F 1 d G 9 S Z W 1 v d m V k Q 2 9 s d W 1 u c z E u e 0 N h c G E s M X 0 m c X V v d D s s J n F 1 b 3 Q 7 U 2 V j d G l v b j E v Q 2 F w Y X M v Q X V 0 b 1 J l b W 9 2 Z W R D b 2 x 1 b W 5 z M S 5 7 V G l w b y w y f S Z x d W 9 0 O y w m c X V v d D t T Z W N 0 a W 9 u M S 9 D Y X B h c y 9 B d X R v U m V t b 3 Z l Z E N v b H V t b n M x L n t 1 c m x f w 6 1 j b 2 5 v L D N 9 J n F 1 b 3 Q 7 L C Z x d W 9 0 O 1 N l Y 3 R p b 2 4 x L 0 N h c G F z L 0 F 1 d G 9 S Z W 1 v d m V k Q 2 9 s d W 1 u c z E u e 3 V y b C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D Y X B h c y 9 B d X R v U m V t b 3 Z l Z E N v b H V t b n M x L n t p Z G N h c G E s M H 0 m c X V v d D s s J n F 1 b 3 Q 7 U 2 V j d G l v b j E v Q 2 F w Y X M v Q X V 0 b 1 J l b W 9 2 Z W R D b 2 x 1 b W 5 z M S 5 7 Q 2 F w Y S w x f S Z x d W 9 0 O y w m c X V v d D t T Z W N 0 a W 9 u M S 9 D Y X B h c y 9 B d X R v U m V t b 3 Z l Z E N v b H V t b n M x L n t U a X B v L D J 9 J n F 1 b 3 Q 7 L C Z x d W 9 0 O 1 N l Y 3 R p b 2 4 x L 0 N h c G F z L 0 F 1 d G 9 S Z W 1 v d m V k Q 2 9 s d W 1 u c z E u e 3 V y b F / D r W N v b m 8 s M 3 0 m c X V v d D s s J n F 1 b 3 Q 7 U 2 V j d G l v b j E v Q 2 F w Y X M v Q X V 0 b 1 J l b W 9 2 Z W R D b 2 x 1 b W 5 z M S 5 7 d X J s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Y X B h c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B h c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R F 9 D Y X B h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U Y X J n Z X Q i I F Z h b H V l P S J z Q k R f Q 2 F w Y X N f M i I g L z 4 8 R W 5 0 c n k g V H l w Z T 0 i R m l s b G V k Q 2 9 t c G x l d G V S Z X N 1 b H R U b 1 d v c m t z a G V l d C I g V m F s d W U 9 I m w x I i A v P j x F b n R y e S B U e X B l P S J R d W V y e U l E I i B W Y W x 1 Z T 0 i c 2 M y Y j Q x O D k w L T Y 5 Z m U t N D R h Y i 0 5 N G V i L W E 5 M z Q z O D I 2 N z l m Z S I g L z 4 8 R W 5 0 c n k g V H l w Z T 0 i R m l s b E x h c 3 R V c G R h d G V k I i B W Y W x 1 Z T 0 i Z D I w M j M t M D Q t M D N U M j I 6 M j M 6 M T Y u N z g x M j E w N F o i I C 8 + P E V u d H J 5 I F R 5 c G U 9 I k Z p b G x D b 2 x 1 b W 5 U e X B l c y I g V m F s d W U 9 I n N C Z 1 l E Q m d N R 0 F 3 W U d B d z 0 9 I i A v P j x F b n R y e S B U e X B l P S J G a W x s Q 2 9 s d W 1 u T m F t Z X M i I F Z h b H V l P S J z W y Z x d W 9 0 O 2 l k Y 2 F w Y S Z x d W 9 0 O y w m c X V v d D t D Y X B h J n F 1 b 3 Q 7 L C Z x d W 9 0 O 2 l k c H J v c G l l Z G F k J n F 1 b 3 Q 7 L C Z x d W 9 0 O 1 B y b 3 B p Z W R h Z C Z x d W 9 0 O y w m c X V v d D t w b 3 B 1 c F 8 w X z E m c X V v d D s s J n F 1 b 3 Q 7 Z G V z Y 3 J p c G N p b 2 5 f c G 9 w L X V w J n F 1 b 3 Q 7 L C Z x d W 9 0 O 3 B v c 2 l j a W 9 u X 3 B v c H V w J n F 1 b 3 Q 7 L C Z x d W 9 0 O 2 R l c 2 N y a X B j a W 9 u X 2 N h c G E m c X V v d D s s J n F 1 b 3 Q 7 Y 2 x h c 2 U m c X V v d D s s J n F 1 b 3 Q 7 c G 9 z a W N p w 7 N u X 2 N h c G E m c X V v d D t d I i A v P j x F b n R y e S B U e X B l P S J G a W x s U 3 R h d H V z I i B W Y W x 1 Z T 0 i c 0 N v b X B s Z X R l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0 M j c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J E X 0 N h c G F z L 0 F 1 d G 9 S Z W 1 v d m V k Q 2 9 s d W 1 u c z E u e 2 l k Y 2 F w Y S w w f S Z x d W 9 0 O y w m c X V v d D t T Z W N 0 a W 9 u M S 9 C R F 9 D Y X B h c y 9 B d X R v U m V t b 3 Z l Z E N v b H V t b n M x L n t D Y X B h L D F 9 J n F 1 b 3 Q 7 L C Z x d W 9 0 O 1 N l Y 3 R p b 2 4 x L 0 J E X 0 N h c G F z L 0 F 1 d G 9 S Z W 1 v d m V k Q 2 9 s d W 1 u c z E u e 2 l k c H J v c G l l Z G F k L D J 9 J n F 1 b 3 Q 7 L C Z x d W 9 0 O 1 N l Y 3 R p b 2 4 x L 0 J E X 0 N h c G F z L 0 F 1 d G 9 S Z W 1 v d m V k Q 2 9 s d W 1 u c z E u e 1 B y b 3 B p Z W R h Z C w z f S Z x d W 9 0 O y w m c X V v d D t T Z W N 0 a W 9 u M S 9 C R F 9 D Y X B h c y 9 B d X R v U m V t b 3 Z l Z E N v b H V t b n M x L n t w b 3 B 1 c F 8 w X z E s N H 0 m c X V v d D s s J n F 1 b 3 Q 7 U 2 V j d G l v b j E v Q k R f Q 2 F w Y X M v Q X V 0 b 1 J l b W 9 2 Z W R D b 2 x 1 b W 5 z M S 5 7 Z G V z Y 3 J p c G N p b 2 5 f c G 9 w L X V w L D V 9 J n F 1 b 3 Q 7 L C Z x d W 9 0 O 1 N l Y 3 R p b 2 4 x L 0 J E X 0 N h c G F z L 0 F 1 d G 9 S Z W 1 v d m V k Q 2 9 s d W 1 u c z E u e 3 B v c 2 l j a W 9 u X 3 B v c H V w L D Z 9 J n F 1 b 3 Q 7 L C Z x d W 9 0 O 1 N l Y 3 R p b 2 4 x L 0 J E X 0 N h c G F z L 0 F 1 d G 9 S Z W 1 v d m V k Q 2 9 s d W 1 u c z E u e 2 R l c 2 N y a X B j a W 9 u X 2 N h c G E s N 3 0 m c X V v d D s s J n F 1 b 3 Q 7 U 2 V j d G l v b j E v Q k R f Q 2 F w Y X M v Q X V 0 b 1 J l b W 9 2 Z W R D b 2 x 1 b W 5 z M S 5 7 Y 2 x h c 2 U s O H 0 m c X V v d D s s J n F 1 b 3 Q 7 U 2 V j d G l v b j E v Q k R f Q 2 F w Y X M v Q X V 0 b 1 J l b W 9 2 Z W R D b 2 x 1 b W 5 z M S 5 7 c G 9 z a W N p w 7 N u X 2 N h c G E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0 J E X 0 N h c G F z L 0 F 1 d G 9 S Z W 1 v d m V k Q 2 9 s d W 1 u c z E u e 2 l k Y 2 F w Y S w w f S Z x d W 9 0 O y w m c X V v d D t T Z W N 0 a W 9 u M S 9 C R F 9 D Y X B h c y 9 B d X R v U m V t b 3 Z l Z E N v b H V t b n M x L n t D Y X B h L D F 9 J n F 1 b 3 Q 7 L C Z x d W 9 0 O 1 N l Y 3 R p b 2 4 x L 0 J E X 0 N h c G F z L 0 F 1 d G 9 S Z W 1 v d m V k Q 2 9 s d W 1 u c z E u e 2 l k c H J v c G l l Z G F k L D J 9 J n F 1 b 3 Q 7 L C Z x d W 9 0 O 1 N l Y 3 R p b 2 4 x L 0 J E X 0 N h c G F z L 0 F 1 d G 9 S Z W 1 v d m V k Q 2 9 s d W 1 u c z E u e 1 B y b 3 B p Z W R h Z C w z f S Z x d W 9 0 O y w m c X V v d D t T Z W N 0 a W 9 u M S 9 C R F 9 D Y X B h c y 9 B d X R v U m V t b 3 Z l Z E N v b H V t b n M x L n t w b 3 B 1 c F 8 w X z E s N H 0 m c X V v d D s s J n F 1 b 3 Q 7 U 2 V j d G l v b j E v Q k R f Q 2 F w Y X M v Q X V 0 b 1 J l b W 9 2 Z W R D b 2 x 1 b W 5 z M S 5 7 Z G V z Y 3 J p c G N p b 2 5 f c G 9 w L X V w L D V 9 J n F 1 b 3 Q 7 L C Z x d W 9 0 O 1 N l Y 3 R p b 2 4 x L 0 J E X 0 N h c G F z L 0 F 1 d G 9 S Z W 1 v d m V k Q 2 9 s d W 1 u c z E u e 3 B v c 2 l j a W 9 u X 3 B v c H V w L D Z 9 J n F 1 b 3 Q 7 L C Z x d W 9 0 O 1 N l Y 3 R p b 2 4 x L 0 J E X 0 N h c G F z L 0 F 1 d G 9 S Z W 1 v d m V k Q 2 9 s d W 1 u c z E u e 2 R l c 2 N y a X B j a W 9 u X 2 N h c G E s N 3 0 m c X V v d D s s J n F 1 b 3 Q 7 U 2 V j d G l v b j E v Q k R f Q 2 F w Y X M v Q X V 0 b 1 J l b W 9 2 Z W R D b 2 x 1 b W 5 z M S 5 7 Y 2 x h c 2 U s O H 0 m c X V v d D s s J n F 1 b 3 Q 7 U 2 V j d G l v b j E v Q k R f Q 2 F w Y X M v Q X V 0 b 1 J l b W 9 2 Z W R D b 2 x 1 b W 5 z M S 5 7 c G 9 z a W N p w 7 N u X 2 N h c G E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J E X 0 N h c G F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E X 0 N h c G F z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E X 0 R l d G F s b G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F R h c m d l d C I g V m F s d W U 9 I n N C R F 9 E Z X R h b G x l c 1 8 y I i A v P j x F b n R y e S B U e X B l P S J G a W x s Z W R D b 2 1 w b G V 0 Z V J l c 3 V s d F R v V 2 9 y a 3 N o Z W V 0 I i B W Y W x 1 Z T 0 i b D E i I C 8 + P E V u d H J 5 I F R 5 c G U 9 I l F 1 Z X J 5 S U Q i I F Z h b H V l P S J z N D R j O T U x N T M t Y j Z i N y 0 0 Z W M 0 L W J l M z E t M T c x M G V k N m E 3 O D Y 3 I i A v P j x F b n R y e S B U e X B l P S J G a W x s T G F z d F V w Z G F 0 Z W Q i I F Z h b H V l P S J k M j A y M y 0 w N C 0 w M 1 Q y M j o y M z o x N y 4 4 N D I 5 M D M 1 W i I g L z 4 8 R W 5 0 c n k g V H l w Z T 0 i R m l s b E N v b H V t b l R 5 c G V z I i B W Y W x 1 Z T 0 i c 0 J n Q U d C Z 1 l H Q U F B Q S I g L z 4 8 R W 5 0 c n k g V H l w Z T 0 i R m l s b E N v b H V t b k 5 h b W V z I i B W Y W x 1 Z T 0 i c 1 s m c X V v d D t D b G F z Z S Z x d W 9 0 O y w m c X V v d D t E Z X N j c m l w Y 2 n D s 2 4 g Q 2 F w Y S Z x d W 9 0 O y w m c X V v d D t Q c m 9 w a W V k Y W Q m c X V v d D s s J n F 1 b 3 Q 7 V m F y a W F i b G U m c X V v d D s s J n F 1 b 3 Q 7 Q 2 9 s b 3 I m c X V v d D s s J n F 1 b 3 Q 7 d G l 0 d W x v X 2 x l e W V u Z G E m c X V v d D s s J n F 1 b 3 Q 7 d X J s X 2 l j b 2 5 v J n F 1 b 3 Q 7 L C Z x d W 9 0 O 2 l k Y 2 F w Y S Z x d W 9 0 O y w m c X V v d D t U a X B v J n F 1 b 3 Q 7 X S I g L z 4 8 R W 5 0 c n k g V H l w Z T 0 i R m l s b F N 0 Y X R 1 c y I g V m F s d W U 9 I n N D b 2 1 w b G V 0 Z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T I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k R f R G V 0 Y W x s Z X M v Q X V 0 b 1 J l b W 9 2 Z W R D b 2 x 1 b W 5 z M S 5 7 Q 2 x h c 2 U s M H 0 m c X V v d D s s J n F 1 b 3 Q 7 U 2 V j d G l v b j E v Q k R f R G V 0 Y W x s Z X M v Q X V 0 b 1 J l b W 9 2 Z W R D b 2 x 1 b W 5 z M S 5 7 R G V z Y 3 J p c G N p w 7 N u I E N h c G E s M X 0 m c X V v d D s s J n F 1 b 3 Q 7 U 2 V j d G l v b j E v Q k R f R G V 0 Y W x s Z X M v Q X V 0 b 1 J l b W 9 2 Z W R D b 2 x 1 b W 5 z M S 5 7 U H J v c G l l Z G F k L D J 9 J n F 1 b 3 Q 7 L C Z x d W 9 0 O 1 N l Y 3 R p b 2 4 x L 0 J E X 0 R l d G F s b G V z L 0 F 1 d G 9 S Z W 1 v d m V k Q 2 9 s d W 1 u c z E u e 1 Z h c m l h Y m x l L D N 9 J n F 1 b 3 Q 7 L C Z x d W 9 0 O 1 N l Y 3 R p b 2 4 x L 0 J E X 0 R l d G F s b G V z L 0 F 1 d G 9 S Z W 1 v d m V k Q 2 9 s d W 1 u c z E u e 0 N v b G 9 y L D R 9 J n F 1 b 3 Q 7 L C Z x d W 9 0 O 1 N l Y 3 R p b 2 4 x L 0 J E X 0 R l d G F s b G V z L 0 F 1 d G 9 S Z W 1 v d m V k Q 2 9 s d W 1 u c z E u e 3 R p d H V s b 1 9 s Z X l l b m R h L D V 9 J n F 1 b 3 Q 7 L C Z x d W 9 0 O 1 N l Y 3 R p b 2 4 x L 0 J E X 0 R l d G F s b G V z L 0 F 1 d G 9 S Z W 1 v d m V k Q 2 9 s d W 1 u c z E u e 3 V y b F 9 p Y 2 9 u b y w 2 f S Z x d W 9 0 O y w m c X V v d D t T Z W N 0 a W 9 u M S 9 C R F 9 E Z X R h b G x l c y 9 B d X R v U m V t b 3 Z l Z E N v b H V t b n M x L n t p Z G N h c G E s N 3 0 m c X V v d D s s J n F 1 b 3 Q 7 U 2 V j d G l v b j E v Q k R f R G V 0 Y W x s Z X M v Q X V 0 b 1 J l b W 9 2 Z W R D b 2 x 1 b W 5 z M S 5 7 V G l w b y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C R F 9 E Z X R h b G x l c y 9 B d X R v U m V t b 3 Z l Z E N v b H V t b n M x L n t D b G F z Z S w w f S Z x d W 9 0 O y w m c X V v d D t T Z W N 0 a W 9 u M S 9 C R F 9 E Z X R h b G x l c y 9 B d X R v U m V t b 3 Z l Z E N v b H V t b n M x L n t E Z X N j c m l w Y 2 n D s 2 4 g Q 2 F w Y S w x f S Z x d W 9 0 O y w m c X V v d D t T Z W N 0 a W 9 u M S 9 C R F 9 E Z X R h b G x l c y 9 B d X R v U m V t b 3 Z l Z E N v b H V t b n M x L n t Q c m 9 w a W V k Y W Q s M n 0 m c X V v d D s s J n F 1 b 3 Q 7 U 2 V j d G l v b j E v Q k R f R G V 0 Y W x s Z X M v Q X V 0 b 1 J l b W 9 2 Z W R D b 2 x 1 b W 5 z M S 5 7 V m F y a W F i b G U s M 3 0 m c X V v d D s s J n F 1 b 3 Q 7 U 2 V j d G l v b j E v Q k R f R G V 0 Y W x s Z X M v Q X V 0 b 1 J l b W 9 2 Z W R D b 2 x 1 b W 5 z M S 5 7 Q 2 9 s b 3 I s N H 0 m c X V v d D s s J n F 1 b 3 Q 7 U 2 V j d G l v b j E v Q k R f R G V 0 Y W x s Z X M v Q X V 0 b 1 J l b W 9 2 Z W R D b 2 x 1 b W 5 z M S 5 7 d G l 0 d W x v X 2 x l e W V u Z G E s N X 0 m c X V v d D s s J n F 1 b 3 Q 7 U 2 V j d G l v b j E v Q k R f R G V 0 Y W x s Z X M v Q X V 0 b 1 J l b W 9 2 Z W R D b 2 x 1 b W 5 z M S 5 7 d X J s X 2 l j b 2 5 v L D Z 9 J n F 1 b 3 Q 7 L C Z x d W 9 0 O 1 N l Y 3 R p b 2 4 x L 0 J E X 0 R l d G F s b G V z L 0 F 1 d G 9 S Z W 1 v d m V k Q 2 9 s d W 1 u c z E u e 2 l k Y 2 F w Y S w 3 f S Z x d W 9 0 O y w m c X V v d D t T Z W N 0 a W 9 u M S 9 C R F 9 E Z X R h b G x l c y 9 B d X R v U m V t b 3 Z l Z E N v b H V t b n M x L n t U a X B v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C R F 9 E Z X R h b G x l c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R F 9 E Z X R h b G x l c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Q V N F J T I w R 2 x v Y m F s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l Z 2 F j a c O z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C Q V N F X 0 d s b 2 J h b C I g L z 4 8 R W 5 0 c n k g V H l w Z T 0 i R m l s b G V k Q 2 9 t c G x l d G V S Z X N 1 b H R U b 1 d v c m t z a G V l d C I g V m F s d W U 9 I m w x I i A v P j x F b n R y e S B U e X B l P S J R d W V y e U l E I i B W Y W x 1 Z T 0 i c 2 I 3 N T Z h Z T M 1 L T U 1 Y z g t N G F i N i 0 5 M z E 2 L W U z N 2 F h Y W Q 4 Z m M 3 M S I g L z 4 8 R W 5 0 c n k g V H l w Z T 0 i R m l s b E x h c 3 R V c G R h d G V k I i B W Y W x 1 Z T 0 i Z D I w M j M t M D Q t M D N U M j I 6 M j M 6 M T Y u N z Y 4 M j Q 0 N V o i I C 8 + P E V u d H J 5 I F R 5 c G U 9 I k Z p b G x D b 2 x 1 b W 5 U e X B l c y I g V m F s d W U 9 I n N C Z 1 l E Q m d N R 0 F 3 W U d B d 1 l B Q m d Z R 0 J n Q T 0 i I C 8 + P E V u d H J 5 I F R 5 c G U 9 I k Z p b G x D b 2 x 1 b W 5 O Y W 1 l c y I g V m F s d W U 9 I n N b J n F 1 b 3 Q 7 a W R j Y X B h J n F 1 b 3 Q 7 L C Z x d W 9 0 O 0 N h c G E m c X V v d D s s J n F 1 b 3 Q 7 a W R w c m 9 w a W V k Y W Q m c X V v d D s s J n F 1 b 3 Q 7 U H J v c G l l Z G F k J n F 1 b 3 Q 7 L C Z x d W 9 0 O 3 B v c H V w X z B f M S Z x d W 9 0 O y w m c X V v d D t k Z X N j c m l w Y 2 l v b l 9 w b 3 A t d X A m c X V v d D s s J n F 1 b 3 Q 7 c G 9 z a W N p b 2 5 f c G 9 w d X A m c X V v d D s s J n F 1 b 3 Q 7 Z G V z Y 3 J p c G N p b 2 5 f Y 2 F w Y S Z x d W 9 0 O y w m c X V v d D t j b G F z Z S Z x d W 9 0 O y w m c X V v d D t w b 3 N p Y 2 n D s 2 5 f Y 2 F w Y S Z x d W 9 0 O y w m c X V v d D t U a X B v J n F 1 b 3 Q 7 L C Z x d W 9 0 O 3 V y b F / D r W N v b m 8 m c X V v d D s s J n F 1 b 3 Q 7 U H J v c G l l Z G F k L j E m c X V v d D s s J n F 1 b 3 Q 7 V m F y a W F i b G U m c X V v d D s s J n F 1 b 3 Q 7 Q 2 9 s b 3 I m c X V v d D s s J n F 1 b 3 Q 7 d G l 0 d W x v X 2 x l e W V u Z G E m c X V v d D s s J n F 1 b 3 Q 7 d X J s X 2 l j b 2 5 v J n F 1 b 3 Q 7 X S I g L z 4 8 R W 5 0 c n k g V H l w Z T 0 i R m l s b F N 0 Y X R 1 c y I g V m F s d W U 9 I n N D b 2 1 w b G V 0 Z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D Q z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Q V N F I E d s b 2 J h b C 9 B d X R v U m V t b 3 Z l Z E N v b H V t b n M x L n t p Z G N h c G E s M H 0 m c X V v d D s s J n F 1 b 3 Q 7 U 2 V j d G l v b j E v Q k F T R S B H b G 9 i Y W w v Q X V 0 b 1 J l b W 9 2 Z W R D b 2 x 1 b W 5 z M S 5 7 Q 2 F w Y S w x f S Z x d W 9 0 O y w m c X V v d D t T Z W N 0 a W 9 u M S 9 C Q V N F I E d s b 2 J h b C 9 B d X R v U m V t b 3 Z l Z E N v b H V t b n M x L n t p Z H B y b 3 B p Z W R h Z C w y f S Z x d W 9 0 O y w m c X V v d D t T Z W N 0 a W 9 u M S 9 C Q V N F I E d s b 2 J h b C 9 B d X R v U m V t b 3 Z l Z E N v b H V t b n M x L n t Q c m 9 w a W V k Y W Q s M 3 0 m c X V v d D s s J n F 1 b 3 Q 7 U 2 V j d G l v b j E v Q k F T R S B H b G 9 i Y W w v Q X V 0 b 1 J l b W 9 2 Z W R D b 2 x 1 b W 5 z M S 5 7 c G 9 w d X B f M F 8 x L D R 9 J n F 1 b 3 Q 7 L C Z x d W 9 0 O 1 N l Y 3 R p b 2 4 x L 0 J B U 0 U g R 2 x v Y m F s L 0 F 1 d G 9 S Z W 1 v d m V k Q 2 9 s d W 1 u c z E u e 2 R l c 2 N y a X B j a W 9 u X 3 B v c C 1 1 c C w 1 f S Z x d W 9 0 O y w m c X V v d D t T Z W N 0 a W 9 u M S 9 C Q V N F I E d s b 2 J h b C 9 B d X R v U m V t b 3 Z l Z E N v b H V t b n M x L n t w b 3 N p Y 2 l v b l 9 w b 3 B 1 c C w 2 f S Z x d W 9 0 O y w m c X V v d D t T Z W N 0 a W 9 u M S 9 C Q V N F I E d s b 2 J h b C 9 B d X R v U m V t b 3 Z l Z E N v b H V t b n M x L n t k Z X N j c m l w Y 2 l v b l 9 j Y X B h L D d 9 J n F 1 b 3 Q 7 L C Z x d W 9 0 O 1 N l Y 3 R p b 2 4 x L 0 J B U 0 U g R 2 x v Y m F s L 0 F 1 d G 9 S Z W 1 v d m V k Q 2 9 s d W 1 u c z E u e 2 N s Y X N l L D h 9 J n F 1 b 3 Q 7 L C Z x d W 9 0 O 1 N l Y 3 R p b 2 4 x L 0 J B U 0 U g R 2 x v Y m F s L 0 F 1 d G 9 S Z W 1 v d m V k Q 2 9 s d W 1 u c z E u e 3 B v c 2 l j a c O z b l 9 j Y X B h L D l 9 J n F 1 b 3 Q 7 L C Z x d W 9 0 O 1 N l Y 3 R p b 2 4 x L 0 J B U 0 U g R 2 x v Y m F s L 0 F 1 d G 9 S Z W 1 v d m V k Q 2 9 s d W 1 u c z E u e 1 R p c G 8 s M T B 9 J n F 1 b 3 Q 7 L C Z x d W 9 0 O 1 N l Y 3 R p b 2 4 x L 0 J B U 0 U g R 2 x v Y m F s L 0 F 1 d G 9 S Z W 1 v d m V k Q 2 9 s d W 1 u c z E u e 3 V y b F / D r W N v b m 8 s M T F 9 J n F 1 b 3 Q 7 L C Z x d W 9 0 O 1 N l Y 3 R p b 2 4 x L 0 J B U 0 U g R 2 x v Y m F s L 0 F 1 d G 9 S Z W 1 v d m V k Q 2 9 s d W 1 u c z E u e 1 B y b 3 B p Z W R h Z C 4 x L D E y f S Z x d W 9 0 O y w m c X V v d D t T Z W N 0 a W 9 u M S 9 C Q V N F I E d s b 2 J h b C 9 B d X R v U m V t b 3 Z l Z E N v b H V t b n M x L n t W Y X J p Y W J s Z S w x M 3 0 m c X V v d D s s J n F 1 b 3 Q 7 U 2 V j d G l v b j E v Q k F T R S B H b G 9 i Y W w v Q X V 0 b 1 J l b W 9 2 Z W R D b 2 x 1 b W 5 z M S 5 7 Q 2 9 s b 3 I s M T R 9 J n F 1 b 3 Q 7 L C Z x d W 9 0 O 1 N l Y 3 R p b 2 4 x L 0 J B U 0 U g R 2 x v Y m F s L 0 F 1 d G 9 S Z W 1 v d m V k Q 2 9 s d W 1 u c z E u e 3 R p d H V s b 1 9 s Z X l l b m R h L D E 1 f S Z x d W 9 0 O y w m c X V v d D t T Z W N 0 a W 9 u M S 9 C Q V N F I E d s b 2 J h b C 9 B d X R v U m V t b 3 Z l Z E N v b H V t b n M x L n t 1 c m x f a W N v b m 8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C Q V N F I E d s b 2 J h b C 9 B d X R v U m V t b 3 Z l Z E N v b H V t b n M x L n t p Z G N h c G E s M H 0 m c X V v d D s s J n F 1 b 3 Q 7 U 2 V j d G l v b j E v Q k F T R S B H b G 9 i Y W w v Q X V 0 b 1 J l b W 9 2 Z W R D b 2 x 1 b W 5 z M S 5 7 Q 2 F w Y S w x f S Z x d W 9 0 O y w m c X V v d D t T Z W N 0 a W 9 u M S 9 C Q V N F I E d s b 2 J h b C 9 B d X R v U m V t b 3 Z l Z E N v b H V t b n M x L n t p Z H B y b 3 B p Z W R h Z C w y f S Z x d W 9 0 O y w m c X V v d D t T Z W N 0 a W 9 u M S 9 C Q V N F I E d s b 2 J h b C 9 B d X R v U m V t b 3 Z l Z E N v b H V t b n M x L n t Q c m 9 w a W V k Y W Q s M 3 0 m c X V v d D s s J n F 1 b 3 Q 7 U 2 V j d G l v b j E v Q k F T R S B H b G 9 i Y W w v Q X V 0 b 1 J l b W 9 2 Z W R D b 2 x 1 b W 5 z M S 5 7 c G 9 w d X B f M F 8 x L D R 9 J n F 1 b 3 Q 7 L C Z x d W 9 0 O 1 N l Y 3 R p b 2 4 x L 0 J B U 0 U g R 2 x v Y m F s L 0 F 1 d G 9 S Z W 1 v d m V k Q 2 9 s d W 1 u c z E u e 2 R l c 2 N y a X B j a W 9 u X 3 B v c C 1 1 c C w 1 f S Z x d W 9 0 O y w m c X V v d D t T Z W N 0 a W 9 u M S 9 C Q V N F I E d s b 2 J h b C 9 B d X R v U m V t b 3 Z l Z E N v b H V t b n M x L n t w b 3 N p Y 2 l v b l 9 w b 3 B 1 c C w 2 f S Z x d W 9 0 O y w m c X V v d D t T Z W N 0 a W 9 u M S 9 C Q V N F I E d s b 2 J h b C 9 B d X R v U m V t b 3 Z l Z E N v b H V t b n M x L n t k Z X N j c m l w Y 2 l v b l 9 j Y X B h L D d 9 J n F 1 b 3 Q 7 L C Z x d W 9 0 O 1 N l Y 3 R p b 2 4 x L 0 J B U 0 U g R 2 x v Y m F s L 0 F 1 d G 9 S Z W 1 v d m V k Q 2 9 s d W 1 u c z E u e 2 N s Y X N l L D h 9 J n F 1 b 3 Q 7 L C Z x d W 9 0 O 1 N l Y 3 R p b 2 4 x L 0 J B U 0 U g R 2 x v Y m F s L 0 F 1 d G 9 S Z W 1 v d m V k Q 2 9 s d W 1 u c z E u e 3 B v c 2 l j a c O z b l 9 j Y X B h L D l 9 J n F 1 b 3 Q 7 L C Z x d W 9 0 O 1 N l Y 3 R p b 2 4 x L 0 J B U 0 U g R 2 x v Y m F s L 0 F 1 d G 9 S Z W 1 v d m V k Q 2 9 s d W 1 u c z E u e 1 R p c G 8 s M T B 9 J n F 1 b 3 Q 7 L C Z x d W 9 0 O 1 N l Y 3 R p b 2 4 x L 0 J B U 0 U g R 2 x v Y m F s L 0 F 1 d G 9 S Z W 1 v d m V k Q 2 9 s d W 1 u c z E u e 3 V y b F / D r W N v b m 8 s M T F 9 J n F 1 b 3 Q 7 L C Z x d W 9 0 O 1 N l Y 3 R p b 2 4 x L 0 J B U 0 U g R 2 x v Y m F s L 0 F 1 d G 9 S Z W 1 v d m V k Q 2 9 s d W 1 u c z E u e 1 B y b 3 B p Z W R h Z C 4 x L D E y f S Z x d W 9 0 O y w m c X V v d D t T Z W N 0 a W 9 u M S 9 C Q V N F I E d s b 2 J h b C 9 B d X R v U m V t b 3 Z l Z E N v b H V t b n M x L n t W Y X J p Y W J s Z S w x M 3 0 m c X V v d D s s J n F 1 b 3 Q 7 U 2 V j d G l v b j E v Q k F T R S B H b G 9 i Y W w v Q X V 0 b 1 J l b W 9 2 Z W R D b 2 x 1 b W 5 z M S 5 7 Q 2 9 s b 3 I s M T R 9 J n F 1 b 3 Q 7 L C Z x d W 9 0 O 1 N l Y 3 R p b 2 4 x L 0 J B U 0 U g R 2 x v Y m F s L 0 F 1 d G 9 S Z W 1 v d m V k Q 2 9 s d W 1 u c z E u e 3 R p d H V s b 1 9 s Z X l l b m R h L D E 1 f S Z x d W 9 0 O y w m c X V v d D t T Z W N 0 a W 9 u M S 9 C Q V N F I E d s b 2 J h b C 9 B d X R v U m V t b 3 Z l Z E N v b H V t b n M x L n t 1 c m x f a W N v b m 8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C Q V N F J T I w R 2 x v Y m F s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B U 0 U l M j B H b G 9 i Y W w v U 2 U l M j B l e H B h b m R p J U M z J U I z J T I w Q 2 F w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Q V N F J T I w R 2 x v Y m F s L 0 N v b n N 1 b H R h c y U y M G N v b W J p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Q V N F J T I w R 2 x v Y m F s L 1 N l J T I w Z X h w Y W 5 k a S V D M y V C M y U y M E J E X 0 R l d G F s b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F T R S U y M E d s b 2 J h b C 9 G a W x h c y U y M G Z p b H R y Y W R h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o A a s P F b z E T 7 U X + X z L h A 4 z A A A A A A I A A A A A A B B m A A A A A Q A A I A A A A E Z Z w M a U O L h X s A c A H z L Q J 2 r N / I K 5 T r P 4 C I u b R R Q / j S q M A A A A A A 6 A A A A A A g A A I A A A A C e E S Z + 8 Q S R 8 8 i Y G s r D R I a K n Y M Z 3 M b l A G x y N Z Q l / f q j 3 U A A A A F f u W n I 6 J K S Z U H Z Q + s o P H Z 3 u r / g 8 N 2 f l T 5 d L X F d 0 s n g Z 3 e e E P Z R t M W 3 3 5 i a 5 9 C W l W p r P Q K d u j t I B z u 2 D G V + B p k / u p b 6 Y W U u g n l o B E W w O F z 6 x Q A A A A C W l I a Q w Q W H A 8 o K R U K G J I 1 P e Z Y U O a 3 7 W w D + V c l 6 A Z e B 9 J j r p G R L 9 X e 4 a c r r h + S N i D 2 + 5 S Y S q x / v y X J M v 8 E 5 J d d U = < / D a t a M a s h u p > 
</file>

<file path=customXml/itemProps1.xml><?xml version="1.0" encoding="utf-8"?>
<ds:datastoreItem xmlns:ds="http://schemas.openxmlformats.org/officeDocument/2006/customXml" ds:itemID="{92B9DA38-69DB-4FA5-A79D-158DE04CDE3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Capas</vt:lpstr>
      <vt:lpstr>BD Capas</vt:lpstr>
      <vt:lpstr>BD Detalle</vt:lpstr>
      <vt:lpstr>BASE Global</vt:lpstr>
      <vt:lpstr>Resumen Capas</vt:lpstr>
      <vt:lpstr>COLORES</vt:lpstr>
      <vt:lpstr>Capas (2)</vt:lpstr>
      <vt:lpstr>BD_Capas</vt:lpstr>
      <vt:lpstr>BD_Detalles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Patricio Emanuelli</cp:lastModifiedBy>
  <dcterms:created xsi:type="dcterms:W3CDTF">2022-08-05T13:41:41Z</dcterms:created>
  <dcterms:modified xsi:type="dcterms:W3CDTF">2023-04-03T22:23:24Z</dcterms:modified>
</cp:coreProperties>
</file>