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slicers/slicer1.xml" ContentType="application/vnd.ms-excel.slicer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slicers/slicer2.xml" ContentType="application/vnd.ms-excel.slicer+xml"/>
  <Override PartName="/xl/tables/table4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tables/table5.xml" ContentType="application/vnd.openxmlformats-officedocument.spreadsheetml.table+xml"/>
  <Override PartName="/xl/queryTables/queryTable2.xml" ContentType="application/vnd.openxmlformats-officedocument.spreadsheetml.queryTable+xml"/>
  <Override PartName="/xl/tables/table6.xml" ContentType="application/vnd.openxmlformats-officedocument.spreadsheetml.table+xml"/>
  <Override PartName="/xl/queryTables/queryTable3.xml" ContentType="application/vnd.openxmlformats-officedocument.spreadsheetml.queryTable+xml"/>
  <Override PartName="/xl/tables/table7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f999e057ad8c646/Escritorio/"/>
    </mc:Choice>
  </mc:AlternateContent>
  <xr:revisionPtr revIDLastSave="263" documentId="13_ncr:1_{294123FD-9322-407A-B4D2-8C6293AB9611}" xr6:coauthVersionLast="47" xr6:coauthVersionMax="47" xr10:uidLastSave="{2A81E8AD-5B45-4CFE-B267-DB933C3767D4}"/>
  <bookViews>
    <workbookView xWindow="-108" yWindow="-108" windowWidth="23256" windowHeight="12720" activeTab="3" xr2:uid="{235109B0-F166-4A15-AA6B-2FE3B1F3995A}"/>
  </bookViews>
  <sheets>
    <sheet name="Capas" sheetId="3" r:id="rId1"/>
    <sheet name="BD Capas" sheetId="1" r:id="rId2"/>
    <sheet name="BD Detalle" sheetId="2" r:id="rId3"/>
    <sheet name="BASE Global" sheetId="7" r:id="rId4"/>
    <sheet name="Resumen Capas" sheetId="8" r:id="rId5"/>
    <sheet name="Capas (2)" sheetId="4" r:id="rId6"/>
    <sheet name="BD_Capas" sheetId="5" r:id="rId7"/>
    <sheet name="BD_Detalles" sheetId="6" r:id="rId8"/>
  </sheets>
  <definedNames>
    <definedName name="DatosExternos_1" localSheetId="6" hidden="1">BD_Capas!$A$1:$J$201</definedName>
    <definedName name="DatosExternos_1" localSheetId="7" hidden="1">BD_Detalles!$A$1:$I$21</definedName>
    <definedName name="DatosExternos_1" localSheetId="5" hidden="1">'Capas (2)'!$A$1:$E$411</definedName>
    <definedName name="DatosExternos_2" localSheetId="3" hidden="1">'BASE Global'!$A$1:$Q$71</definedName>
    <definedName name="SegmentaciónDeDatos_Capa">#N/A</definedName>
    <definedName name="SegmentaciónDeDatos_Clase">#N/A</definedName>
    <definedName name="SegmentaciónDeDatos_idcapa">#N/A</definedName>
    <definedName name="SegmentaciónDeDatos_idcapa1">#N/A</definedName>
    <definedName name="SegmentaciónDeDatos_Tipo">#N/A</definedName>
  </definedNames>
  <calcPr calcId="191029"/>
  <pivotCaches>
    <pivotCache cacheId="98" r:id="rId9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10"/>
        <x14:slicerCache r:id="rId11"/>
        <x14:slicerCache r:id="rId12"/>
        <x14:slicerCache r:id="rId13"/>
        <x14:slicerCache r:id="rId14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2" i="2" l="1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11" i="2"/>
  <c r="F10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H12" i="2"/>
  <c r="H13" i="2"/>
  <c r="H14" i="2"/>
  <c r="H15" i="2"/>
  <c r="I15" i="2" s="1"/>
  <c r="H16" i="2"/>
  <c r="H17" i="2"/>
  <c r="H18" i="2"/>
  <c r="H19" i="2"/>
  <c r="I19" i="2" s="1"/>
  <c r="H20" i="2"/>
  <c r="H21" i="2"/>
  <c r="H22" i="2"/>
  <c r="H23" i="2"/>
  <c r="I23" i="2" s="1"/>
  <c r="H24" i="2"/>
  <c r="H25" i="2"/>
  <c r="H26" i="2"/>
  <c r="H27" i="2"/>
  <c r="I27" i="2" s="1"/>
  <c r="H28" i="2"/>
  <c r="H29" i="2"/>
  <c r="I12" i="2"/>
  <c r="I13" i="2"/>
  <c r="I14" i="2"/>
  <c r="I16" i="2"/>
  <c r="I17" i="2"/>
  <c r="I18" i="2"/>
  <c r="I20" i="2"/>
  <c r="I21" i="2"/>
  <c r="I22" i="2"/>
  <c r="I24" i="2"/>
  <c r="I25" i="2"/>
  <c r="I26" i="2"/>
  <c r="I28" i="2"/>
  <c r="I29" i="2"/>
  <c r="C11" i="2"/>
  <c r="C10" i="2"/>
  <c r="I205" i="1"/>
  <c r="I185" i="1"/>
  <c r="I165" i="1"/>
  <c r="I145" i="1"/>
  <c r="I125" i="1"/>
  <c r="I105" i="1"/>
  <c r="I85" i="1"/>
  <c r="I65" i="1"/>
  <c r="I45" i="1"/>
  <c r="I25" i="1"/>
  <c r="B11" i="2"/>
  <c r="B10" i="2"/>
  <c r="H11" i="2"/>
  <c r="H10" i="2"/>
  <c r="I10" i="2" s="1"/>
  <c r="H205" i="1"/>
  <c r="A191" i="1"/>
  <c r="A192" i="1" s="1"/>
  <c r="I190" i="1"/>
  <c r="F190" i="1"/>
  <c r="B190" i="1"/>
  <c r="H185" i="1"/>
  <c r="B171" i="1"/>
  <c r="A171" i="1"/>
  <c r="A172" i="1" s="1"/>
  <c r="I170" i="1"/>
  <c r="F170" i="1"/>
  <c r="B170" i="1"/>
  <c r="H165" i="1"/>
  <c r="A151" i="1"/>
  <c r="B151" i="1" s="1"/>
  <c r="I150" i="1"/>
  <c r="F150" i="1"/>
  <c r="B150" i="1"/>
  <c r="H145" i="1"/>
  <c r="A131" i="1"/>
  <c r="A132" i="1" s="1"/>
  <c r="I130" i="1"/>
  <c r="F130" i="1"/>
  <c r="B130" i="1"/>
  <c r="H125" i="1"/>
  <c r="A111" i="1"/>
  <c r="A112" i="1" s="1"/>
  <c r="I110" i="1"/>
  <c r="F110" i="1"/>
  <c r="B110" i="1"/>
  <c r="H105" i="1"/>
  <c r="A91" i="1"/>
  <c r="A92" i="1" s="1"/>
  <c r="I90" i="1"/>
  <c r="F90" i="1"/>
  <c r="B90" i="1"/>
  <c r="H85" i="1"/>
  <c r="A71" i="1"/>
  <c r="B71" i="1" s="1"/>
  <c r="I70" i="1"/>
  <c r="F70" i="1"/>
  <c r="B70" i="1"/>
  <c r="H65" i="1"/>
  <c r="H45" i="1"/>
  <c r="H25" i="1"/>
  <c r="A51" i="1"/>
  <c r="A52" i="1" s="1"/>
  <c r="I50" i="1"/>
  <c r="F50" i="1"/>
  <c r="B50" i="1"/>
  <c r="A31" i="1"/>
  <c r="A32" i="1" s="1"/>
  <c r="I30" i="1"/>
  <c r="F30" i="1"/>
  <c r="B30" i="1"/>
  <c r="F10" i="1"/>
  <c r="B10" i="1"/>
  <c r="I10" i="1"/>
  <c r="A193" i="1" l="1"/>
  <c r="B192" i="1"/>
  <c r="B191" i="1"/>
  <c r="A173" i="1"/>
  <c r="B172" i="1"/>
  <c r="A152" i="1"/>
  <c r="A153" i="1" s="1"/>
  <c r="A154" i="1"/>
  <c r="B153" i="1"/>
  <c r="B152" i="1"/>
  <c r="A133" i="1"/>
  <c r="B132" i="1"/>
  <c r="B131" i="1"/>
  <c r="A113" i="1"/>
  <c r="B112" i="1"/>
  <c r="B111" i="1"/>
  <c r="B91" i="1"/>
  <c r="A93" i="1"/>
  <c r="B92" i="1"/>
  <c r="A72" i="1"/>
  <c r="A73" i="1" s="1"/>
  <c r="A74" i="1"/>
  <c r="B73" i="1"/>
  <c r="B72" i="1"/>
  <c r="A53" i="1"/>
  <c r="B52" i="1"/>
  <c r="B51" i="1"/>
  <c r="A33" i="1"/>
  <c r="B32" i="1"/>
  <c r="B31" i="1"/>
  <c r="A194" i="1" l="1"/>
  <c r="B193" i="1"/>
  <c r="A174" i="1"/>
  <c r="B173" i="1"/>
  <c r="B154" i="1"/>
  <c r="A155" i="1"/>
  <c r="A134" i="1"/>
  <c r="B133" i="1"/>
  <c r="A114" i="1"/>
  <c r="B113" i="1"/>
  <c r="A94" i="1"/>
  <c r="B93" i="1"/>
  <c r="B74" i="1"/>
  <c r="A75" i="1"/>
  <c r="B53" i="1"/>
  <c r="A54" i="1"/>
  <c r="B33" i="1"/>
  <c r="A34" i="1"/>
  <c r="A195" i="1" l="1"/>
  <c r="B194" i="1"/>
  <c r="B174" i="1"/>
  <c r="A175" i="1"/>
  <c r="A156" i="1"/>
  <c r="B155" i="1"/>
  <c r="B134" i="1"/>
  <c r="A135" i="1"/>
  <c r="B114" i="1"/>
  <c r="A115" i="1"/>
  <c r="B94" i="1"/>
  <c r="A95" i="1"/>
  <c r="A76" i="1"/>
  <c r="B75" i="1"/>
  <c r="B54" i="1"/>
  <c r="A55" i="1"/>
  <c r="B34" i="1"/>
  <c r="A35" i="1"/>
  <c r="A196" i="1" l="1"/>
  <c r="B195" i="1"/>
  <c r="A176" i="1"/>
  <c r="B175" i="1"/>
  <c r="A157" i="1"/>
  <c r="B156" i="1"/>
  <c r="A136" i="1"/>
  <c r="B135" i="1"/>
  <c r="A116" i="1"/>
  <c r="B115" i="1"/>
  <c r="A96" i="1"/>
  <c r="B95" i="1"/>
  <c r="A77" i="1"/>
  <c r="B76" i="1"/>
  <c r="A56" i="1"/>
  <c r="B55" i="1"/>
  <c r="A36" i="1"/>
  <c r="B35" i="1"/>
  <c r="A197" i="1" l="1"/>
  <c r="B196" i="1"/>
  <c r="A177" i="1"/>
  <c r="B176" i="1"/>
  <c r="A158" i="1"/>
  <c r="B157" i="1"/>
  <c r="A137" i="1"/>
  <c r="B136" i="1"/>
  <c r="A117" i="1"/>
  <c r="B116" i="1"/>
  <c r="A97" i="1"/>
  <c r="B96" i="1"/>
  <c r="A78" i="1"/>
  <c r="B77" i="1"/>
  <c r="A57" i="1"/>
  <c r="B56" i="1"/>
  <c r="A37" i="1"/>
  <c r="B36" i="1"/>
  <c r="A198" i="1" l="1"/>
  <c r="B197" i="1"/>
  <c r="A178" i="1"/>
  <c r="B177" i="1"/>
  <c r="B158" i="1"/>
  <c r="A159" i="1"/>
  <c r="A138" i="1"/>
  <c r="B137" i="1"/>
  <c r="A118" i="1"/>
  <c r="B117" i="1"/>
  <c r="A98" i="1"/>
  <c r="B97" i="1"/>
  <c r="B78" i="1"/>
  <c r="A79" i="1"/>
  <c r="B57" i="1"/>
  <c r="A58" i="1"/>
  <c r="B37" i="1"/>
  <c r="A38" i="1"/>
  <c r="B198" i="1" l="1"/>
  <c r="A199" i="1"/>
  <c r="B178" i="1"/>
  <c r="A179" i="1"/>
  <c r="A160" i="1"/>
  <c r="B159" i="1"/>
  <c r="B138" i="1"/>
  <c r="A139" i="1"/>
  <c r="B118" i="1"/>
  <c r="A119" i="1"/>
  <c r="B98" i="1"/>
  <c r="A99" i="1"/>
  <c r="A80" i="1"/>
  <c r="B79" i="1"/>
  <c r="A59" i="1"/>
  <c r="B58" i="1"/>
  <c r="B38" i="1"/>
  <c r="A39" i="1"/>
  <c r="A11" i="1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3" i="3"/>
  <c r="E4" i="3"/>
  <c r="E5" i="3"/>
  <c r="E6" i="3"/>
  <c r="E7" i="3"/>
  <c r="E8" i="3"/>
  <c r="E2" i="3"/>
  <c r="A200" i="1" l="1"/>
  <c r="B199" i="1"/>
  <c r="A180" i="1"/>
  <c r="B179" i="1"/>
  <c r="A161" i="1"/>
  <c r="B160" i="1"/>
  <c r="A140" i="1"/>
  <c r="B139" i="1"/>
  <c r="A120" i="1"/>
  <c r="B119" i="1"/>
  <c r="A100" i="1"/>
  <c r="B99" i="1"/>
  <c r="A81" i="1"/>
  <c r="B80" i="1"/>
  <c r="A60" i="1"/>
  <c r="B59" i="1"/>
  <c r="A40" i="1"/>
  <c r="B39" i="1"/>
  <c r="A12" i="1"/>
  <c r="B11" i="1"/>
  <c r="I11" i="2"/>
  <c r="A201" i="1" l="1"/>
  <c r="B200" i="1"/>
  <c r="A181" i="1"/>
  <c r="B180" i="1"/>
  <c r="A162" i="1"/>
  <c r="B161" i="1"/>
  <c r="A141" i="1"/>
  <c r="B140" i="1"/>
  <c r="A121" i="1"/>
  <c r="B120" i="1"/>
  <c r="A101" i="1"/>
  <c r="B100" i="1"/>
  <c r="A82" i="1"/>
  <c r="B81" i="1"/>
  <c r="A61" i="1"/>
  <c r="B60" i="1"/>
  <c r="A41" i="1"/>
  <c r="B40" i="1"/>
  <c r="A13" i="1"/>
  <c r="B12" i="1"/>
  <c r="A202" i="1" l="1"/>
  <c r="B201" i="1"/>
  <c r="A182" i="1"/>
  <c r="B181" i="1"/>
  <c r="A163" i="1"/>
  <c r="B162" i="1"/>
  <c r="A142" i="1"/>
  <c r="B141" i="1"/>
  <c r="A122" i="1"/>
  <c r="B121" i="1"/>
  <c r="A102" i="1"/>
  <c r="B101" i="1"/>
  <c r="B82" i="1"/>
  <c r="A83" i="1"/>
  <c r="B61" i="1"/>
  <c r="A62" i="1"/>
  <c r="B41" i="1"/>
  <c r="A42" i="1"/>
  <c r="A14" i="1"/>
  <c r="B13" i="1"/>
  <c r="B202" i="1" l="1"/>
  <c r="A203" i="1"/>
  <c r="A183" i="1"/>
  <c r="B182" i="1"/>
  <c r="A164" i="1"/>
  <c r="B163" i="1"/>
  <c r="A143" i="1"/>
  <c r="B142" i="1"/>
  <c r="B122" i="1"/>
  <c r="A123" i="1"/>
  <c r="A103" i="1"/>
  <c r="B102" i="1"/>
  <c r="A84" i="1"/>
  <c r="B83" i="1"/>
  <c r="A63" i="1"/>
  <c r="B62" i="1"/>
  <c r="A43" i="1"/>
  <c r="B42" i="1"/>
  <c r="A15" i="1"/>
  <c r="B14" i="1"/>
  <c r="A204" i="1" l="1"/>
  <c r="B203" i="1"/>
  <c r="A184" i="1"/>
  <c r="B183" i="1"/>
  <c r="A165" i="1"/>
  <c r="B164" i="1"/>
  <c r="A144" i="1"/>
  <c r="B143" i="1"/>
  <c r="A124" i="1"/>
  <c r="B123" i="1"/>
  <c r="A104" i="1"/>
  <c r="B103" i="1"/>
  <c r="A85" i="1"/>
  <c r="B84" i="1"/>
  <c r="A64" i="1"/>
  <c r="B63" i="1"/>
  <c r="A44" i="1"/>
  <c r="B43" i="1"/>
  <c r="A16" i="1"/>
  <c r="B15" i="1"/>
  <c r="A205" i="1" l="1"/>
  <c r="B204" i="1"/>
  <c r="A185" i="1"/>
  <c r="B184" i="1"/>
  <c r="B165" i="1"/>
  <c r="A166" i="1"/>
  <c r="A145" i="1"/>
  <c r="B144" i="1"/>
  <c r="A125" i="1"/>
  <c r="B124" i="1"/>
  <c r="A105" i="1"/>
  <c r="B104" i="1"/>
  <c r="B85" i="1"/>
  <c r="A86" i="1"/>
  <c r="A65" i="1"/>
  <c r="B64" i="1"/>
  <c r="A45" i="1"/>
  <c r="B44" i="1"/>
  <c r="A17" i="1"/>
  <c r="B16" i="1"/>
  <c r="B205" i="1" l="1"/>
  <c r="A206" i="1"/>
  <c r="B185" i="1"/>
  <c r="A186" i="1"/>
  <c r="A167" i="1"/>
  <c r="B166" i="1"/>
  <c r="A146" i="1"/>
  <c r="B145" i="1"/>
  <c r="B125" i="1"/>
  <c r="A126" i="1"/>
  <c r="B105" i="1"/>
  <c r="A106" i="1"/>
  <c r="A87" i="1"/>
  <c r="B86" i="1"/>
  <c r="B65" i="1"/>
  <c r="A66" i="1"/>
  <c r="B45" i="1"/>
  <c r="A46" i="1"/>
  <c r="A18" i="1"/>
  <c r="B17" i="1"/>
  <c r="A207" i="1" l="1"/>
  <c r="B206" i="1"/>
  <c r="A187" i="1"/>
  <c r="B186" i="1"/>
  <c r="A168" i="1"/>
  <c r="B167" i="1"/>
  <c r="B146" i="1"/>
  <c r="A147" i="1"/>
  <c r="A127" i="1"/>
  <c r="B126" i="1"/>
  <c r="A107" i="1"/>
  <c r="B106" i="1"/>
  <c r="A88" i="1"/>
  <c r="B87" i="1"/>
  <c r="B66" i="1"/>
  <c r="A67" i="1"/>
  <c r="B46" i="1"/>
  <c r="A47" i="1"/>
  <c r="A19" i="1"/>
  <c r="B18" i="1"/>
  <c r="A208" i="1" l="1"/>
  <c r="B207" i="1"/>
  <c r="A188" i="1"/>
  <c r="B187" i="1"/>
  <c r="A169" i="1"/>
  <c r="B169" i="1" s="1"/>
  <c r="B168" i="1"/>
  <c r="A148" i="1"/>
  <c r="B147" i="1"/>
  <c r="A128" i="1"/>
  <c r="B127" i="1"/>
  <c r="A108" i="1"/>
  <c r="B107" i="1"/>
  <c r="A89" i="1"/>
  <c r="B89" i="1" s="1"/>
  <c r="B88" i="1"/>
  <c r="A68" i="1"/>
  <c r="B67" i="1"/>
  <c r="A48" i="1"/>
  <c r="B47" i="1"/>
  <c r="A20" i="1"/>
  <c r="B19" i="1"/>
  <c r="A209" i="1" l="1"/>
  <c r="B209" i="1" s="1"/>
  <c r="B208" i="1"/>
  <c r="A189" i="1"/>
  <c r="B189" i="1" s="1"/>
  <c r="B188" i="1"/>
  <c r="A149" i="1"/>
  <c r="B149" i="1" s="1"/>
  <c r="B148" i="1"/>
  <c r="A129" i="1"/>
  <c r="B129" i="1" s="1"/>
  <c r="B128" i="1"/>
  <c r="A109" i="1"/>
  <c r="B109" i="1" s="1"/>
  <c r="B108" i="1"/>
  <c r="A69" i="1"/>
  <c r="B69" i="1" s="1"/>
  <c r="B68" i="1"/>
  <c r="A49" i="1"/>
  <c r="B49" i="1" s="1"/>
  <c r="B48" i="1"/>
  <c r="A21" i="1"/>
  <c r="B20" i="1"/>
  <c r="A22" i="1" l="1"/>
  <c r="B21" i="1"/>
  <c r="A23" i="1" l="1"/>
  <c r="B22" i="1"/>
  <c r="A24" i="1" l="1"/>
  <c r="B23" i="1"/>
  <c r="A25" i="1" l="1"/>
  <c r="B24" i="1"/>
  <c r="A26" i="1" l="1"/>
  <c r="B25" i="1"/>
  <c r="A27" i="1" l="1"/>
  <c r="B26" i="1"/>
  <c r="A28" i="1" l="1"/>
  <c r="B27" i="1"/>
  <c r="A29" i="1" l="1"/>
  <c r="B29" i="1" s="1"/>
  <c r="B28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481F3D0-EEFB-4ED2-9C72-F1DB165CB6BE}" keepAlive="1" name="Consulta - BASE Global" description="Conexión a la consulta 'BASE Global' en el libro." type="5" refreshedVersion="8" background="1" saveData="1">
    <dbPr connection="Provider=Microsoft.Mashup.OleDb.1;Data Source=$Workbook$;Location=&quot;BASE Global&quot;;Extended Properties=&quot;&quot;" command="SELECT * FROM [BASE Global]"/>
  </connection>
  <connection id="2" xr16:uid="{9C09FEB7-FAD7-49F6-AEC5-B74B9CDE806B}" keepAlive="1" name="Consulta - BD_Capas" description="Conexión a la consulta 'BD_Capas' en el libro." type="5" refreshedVersion="8" background="1" saveData="1">
    <dbPr connection="Provider=Microsoft.Mashup.OleDb.1;Data Source=$Workbook$;Location=BD_Capas;Extended Properties=&quot;&quot;" command="SELECT * FROM [BD_Capas]"/>
  </connection>
  <connection id="3" xr16:uid="{8EDCDCC4-6A57-4DB9-A595-C917DAC7CE38}" keepAlive="1" name="Consulta - BD_Detalles" description="Conexión a la consulta 'BD_Detalles' en el libro." type="5" refreshedVersion="8" background="1" saveData="1">
    <dbPr connection="Provider=Microsoft.Mashup.OleDb.1;Data Source=$Workbook$;Location=BD_Detalles;Extended Properties=&quot;&quot;" command="SELECT * FROM [BD_Detalles]"/>
  </connection>
  <connection id="4" xr16:uid="{1E4D0157-4B10-4DA0-A939-D90186488059}" keepAlive="1" name="Consulta - Capas" description="Conexión a la consulta 'Capas' en el libro." type="5" refreshedVersion="8" background="1" saveData="1">
    <dbPr connection="Provider=Microsoft.Mashup.OleDb.1;Data Source=$Workbook$;Location=Capas;Extended Properties=&quot;&quot;" command="SELECT * FROM [Capas]"/>
  </connection>
</connections>
</file>

<file path=xl/sharedStrings.xml><?xml version="1.0" encoding="utf-8"?>
<sst xmlns="http://schemas.openxmlformats.org/spreadsheetml/2006/main" count="3998" uniqueCount="1326">
  <si>
    <t>Capa</t>
  </si>
  <si>
    <t>Propiedad</t>
  </si>
  <si>
    <t>REGION</t>
  </si>
  <si>
    <t>PROVINCIA</t>
  </si>
  <si>
    <t>COMUNA</t>
  </si>
  <si>
    <t>Valor</t>
  </si>
  <si>
    <t>descripcion_capa</t>
  </si>
  <si>
    <t>descripcion_pop-up</t>
  </si>
  <si>
    <t>clase</t>
  </si>
  <si>
    <t>idcapa</t>
  </si>
  <si>
    <t>idpropiedad</t>
  </si>
  <si>
    <t>popup_0_1</t>
  </si>
  <si>
    <t>Región</t>
  </si>
  <si>
    <t>Provincia</t>
  </si>
  <si>
    <t>Comuna</t>
  </si>
  <si>
    <t>posicion_popup</t>
  </si>
  <si>
    <t>posición_capa</t>
  </si>
  <si>
    <t>Variable</t>
  </si>
  <si>
    <t>Color</t>
  </si>
  <si>
    <t>Clase</t>
  </si>
  <si>
    <t>titulo_leyenda</t>
  </si>
  <si>
    <t>Tipo</t>
  </si>
  <si>
    <t>Polígono</t>
  </si>
  <si>
    <t>url_ícono</t>
  </si>
  <si>
    <t>Propiedad.1</t>
  </si>
  <si>
    <t>url</t>
  </si>
  <si>
    <t>random</t>
  </si>
  <si>
    <t>url_icono</t>
  </si>
  <si>
    <t>Categoría</t>
  </si>
  <si>
    <t>default</t>
  </si>
  <si>
    <t>Descripción Capa</t>
  </si>
  <si>
    <t>#16478E</t>
  </si>
  <si>
    <t>401</t>
  </si>
  <si>
    <t>400</t>
  </si>
  <si>
    <t>300</t>
  </si>
  <si>
    <t>250</t>
  </si>
  <si>
    <t>200</t>
  </si>
  <si>
    <t>150</t>
  </si>
  <si>
    <t>100</t>
  </si>
  <si>
    <t>350</t>
  </si>
  <si>
    <t>120</t>
  </si>
  <si>
    <t>140</t>
  </si>
  <si>
    <t>160</t>
  </si>
  <si>
    <t>180</t>
  </si>
  <si>
    <t>220</t>
  </si>
  <si>
    <t>240</t>
  </si>
  <si>
    <t>260</t>
  </si>
  <si>
    <t>280</t>
  </si>
  <si>
    <t>#FF7D41</t>
  </si>
  <si>
    <t>105</t>
  </si>
  <si>
    <t>111</t>
  </si>
  <si>
    <t>124</t>
  </si>
  <si>
    <t>paleta1</t>
  </si>
  <si>
    <t>paleta2</t>
  </si>
  <si>
    <t>paleta3</t>
  </si>
  <si>
    <t>osm_id</t>
  </si>
  <si>
    <t>natural_acantilado</t>
  </si>
  <si>
    <t>natural_glaciar</t>
  </si>
  <si>
    <t>natural_playa</t>
  </si>
  <si>
    <t>natural_primavera</t>
  </si>
  <si>
    <t>natural_arbol</t>
  </si>
  <si>
    <t>natural_cumbre_de_montaña</t>
  </si>
  <si>
    <t>natural_volcan</t>
  </si>
  <si>
    <t>natural_entrada_a_cueva</t>
  </si>
  <si>
    <t>lugar_granja</t>
  </si>
  <si>
    <t>lugar_isla</t>
  </si>
  <si>
    <t>lugar_region</t>
  </si>
  <si>
    <t>lugar_aldea</t>
  </si>
  <si>
    <t>lugar_suburbio</t>
  </si>
  <si>
    <t>lugar_villa</t>
  </si>
  <si>
    <t>lugar_localidad</t>
  </si>
  <si>
    <t>lugar_pueblo</t>
  </si>
  <si>
    <t>lugar_ciudad</t>
  </si>
  <si>
    <t>lugar_capital_nacional</t>
  </si>
  <si>
    <t>templo_religioso_templo_cristiano</t>
  </si>
  <si>
    <t>templo_religioso_templo_cristiano-catolico</t>
  </si>
  <si>
    <t>templo_religioso_templo_cristiano-evangelico</t>
  </si>
  <si>
    <t>templo_religioso_templo_cristiano_protestante</t>
  </si>
  <si>
    <t>templo_religioso_templo_metodista_cristiano</t>
  </si>
  <si>
    <t>templo_religioso_templo_cristiano-anglicano</t>
  </si>
  <si>
    <t>templo_religioso_templo_cristiano_luterano</t>
  </si>
  <si>
    <t>templo_religioso_templo_judio</t>
  </si>
  <si>
    <t>templo_religioso_templo_budista</t>
  </si>
  <si>
    <t>templo_religioso_templo_cristiano_ortodoxo</t>
  </si>
  <si>
    <t>templo_religioso_templo_musulman</t>
  </si>
  <si>
    <t>ocio-deporte_terreno_de_juego</t>
  </si>
  <si>
    <t>compras_conveniencia</t>
  </si>
  <si>
    <t>abastecimiento_cafeteria</t>
  </si>
  <si>
    <t>publico_estacion_de_bomberos</t>
  </si>
  <si>
    <t>educacion_colegio</t>
  </si>
  <si>
    <t>publico_policia</t>
  </si>
  <si>
    <t>ocio_parque</t>
  </si>
  <si>
    <t>publico_cementerio</t>
  </si>
  <si>
    <t>punto_de_interes_torre</t>
  </si>
  <si>
    <t>salud_medico</t>
  </si>
  <si>
    <t>ocio-deporte_centro_deportivo</t>
  </si>
  <si>
    <t>turismo_-_destinos_atraccion</t>
  </si>
  <si>
    <t>alojamiento_refugio</t>
  </si>
  <si>
    <t>alojamiento_casa_de_invitados</t>
  </si>
  <si>
    <t>abastecimiento_comida_rapida</t>
  </si>
  <si>
    <t>alojamiento_camping</t>
  </si>
  <si>
    <t>turismo-informacion_informacion_turistica</t>
  </si>
  <si>
    <t>dinero_banco</t>
  </si>
  <si>
    <t>compras_quiosco</t>
  </si>
  <si>
    <t>ocio_patio_de_recreo</t>
  </si>
  <si>
    <t>abastecimiento_restaurante</t>
  </si>
  <si>
    <t>alojamiento_albergue</t>
  </si>
  <si>
    <t>alojamiento_choza_alpina</t>
  </si>
  <si>
    <t>compras_supermercado</t>
  </si>
  <si>
    <t>publico_municipalidad</t>
  </si>
  <si>
    <t>publico_biblioteca</t>
  </si>
  <si>
    <t>ocio-deporte_estadio</t>
  </si>
  <si>
    <t>turismo_-_destinos_ruinas</t>
  </si>
  <si>
    <t>ocio-deporte_alberca</t>
  </si>
  <si>
    <t>punto_de_interes_faro</t>
  </si>
  <si>
    <t>alojamiento_hotel</t>
  </si>
  <si>
    <t>punto_de_interes_torre_de_agua</t>
  </si>
  <si>
    <t>salud_clinica</t>
  </si>
  <si>
    <t>turismo_-_destinos_museo</t>
  </si>
  <si>
    <t>punto_de_interes_baño</t>
  </si>
  <si>
    <t>educacion_jardin_infantil</t>
  </si>
  <si>
    <t>publico_palacio_de_justicia</t>
  </si>
  <si>
    <t>turismo_-_destinos_arqueologico</t>
  </si>
  <si>
    <t>salud_hospital</t>
  </si>
  <si>
    <t>alojamiento_chalet</t>
  </si>
  <si>
    <t>compras_panaderia</t>
  </si>
  <si>
    <t>publico_centro_comunitario</t>
  </si>
  <si>
    <t>abastecimiento_sitio_publico</t>
  </si>
  <si>
    <t>compras_carniceria</t>
  </si>
  <si>
    <t>ocio_club_nocturno</t>
  </si>
  <si>
    <t>alojamiento_motel</t>
  </si>
  <si>
    <t>turismo_-_destinos_monumento</t>
  </si>
  <si>
    <t>compras_centro_comercial</t>
  </si>
  <si>
    <t>publico_edificio_publico</t>
  </si>
  <si>
    <t>punto_de_interes_planta_de_aguas_residuales</t>
  </si>
  <si>
    <t>compras_agente_de_viajes</t>
  </si>
  <si>
    <t>punto_de_interes_torre_de_observacion</t>
  </si>
  <si>
    <t>publico_prision</t>
  </si>
  <si>
    <t>publico_mercado</t>
  </si>
  <si>
    <t>publico_oficina_de_correos</t>
  </si>
  <si>
    <t>compras_tienda_de_regalos</t>
  </si>
  <si>
    <t>compras_bebidas</t>
  </si>
  <si>
    <t>compras_verduleria</t>
  </si>
  <si>
    <t>compras_ropa</t>
  </si>
  <si>
    <t>compras_tienda_de_muebles</t>
  </si>
  <si>
    <t>punto_de_interes_abastecimiento</t>
  </si>
  <si>
    <t>compras_hazlo_tu_mismo</t>
  </si>
  <si>
    <t>ocio-deporte_campo_de_golf</t>
  </si>
  <si>
    <t>ocio_teatro</t>
  </si>
  <si>
    <t>turismo_-_destinos_mirador</t>
  </si>
  <si>
    <t>turismo_-_destinos_sitio_de_picnic</t>
  </si>
  <si>
    <t>turismo_-_destinos_ermita</t>
  </si>
  <si>
    <t>abastecimiento_bar</t>
  </si>
  <si>
    <t>compras_peluqueria</t>
  </si>
  <si>
    <t>publico_asilo_de_ancianos</t>
  </si>
  <si>
    <t>compras_alquiler_de_coches</t>
  </si>
  <si>
    <t>compras_florista</t>
  </si>
  <si>
    <t>compras_tienda_de_zapatos</t>
  </si>
  <si>
    <t>publico_reciclaje_vidrio</t>
  </si>
  <si>
    <t>salud_farmacia</t>
  </si>
  <si>
    <t>compras_centro_de_jardineria</t>
  </si>
  <si>
    <t>turismo_-_destinos_parque_tematico</t>
  </si>
  <si>
    <t>salud_dentista</t>
  </si>
  <si>
    <t>compras_quimico</t>
  </si>
  <si>
    <t>compras_general</t>
  </si>
  <si>
    <t>compras_tienda_de_bicicletas</t>
  </si>
  <si>
    <t>carreteras-muy_pequeñas_pista</t>
  </si>
  <si>
    <t>ocio_cine</t>
  </si>
  <si>
    <t>turismo_-_destinos_memorial</t>
  </si>
  <si>
    <t>publico_punto_de_reciclaje</t>
  </si>
  <si>
    <t>publico_centro_de_arte</t>
  </si>
  <si>
    <t>abastecimiento_zona_de_comidas</t>
  </si>
  <si>
    <t>educacion_universidad</t>
  </si>
  <si>
    <t>punto_de_interes_molino_de_agua</t>
  </si>
  <si>
    <t>compras_grandes_almacenes</t>
  </si>
  <si>
    <t>turismo_-_destinos_castillo</t>
  </si>
  <si>
    <t>punto_de_interes_fuente</t>
  </si>
  <si>
    <t>turismo_-_destinos_zoologico</t>
  </si>
  <si>
    <t>punto_de_interes_pozo</t>
  </si>
  <si>
    <t>compras_concesionario_de_coches</t>
  </si>
  <si>
    <t>educacion_universidad/college</t>
  </si>
  <si>
    <t>abastecimiento_cerveceria</t>
  </si>
  <si>
    <t>salud_veterinario</t>
  </si>
  <si>
    <t>compras_optica</t>
  </si>
  <si>
    <t>compras_papeleria</t>
  </si>
  <si>
    <t>punto_de_interes_camara_de_vigilancia</t>
  </si>
  <si>
    <t>punto_de_interes_molino</t>
  </si>
  <si>
    <t>turismo_-_destinos_fuerte</t>
  </si>
  <si>
    <t>compras_libreria</t>
  </si>
  <si>
    <t>turismo_-_destinos_obra_de_arte</t>
  </si>
  <si>
    <t>compras_tienda_telefonos_moviles</t>
  </si>
  <si>
    <t>compras_tienda_exterior</t>
  </si>
  <si>
    <t>compras_salon_de_belleza</t>
  </si>
  <si>
    <t>compras_lavado_de_autos</t>
  </si>
  <si>
    <t>compras_tienda_de_computadoras</t>
  </si>
  <si>
    <t>compras_tienda_de_deportes</t>
  </si>
  <si>
    <t>compras_joyeria</t>
  </si>
  <si>
    <t>publico_embajada</t>
  </si>
  <si>
    <t>compras_tienda_de_juguetes</t>
  </si>
  <si>
    <t>compras_lavanderia</t>
  </si>
  <si>
    <t>publico_reciclaje_metal</t>
  </si>
  <si>
    <t>compras_alquiler_de_bicicletas</t>
  </si>
  <si>
    <t>turismo_-_destinos_cruce_de_camino</t>
  </si>
  <si>
    <t>ocio_parque_para_perro</t>
  </si>
  <si>
    <t>punto_de_interes_torre_de_comunicaciones</t>
  </si>
  <si>
    <t>compras_venta_periodicos</t>
  </si>
  <si>
    <t>publico_papel_reciclado</t>
  </si>
  <si>
    <t>punto_de_interes_mesa_de_trabajo</t>
  </si>
  <si>
    <t>dinero_cajero_automatico</t>
  </si>
  <si>
    <t>ocio-deporte_pista_de_hielo</t>
  </si>
  <si>
    <t>punto_de_interes_papelera</t>
  </si>
  <si>
    <t>punto_de_interes_agua_potable</t>
  </si>
  <si>
    <t>publico_buzon</t>
  </si>
  <si>
    <t>publico_telefono</t>
  </si>
  <si>
    <t>alojamiento_sitio_de_caravanas</t>
  </si>
  <si>
    <t>turismo_-_destinos_campo_de_batalla</t>
  </si>
  <si>
    <t>punto_de_interes_puesto_de_caza</t>
  </si>
  <si>
    <t>compras_tienda_de_videos</t>
  </si>
  <si>
    <t>compras_maquina_expendedora</t>
  </si>
  <si>
    <t>combustible_y_estacionamiento_expendedor_estacionamiento</t>
  </si>
  <si>
    <t>combustible_y_estacionamiento_servicio</t>
  </si>
  <si>
    <t>combustible_y_estacionamiento_estacionamiento</t>
  </si>
  <si>
    <t>punto_de_interes_en_agua_muelle</t>
  </si>
  <si>
    <t>punto_de_interes_en_agua_presa</t>
  </si>
  <si>
    <t>punto_de_interes_en_agua_puerto_pequeño</t>
  </si>
  <si>
    <t>combustible_y_estacionamiento_gasolinera</t>
  </si>
  <si>
    <t>punto_de_interes_en_agua_tranque</t>
  </si>
  <si>
    <t>combustible_y_estacionamiento_parking_de_varios_pisos</t>
  </si>
  <si>
    <t>combustible_y_estacionamiento_estacionamiento_bicicleta</t>
  </si>
  <si>
    <t>combustible_y_estacionamiento_estacionamiento_subterraneo</t>
  </si>
  <si>
    <t>punto_de_interes_en_agua_grada</t>
  </si>
  <si>
    <t>punto_de_interes_en_agua_cascada</t>
  </si>
  <si>
    <t>trafico_radio_de_giro_de_auto</t>
  </si>
  <si>
    <t>trafico_señal_de_cruce</t>
  </si>
  <si>
    <t>trafico_señales_de_trafico</t>
  </si>
  <si>
    <t>trafico_farola</t>
  </si>
  <si>
    <t>trafico_señal_de_alto</t>
  </si>
  <si>
    <t>trafico_pequeña_rotonda</t>
  </si>
  <si>
    <t>trafico_cruce_de_autopista</t>
  </si>
  <si>
    <t>punto_de_interes_en_agua_cortina_retencion_de_agua</t>
  </si>
  <si>
    <t>trafico_camara_de_vehiculos</t>
  </si>
  <si>
    <t>trafico_aereo_helipuerto</t>
  </si>
  <si>
    <t>trafico_aereo_aeropuerto</t>
  </si>
  <si>
    <t>transporte_estacion_de_autobuses</t>
  </si>
  <si>
    <t>trafico_de_agua_terminal_de_ferry</t>
  </si>
  <si>
    <t>transporte_parada_de_autobus</t>
  </si>
  <si>
    <t>transporte_estacion_de_ferrocarril</t>
  </si>
  <si>
    <t>transporte_punto_de_taxi</t>
  </si>
  <si>
    <t>trafico_aereo_aerodromo</t>
  </si>
  <si>
    <t>transporte_parada_ferroviaria</t>
  </si>
  <si>
    <t>curso_agua_estero</t>
  </si>
  <si>
    <t>curso_agua_canal</t>
  </si>
  <si>
    <t>curso_agua_rio</t>
  </si>
  <si>
    <t>curso_agua_drenaje</t>
  </si>
  <si>
    <t>Punto</t>
  </si>
  <si>
    <t>FID_gis_os</t>
  </si>
  <si>
    <t>code</t>
  </si>
  <si>
    <t>fclass</t>
  </si>
  <si>
    <t>name</t>
  </si>
  <si>
    <t>type</t>
  </si>
  <si>
    <t>FID_Lim_Co</t>
  </si>
  <si>
    <t>NOM_REGION</t>
  </si>
  <si>
    <t>NOM_PROVIN</t>
  </si>
  <si>
    <t>NOM_COMUNA</t>
  </si>
  <si>
    <t>CUT</t>
  </si>
  <si>
    <t>ID-Cat</t>
  </si>
  <si>
    <t>Código</t>
  </si>
  <si>
    <t>https://raw.githubusercontent.com/Sud-Austral/mapa_insumos2/main/osm/natural_acantilado/?CUT_COM=00000.json</t>
  </si>
  <si>
    <t>https://raw.githubusercontent.com/Sud-Austral/mapa_insumos2/main/osm/natural_glaciar/?CUT_COM=00000.json</t>
  </si>
  <si>
    <t>https://raw.githubusercontent.com/Sud-Austral/mapa_insumos2/main/osm/natural_playa/?CUT_COM=00000.json</t>
  </si>
  <si>
    <t>https://raw.githubusercontent.com/Sud-Austral/mapa_insumos2/main/osm/natural_primavera/?CUT_COM=00000.json</t>
  </si>
  <si>
    <t>https://raw.githubusercontent.com/Sud-Austral/mapa_insumos2/main/osm/natural_arbol/?CUT_COM=00000.json</t>
  </si>
  <si>
    <t>https://raw.githubusercontent.com/Sud-Austral/mapa_insumos2/main/osm/natural_cumbre_de_montaña/?CUT_COM=00000.json</t>
  </si>
  <si>
    <t>https://raw.githubusercontent.com/Sud-Austral/mapa_insumos2/main/osm/natural_volcan/?CUT_COM=00000.json</t>
  </si>
  <si>
    <t>https://raw.githubusercontent.com/Sud-Austral/mapa_insumos2/main/osm/natural_entrada_a_cueva/?CUT_COM=00000.json</t>
  </si>
  <si>
    <t>https://raw.githubusercontent.com/Sud-Austral/mapa_insumos2/main/osm/lugar_granja/?CUT_COM=00000.json</t>
  </si>
  <si>
    <t>https://raw.githubusercontent.com/Sud-Austral/mapa_insumos2/main/osm/lugar_isla/?CUT_COM=00000.json</t>
  </si>
  <si>
    <t>https://raw.githubusercontent.com/Sud-Austral/mapa_insumos2/main/osm/lugar_region/?CUT_COM=00000.json</t>
  </si>
  <si>
    <t>https://raw.githubusercontent.com/Sud-Austral/mapa_insumos2/main/osm/lugar_aldea/?CUT_COM=00000.json</t>
  </si>
  <si>
    <t>https://raw.githubusercontent.com/Sud-Austral/mapa_insumos2/main/osm/lugar_suburbio/?CUT_COM=00000.json</t>
  </si>
  <si>
    <t>https://raw.githubusercontent.com/Sud-Austral/mapa_insumos2/main/osm/lugar_villa/?CUT_COM=00000.json</t>
  </si>
  <si>
    <t>https://raw.githubusercontent.com/Sud-Austral/mapa_insumos2/main/osm/lugar_localidad/?CUT_COM=00000.json</t>
  </si>
  <si>
    <t>https://raw.githubusercontent.com/Sud-Austral/mapa_insumos2/main/osm/lugar_pueblo/?CUT_COM=00000.json</t>
  </si>
  <si>
    <t>https://raw.githubusercontent.com/Sud-Austral/mapa_insumos2/main/osm/lugar_ciudad/?CUT_COM=00000.json</t>
  </si>
  <si>
    <t>https://raw.githubusercontent.com/Sud-Austral/mapa_insumos2/main/osm/lugar_capital_nacional/?CUT_COM=00000.json</t>
  </si>
  <si>
    <t>https://raw.githubusercontent.com/Sud-Austral/mapa_insumos2/main/osm/templo_religioso_templo_cristiano/?CUT_COM=00000.json</t>
  </si>
  <si>
    <t>https://raw.githubusercontent.com/Sud-Austral/mapa_insumos2/main/osm/templo_religioso_templo_cristiano-catolico/?CUT_COM=00000.json</t>
  </si>
  <si>
    <t>https://raw.githubusercontent.com/Sud-Austral/mapa_insumos2/main/osm/templo_religioso_templo_cristiano-evangelico/?CUT_COM=00000.json</t>
  </si>
  <si>
    <t>https://raw.githubusercontent.com/Sud-Austral/mapa_insumos2/main/osm/templo_religioso_templo_cristiano_protestante/?CUT_COM=00000.json</t>
  </si>
  <si>
    <t>https://raw.githubusercontent.com/Sud-Austral/mapa_insumos2/main/osm/templo_religioso_templo_metodista_cristiano/?CUT_COM=00000.json</t>
  </si>
  <si>
    <t>https://raw.githubusercontent.com/Sud-Austral/mapa_insumos2/main/osm/templo_religioso_templo_cristiano-anglicano/?CUT_COM=00000.json</t>
  </si>
  <si>
    <t>https://raw.githubusercontent.com/Sud-Austral/mapa_insumos2/main/osm/templo_religioso_templo_cristiano_luterano/?CUT_COM=00000.json</t>
  </si>
  <si>
    <t>https://raw.githubusercontent.com/Sud-Austral/mapa_insumos2/main/osm/templo_religioso_templo_judio/?CUT_COM=00000.json</t>
  </si>
  <si>
    <t>https://raw.githubusercontent.com/Sud-Austral/mapa_insumos2/main/osm/templo_religioso_templo_budista/?CUT_COM=00000.json</t>
  </si>
  <si>
    <t>https://raw.githubusercontent.com/Sud-Austral/mapa_insumos2/main/osm/templo_religioso_templo_cristiano_ortodoxo/?CUT_COM=00000.json</t>
  </si>
  <si>
    <t>https://raw.githubusercontent.com/Sud-Austral/mapa_insumos2/main/osm/templo_religioso_templo_musulman/?CUT_COM=00000.json</t>
  </si>
  <si>
    <t>https://raw.githubusercontent.com/Sud-Austral/mapa_insumos2/main/osm/ocio-deporte_terreno_de_juego/?CUT_COM=00000.json</t>
  </si>
  <si>
    <t>https://raw.githubusercontent.com/Sud-Austral/mapa_insumos2/main/osm/compras_conveniencia/?CUT_COM=00000.json</t>
  </si>
  <si>
    <t>https://raw.githubusercontent.com/Sud-Austral/mapa_insumos2/main/osm/abastecimiento_cafeteria/?CUT_COM=00000.json</t>
  </si>
  <si>
    <t>https://raw.githubusercontent.com/Sud-Austral/mapa_insumos2/main/osm/publico_estacion_de_bomberos/?CUT_COM=00000.json</t>
  </si>
  <si>
    <t>https://raw.githubusercontent.com/Sud-Austral/mapa_insumos2/main/osm/educacion_colegio/?CUT_COM=00000.json</t>
  </si>
  <si>
    <t>https://raw.githubusercontent.com/Sud-Austral/mapa_insumos2/main/osm/publico_policia/?CUT_COM=00000.json</t>
  </si>
  <si>
    <t>https://raw.githubusercontent.com/Sud-Austral/mapa_insumos2/main/osm/ocio_parque/?CUT_COM=00000.json</t>
  </si>
  <si>
    <t>https://raw.githubusercontent.com/Sud-Austral/mapa_insumos2/main/osm/publico_cementerio/?CUT_COM=00000.json</t>
  </si>
  <si>
    <t>https://raw.githubusercontent.com/Sud-Austral/mapa_insumos2/main/osm/punto_de_interes_torre/?CUT_COM=00000.json</t>
  </si>
  <si>
    <t>https://raw.githubusercontent.com/Sud-Austral/mapa_insumos2/main/osm/salud_medico/?CUT_COM=00000.json</t>
  </si>
  <si>
    <t>https://raw.githubusercontent.com/Sud-Austral/mapa_insumos2/main/osm/ocio-deporte_centro_deportivo/?CUT_COM=00000.json</t>
  </si>
  <si>
    <t>https://raw.githubusercontent.com/Sud-Austral/mapa_insumos2/main/osm/turismo_-_destinos_atraccion/?CUT_COM=00000.json</t>
  </si>
  <si>
    <t>https://raw.githubusercontent.com/Sud-Austral/mapa_insumos2/main/osm/alojamiento_refugio/?CUT_COM=00000.json</t>
  </si>
  <si>
    <t>https://raw.githubusercontent.com/Sud-Austral/mapa_insumos2/main/osm/alojamiento_casa_de_invitados/?CUT_COM=00000.json</t>
  </si>
  <si>
    <t>https://raw.githubusercontent.com/Sud-Austral/mapa_insumos2/main/osm/abastecimiento_comida_rapida/?CUT_COM=00000.json</t>
  </si>
  <si>
    <t>https://raw.githubusercontent.com/Sud-Austral/mapa_insumos2/main/osm/alojamiento_camping/?CUT_COM=00000.json</t>
  </si>
  <si>
    <t>https://raw.githubusercontent.com/Sud-Austral/mapa_insumos2/main/osm/turismo-informacion_informacion_turistica/?CUT_COM=00000.json</t>
  </si>
  <si>
    <t>https://raw.githubusercontent.com/Sud-Austral/mapa_insumos2/main/osm/dinero_banco/?CUT_COM=00000.json</t>
  </si>
  <si>
    <t>https://raw.githubusercontent.com/Sud-Austral/mapa_insumos2/main/osm/compras_quiosco/?CUT_COM=00000.json</t>
  </si>
  <si>
    <t>https://raw.githubusercontent.com/Sud-Austral/mapa_insumos2/main/osm/ocio_patio_de_recreo/?CUT_COM=00000.json</t>
  </si>
  <si>
    <t>https://raw.githubusercontent.com/Sud-Austral/mapa_insumos2/main/osm/abastecimiento_restaurante/?CUT_COM=00000.json</t>
  </si>
  <si>
    <t>https://raw.githubusercontent.com/Sud-Austral/mapa_insumos2/main/osm/alojamiento_albergue/?CUT_COM=00000.json</t>
  </si>
  <si>
    <t>https://raw.githubusercontent.com/Sud-Austral/mapa_insumos2/main/osm/alojamiento_choza_alpina/?CUT_COM=00000.json</t>
  </si>
  <si>
    <t>https://raw.githubusercontent.com/Sud-Austral/mapa_insumos2/main/osm/compras_supermercado/?CUT_COM=00000.json</t>
  </si>
  <si>
    <t>https://raw.githubusercontent.com/Sud-Austral/mapa_insumos2/main/osm/publico_municipalidad/?CUT_COM=00000.json</t>
  </si>
  <si>
    <t>https://raw.githubusercontent.com/Sud-Austral/mapa_insumos2/main/osm/publico_biblioteca/?CUT_COM=00000.json</t>
  </si>
  <si>
    <t>https://raw.githubusercontent.com/Sud-Austral/mapa_insumos2/main/osm/ocio-deporte_estadio/?CUT_COM=00000.json</t>
  </si>
  <si>
    <t>https://raw.githubusercontent.com/Sud-Austral/mapa_insumos2/main/osm/turismo_-_destinos_ruinas/?CUT_COM=00000.json</t>
  </si>
  <si>
    <t>https://raw.githubusercontent.com/Sud-Austral/mapa_insumos2/main/osm/ocio-deporte_alberca/?CUT_COM=00000.json</t>
  </si>
  <si>
    <t>https://raw.githubusercontent.com/Sud-Austral/mapa_insumos2/main/osm/punto_de_interes_faro/?CUT_COM=00000.json</t>
  </si>
  <si>
    <t>https://raw.githubusercontent.com/Sud-Austral/mapa_insumos2/main/osm/alojamiento_hotel/?CUT_COM=00000.json</t>
  </si>
  <si>
    <t>https://raw.githubusercontent.com/Sud-Austral/mapa_insumos2/main/osm/punto_de_interes_torre_de_agua/?CUT_COM=00000.json</t>
  </si>
  <si>
    <t>https://raw.githubusercontent.com/Sud-Austral/mapa_insumos2/main/osm/salud_clinica/?CUT_COM=00000.json</t>
  </si>
  <si>
    <t>https://raw.githubusercontent.com/Sud-Austral/mapa_insumos2/main/osm/turismo_-_destinos_museo/?CUT_COM=00000.json</t>
  </si>
  <si>
    <t>https://raw.githubusercontent.com/Sud-Austral/mapa_insumos2/main/osm/punto_de_interes_baño/?CUT_COM=00000.json</t>
  </si>
  <si>
    <t>https://raw.githubusercontent.com/Sud-Austral/mapa_insumos2/main/osm/educacion_jardin_infantil/?CUT_COM=00000.json</t>
  </si>
  <si>
    <t>https://raw.githubusercontent.com/Sud-Austral/mapa_insumos2/main/osm/publico_palacio_de_justicia/?CUT_COM=00000.json</t>
  </si>
  <si>
    <t>https://raw.githubusercontent.com/Sud-Austral/mapa_insumos2/main/osm/turismo_-_destinos_arqueologico/?CUT_COM=00000.json</t>
  </si>
  <si>
    <t>https://raw.githubusercontent.com/Sud-Austral/mapa_insumos2/main/osm/salud_hospital/?CUT_COM=00000.json</t>
  </si>
  <si>
    <t>https://raw.githubusercontent.com/Sud-Austral/mapa_insumos2/main/osm/alojamiento_chalet/?CUT_COM=00000.json</t>
  </si>
  <si>
    <t>https://raw.githubusercontent.com/Sud-Austral/mapa_insumos2/main/osm/compras_panaderia/?CUT_COM=00000.json</t>
  </si>
  <si>
    <t>https://raw.githubusercontent.com/Sud-Austral/mapa_insumos2/main/osm/publico_centro_comunitario/?CUT_COM=00000.json</t>
  </si>
  <si>
    <t>https://raw.githubusercontent.com/Sud-Austral/mapa_insumos2/main/osm/abastecimiento_sitio_publico/?CUT_COM=00000.json</t>
  </si>
  <si>
    <t>https://raw.githubusercontent.com/Sud-Austral/mapa_insumos2/main/osm/compras_carniceria/?CUT_COM=00000.json</t>
  </si>
  <si>
    <t>https://raw.githubusercontent.com/Sud-Austral/mapa_insumos2/main/osm/ocio_club_nocturno/?CUT_COM=00000.json</t>
  </si>
  <si>
    <t>https://raw.githubusercontent.com/Sud-Austral/mapa_insumos2/main/osm/alojamiento_motel/?CUT_COM=00000.json</t>
  </si>
  <si>
    <t>https://raw.githubusercontent.com/Sud-Austral/mapa_insumos2/main/osm/turismo_-_destinos_monumento/?CUT_COM=00000.json</t>
  </si>
  <si>
    <t>https://raw.githubusercontent.com/Sud-Austral/mapa_insumos2/main/osm/compras_centro_comercial/?CUT_COM=00000.json</t>
  </si>
  <si>
    <t>https://raw.githubusercontent.com/Sud-Austral/mapa_insumos2/main/osm/publico_edificio_publico/?CUT_COM=00000.json</t>
  </si>
  <si>
    <t>https://raw.githubusercontent.com/Sud-Austral/mapa_insumos2/main/osm/punto_de_interes_planta_de_aguas_residuales/?CUT_COM=00000.json</t>
  </si>
  <si>
    <t>https://raw.githubusercontent.com/Sud-Austral/mapa_insumos2/main/osm/compras_agente_de_viajes/?CUT_COM=00000.json</t>
  </si>
  <si>
    <t>https://raw.githubusercontent.com/Sud-Austral/mapa_insumos2/main/osm/punto_de_interes_torre_de_observacion/?CUT_COM=00000.json</t>
  </si>
  <si>
    <t>https://raw.githubusercontent.com/Sud-Austral/mapa_insumos2/main/osm/publico_prision/?CUT_COM=00000.json</t>
  </si>
  <si>
    <t>https://raw.githubusercontent.com/Sud-Austral/mapa_insumos2/main/osm/publico_mercado/?CUT_COM=00000.json</t>
  </si>
  <si>
    <t>https://raw.githubusercontent.com/Sud-Austral/mapa_insumos2/main/osm/publico_oficina_de_correos/?CUT_COM=00000.json</t>
  </si>
  <si>
    <t>https://raw.githubusercontent.com/Sud-Austral/mapa_insumos2/main/osm/compras_tienda_de_regalos/?CUT_COM=00000.json</t>
  </si>
  <si>
    <t>https://raw.githubusercontent.com/Sud-Austral/mapa_insumos2/main/osm/compras_bebidas/?CUT_COM=00000.json</t>
  </si>
  <si>
    <t>https://raw.githubusercontent.com/Sud-Austral/mapa_insumos2/main/osm/compras_verduleria/?CUT_COM=00000.json</t>
  </si>
  <si>
    <t>https://raw.githubusercontent.com/Sud-Austral/mapa_insumos2/main/osm/compras_ropa/?CUT_COM=00000.json</t>
  </si>
  <si>
    <t>https://raw.githubusercontent.com/Sud-Austral/mapa_insumos2/main/osm/compras_tienda_de_muebles/?CUT_COM=00000.json</t>
  </si>
  <si>
    <t>https://raw.githubusercontent.com/Sud-Austral/mapa_insumos2/main/osm/punto_de_interes_abastecimiento/?CUT_COM=00000.json</t>
  </si>
  <si>
    <t>https://raw.githubusercontent.com/Sud-Austral/mapa_insumos2/main/osm/compras_hazlo_tu_mismo/?CUT_COM=00000.json</t>
  </si>
  <si>
    <t>https://raw.githubusercontent.com/Sud-Austral/mapa_insumos2/main/osm/ocio-deporte_campo_de_golf/?CUT_COM=00000.json</t>
  </si>
  <si>
    <t>https://raw.githubusercontent.com/Sud-Austral/mapa_insumos2/main/osm/ocio_teatro/?CUT_COM=00000.json</t>
  </si>
  <si>
    <t>https://raw.githubusercontent.com/Sud-Austral/mapa_insumos2/main/osm/turismo_-_destinos_mirador/?CUT_COM=00000.json</t>
  </si>
  <si>
    <t>https://raw.githubusercontent.com/Sud-Austral/mapa_insumos2/main/osm/turismo_-_destinos_sitio_de_picnic/?CUT_COM=00000.json</t>
  </si>
  <si>
    <t>https://raw.githubusercontent.com/Sud-Austral/mapa_insumos2/main/osm/turismo_-_destinos_ermita/?CUT_COM=00000.json</t>
  </si>
  <si>
    <t>https://raw.githubusercontent.com/Sud-Austral/mapa_insumos2/main/osm/abastecimiento_bar/?CUT_COM=00000.json</t>
  </si>
  <si>
    <t>https://raw.githubusercontent.com/Sud-Austral/mapa_insumos2/main/osm/compras_peluqueria/?CUT_COM=00000.json</t>
  </si>
  <si>
    <t>https://raw.githubusercontent.com/Sud-Austral/mapa_insumos2/main/osm/publico_asilo_de_ancianos/?CUT_COM=00000.json</t>
  </si>
  <si>
    <t>https://raw.githubusercontent.com/Sud-Austral/mapa_insumos2/main/osm/compras_alquiler_de_coches/?CUT_COM=00000.json</t>
  </si>
  <si>
    <t>https://raw.githubusercontent.com/Sud-Austral/mapa_insumos2/main/osm/compras_florista/?CUT_COM=00000.json</t>
  </si>
  <si>
    <t>https://raw.githubusercontent.com/Sud-Austral/mapa_insumos2/main/osm/compras_tienda_de_zapatos/?CUT_COM=00000.json</t>
  </si>
  <si>
    <t>https://raw.githubusercontent.com/Sud-Austral/mapa_insumos2/main/osm/publico_reciclaje_vidrio/?CUT_COM=00000.json</t>
  </si>
  <si>
    <t>https://raw.githubusercontent.com/Sud-Austral/mapa_insumos2/main/osm/salud_farmacia/?CUT_COM=00000.json</t>
  </si>
  <si>
    <t>https://raw.githubusercontent.com/Sud-Austral/mapa_insumos2/main/osm/compras_centro_de_jardineria/?CUT_COM=00000.json</t>
  </si>
  <si>
    <t>https://raw.githubusercontent.com/Sud-Austral/mapa_insumos2/main/osm/turismo_-_destinos_parque_tematico/?CUT_COM=00000.json</t>
  </si>
  <si>
    <t>https://raw.githubusercontent.com/Sud-Austral/mapa_insumos2/main/osm/salud_dentista/?CUT_COM=00000.json</t>
  </si>
  <si>
    <t>https://raw.githubusercontent.com/Sud-Austral/mapa_insumos2/main/osm/compras_quimico/?CUT_COM=00000.json</t>
  </si>
  <si>
    <t>https://raw.githubusercontent.com/Sud-Austral/mapa_insumos2/main/osm/compras_general/?CUT_COM=00000.json</t>
  </si>
  <si>
    <t>https://raw.githubusercontent.com/Sud-Austral/mapa_insumos2/main/osm/compras_tienda_de_bicicletas/?CUT_COM=00000.json</t>
  </si>
  <si>
    <t>https://raw.githubusercontent.com/Sud-Austral/mapa_insumos2/main/osm/carreteras-muy_pequeñas_pista/?CUT_COM=00000.json</t>
  </si>
  <si>
    <t>https://raw.githubusercontent.com/Sud-Austral/mapa_insumos2/main/osm/ocio_cine/?CUT_COM=00000.json</t>
  </si>
  <si>
    <t>https://raw.githubusercontent.com/Sud-Austral/mapa_insumos2/main/osm/turismo_-_destinos_memorial/?CUT_COM=00000.json</t>
  </si>
  <si>
    <t>https://raw.githubusercontent.com/Sud-Austral/mapa_insumos2/main/osm/publico_punto_de_reciclaje/?CUT_COM=00000.json</t>
  </si>
  <si>
    <t>https://raw.githubusercontent.com/Sud-Austral/mapa_insumos2/main/osm/publico_centro_de_arte/?CUT_COM=00000.json</t>
  </si>
  <si>
    <t>https://raw.githubusercontent.com/Sud-Austral/mapa_insumos2/main/osm/abastecimiento_zona_de_comidas/?CUT_COM=00000.json</t>
  </si>
  <si>
    <t>https://raw.githubusercontent.com/Sud-Austral/mapa_insumos2/main/osm/educacion_universidad/?CUT_COM=00000.json</t>
  </si>
  <si>
    <t>https://raw.githubusercontent.com/Sud-Austral/mapa_insumos2/main/osm/punto_de_interes_molino_de_agua/?CUT_COM=00000.json</t>
  </si>
  <si>
    <t>https://raw.githubusercontent.com/Sud-Austral/mapa_insumos2/main/osm/compras_grandes_almacenes/?CUT_COM=00000.json</t>
  </si>
  <si>
    <t>https://raw.githubusercontent.com/Sud-Austral/mapa_insumos2/main/osm/turismo_-_destinos_castillo/?CUT_COM=00000.json</t>
  </si>
  <si>
    <t>https://raw.githubusercontent.com/Sud-Austral/mapa_insumos2/main/osm/punto_de_interes_fuente/?CUT_COM=00000.json</t>
  </si>
  <si>
    <t>https://raw.githubusercontent.com/Sud-Austral/mapa_insumos2/main/osm/turismo_-_destinos_zoologico/?CUT_COM=00000.json</t>
  </si>
  <si>
    <t>https://raw.githubusercontent.com/Sud-Austral/mapa_insumos2/main/osm/punto_de_interes_pozo/?CUT_COM=00000.json</t>
  </si>
  <si>
    <t>https://raw.githubusercontent.com/Sud-Austral/mapa_insumos2/main/osm/compras_concesionario_de_coches/?CUT_COM=00000.json</t>
  </si>
  <si>
    <t>https://raw.githubusercontent.com/Sud-Austral/mapa_insumos2/main/osm/educacion_universidad/college/?CUT_COM=00000.json</t>
  </si>
  <si>
    <t>https://raw.githubusercontent.com/Sud-Austral/mapa_insumos2/main/osm/abastecimiento_cerveceria/?CUT_COM=00000.json</t>
  </si>
  <si>
    <t>https://raw.githubusercontent.com/Sud-Austral/mapa_insumos2/main/osm/salud_veterinario/?CUT_COM=00000.json</t>
  </si>
  <si>
    <t>https://raw.githubusercontent.com/Sud-Austral/mapa_insumos2/main/osm/compras_optica/?CUT_COM=00000.json</t>
  </si>
  <si>
    <t>https://raw.githubusercontent.com/Sud-Austral/mapa_insumos2/main/osm/compras_papeleria/?CUT_COM=00000.json</t>
  </si>
  <si>
    <t>https://raw.githubusercontent.com/Sud-Austral/mapa_insumos2/main/osm/punto_de_interes_camara_de_vigilancia/?CUT_COM=00000.json</t>
  </si>
  <si>
    <t>https://raw.githubusercontent.com/Sud-Austral/mapa_insumos2/main/osm/punto_de_interes_molino/?CUT_COM=00000.json</t>
  </si>
  <si>
    <t>https://raw.githubusercontent.com/Sud-Austral/mapa_insumos2/main/osm/turismo_-_destinos_fuerte/?CUT_COM=00000.json</t>
  </si>
  <si>
    <t>https://raw.githubusercontent.com/Sud-Austral/mapa_insumos2/main/osm/compras_libreria/?CUT_COM=00000.json</t>
  </si>
  <si>
    <t>https://raw.githubusercontent.com/Sud-Austral/mapa_insumos2/main/osm/turismo_-_destinos_obra_de_arte/?CUT_COM=00000.json</t>
  </si>
  <si>
    <t>https://raw.githubusercontent.com/Sud-Austral/mapa_insumos2/main/osm/compras_tienda_telefonos_moviles/?CUT_COM=00000.json</t>
  </si>
  <si>
    <t>https://raw.githubusercontent.com/Sud-Austral/mapa_insumos2/main/osm/compras_tienda_exterior/?CUT_COM=00000.json</t>
  </si>
  <si>
    <t>https://raw.githubusercontent.com/Sud-Austral/mapa_insumos2/main/osm/compras_salon_de_belleza/?CUT_COM=00000.json</t>
  </si>
  <si>
    <t>https://raw.githubusercontent.com/Sud-Austral/mapa_insumos2/main/osm/compras_lavado_de_autos/?CUT_COM=00000.json</t>
  </si>
  <si>
    <t>https://raw.githubusercontent.com/Sud-Austral/mapa_insumos2/main/osm/compras_tienda_de_computadoras/?CUT_COM=00000.json</t>
  </si>
  <si>
    <t>https://raw.githubusercontent.com/Sud-Austral/mapa_insumos2/main/osm/compras_tienda_de_deportes/?CUT_COM=00000.json</t>
  </si>
  <si>
    <t>https://raw.githubusercontent.com/Sud-Austral/mapa_insumos2/main/osm/compras_joyeria/?CUT_COM=00000.json</t>
  </si>
  <si>
    <t>https://raw.githubusercontent.com/Sud-Austral/mapa_insumos2/main/osm/publico_embajada/?CUT_COM=00000.json</t>
  </si>
  <si>
    <t>https://raw.githubusercontent.com/Sud-Austral/mapa_insumos2/main/osm/compras_tienda_de_juguetes/?CUT_COM=00000.json</t>
  </si>
  <si>
    <t>https://raw.githubusercontent.com/Sud-Austral/mapa_insumos2/main/osm/compras_lavanderia/?CUT_COM=00000.json</t>
  </si>
  <si>
    <t>https://raw.githubusercontent.com/Sud-Austral/mapa_insumos2/main/osm/publico_reciclaje_metal/?CUT_COM=00000.json</t>
  </si>
  <si>
    <t>https://raw.githubusercontent.com/Sud-Austral/mapa_insumos2/main/osm/compras_alquiler_de_bicicletas/?CUT_COM=00000.json</t>
  </si>
  <si>
    <t>https://raw.githubusercontent.com/Sud-Austral/mapa_insumos2/main/osm/turismo_-_destinos_cruce_de_camino/?CUT_COM=00000.json</t>
  </si>
  <si>
    <t>https://raw.githubusercontent.com/Sud-Austral/mapa_insumos2/main/osm/ocio_parque_para_perro/?CUT_COM=00000.json</t>
  </si>
  <si>
    <t>https://raw.githubusercontent.com/Sud-Austral/mapa_insumos2/main/osm/punto_de_interes_torre_de_comunicaciones/?CUT_COM=00000.json</t>
  </si>
  <si>
    <t>https://raw.githubusercontent.com/Sud-Austral/mapa_insumos2/main/osm/compras_venta_periodicos/?CUT_COM=00000.json</t>
  </si>
  <si>
    <t>https://raw.githubusercontent.com/Sud-Austral/mapa_insumos2/main/osm/publico_papel_reciclado/?CUT_COM=00000.json</t>
  </si>
  <si>
    <t>https://raw.githubusercontent.com/Sud-Austral/mapa_insumos2/main/osm/punto_de_interes_mesa_de_trabajo/?CUT_COM=00000.json</t>
  </si>
  <si>
    <t>https://raw.githubusercontent.com/Sud-Austral/mapa_insumos2/main/osm/dinero_cajero_automatico/?CUT_COM=00000.json</t>
  </si>
  <si>
    <t>https://raw.githubusercontent.com/Sud-Austral/mapa_insumos2/main/osm/ocio-deporte_pista_de_hielo/?CUT_COM=00000.json</t>
  </si>
  <si>
    <t>https://raw.githubusercontent.com/Sud-Austral/mapa_insumos2/main/osm/punto_de_interes_papelera/?CUT_COM=00000.json</t>
  </si>
  <si>
    <t>https://raw.githubusercontent.com/Sud-Austral/mapa_insumos2/main/osm/punto_de_interes_agua_potable/?CUT_COM=00000.json</t>
  </si>
  <si>
    <t>https://raw.githubusercontent.com/Sud-Austral/mapa_insumos2/main/osm/publico_buzon/?CUT_COM=00000.json</t>
  </si>
  <si>
    <t>https://raw.githubusercontent.com/Sud-Austral/mapa_insumos2/main/osm/publico_telefono/?CUT_COM=00000.json</t>
  </si>
  <si>
    <t>https://raw.githubusercontent.com/Sud-Austral/mapa_insumos2/main/osm/alojamiento_sitio_de_caravanas/?CUT_COM=00000.json</t>
  </si>
  <si>
    <t>https://raw.githubusercontent.com/Sud-Austral/mapa_insumos2/main/osm/turismo_-_destinos_campo_de_batalla/?CUT_COM=00000.json</t>
  </si>
  <si>
    <t>https://raw.githubusercontent.com/Sud-Austral/mapa_insumos2/main/osm/punto_de_interes_puesto_de_caza/?CUT_COM=00000.json</t>
  </si>
  <si>
    <t>https://raw.githubusercontent.com/Sud-Austral/mapa_insumos2/main/osm/compras_tienda_de_videos/?CUT_COM=00000.json</t>
  </si>
  <si>
    <t>https://raw.githubusercontent.com/Sud-Austral/mapa_insumos2/main/osm/compras_maquina_expendedora/?CUT_COM=00000.json</t>
  </si>
  <si>
    <t>https://raw.githubusercontent.com/Sud-Austral/mapa_insumos2/main/osm/combustible_y_estacionamiento_expendedor_estacionamiento/?CUT_COM=00000.json</t>
  </si>
  <si>
    <t>https://raw.githubusercontent.com/Sud-Austral/mapa_insumos2/main/osm/combustible_y_estacionamiento_servicio/?CUT_COM=00000.json</t>
  </si>
  <si>
    <t>https://raw.githubusercontent.com/Sud-Austral/mapa_insumos2/main/osm/combustible_y_estacionamiento_estacionamiento/?CUT_COM=00000.json</t>
  </si>
  <si>
    <t>https://raw.githubusercontent.com/Sud-Austral/mapa_insumos2/main/osm/punto_de_interes_en_agua_muelle/?CUT_COM=00000.json</t>
  </si>
  <si>
    <t>https://raw.githubusercontent.com/Sud-Austral/mapa_insumos2/main/osm/punto_de_interes_en_agua_presa/?CUT_COM=00000.json</t>
  </si>
  <si>
    <t>https://raw.githubusercontent.com/Sud-Austral/mapa_insumos2/main/osm/punto_de_interes_en_agua_puerto_pequeño/?CUT_COM=00000.json</t>
  </si>
  <si>
    <t>https://raw.githubusercontent.com/Sud-Austral/mapa_insumos2/main/osm/combustible_y_estacionamiento_gasolinera/?CUT_COM=00000.json</t>
  </si>
  <si>
    <t>https://raw.githubusercontent.com/Sud-Austral/mapa_insumos2/main/osm/punto_de_interes_en_agua_tranque/?CUT_COM=00000.json</t>
  </si>
  <si>
    <t>https://raw.githubusercontent.com/Sud-Austral/mapa_insumos2/main/osm/combustible_y_estacionamiento_parking_de_varios_pisos/?CUT_COM=00000.json</t>
  </si>
  <si>
    <t>https://raw.githubusercontent.com/Sud-Austral/mapa_insumos2/main/osm/combustible_y_estacionamiento_estacionamiento_bicicleta/?CUT_COM=00000.json</t>
  </si>
  <si>
    <t>https://raw.githubusercontent.com/Sud-Austral/mapa_insumos2/main/osm/combustible_y_estacionamiento_estacionamiento_subterraneo/?CUT_COM=00000.json</t>
  </si>
  <si>
    <t>https://raw.githubusercontent.com/Sud-Austral/mapa_insumos2/main/osm/punto_de_interes_en_agua_grada/?CUT_COM=00000.json</t>
  </si>
  <si>
    <t>https://raw.githubusercontent.com/Sud-Austral/mapa_insumos2/main/osm/punto_de_interes_en_agua_cascada/?CUT_COM=00000.json</t>
  </si>
  <si>
    <t>https://raw.githubusercontent.com/Sud-Austral/mapa_insumos2/main/osm/trafico_radio_de_giro_de_auto/?CUT_COM=00000.json</t>
  </si>
  <si>
    <t>https://raw.githubusercontent.com/Sud-Austral/mapa_insumos2/main/osm/trafico_señal_de_cruce/?CUT_COM=00000.json</t>
  </si>
  <si>
    <t>https://raw.githubusercontent.com/Sud-Austral/mapa_insumos2/main/osm/trafico_señales_de_trafico/?CUT_COM=00000.json</t>
  </si>
  <si>
    <t>https://raw.githubusercontent.com/Sud-Austral/mapa_insumos2/main/osm/trafico_farola/?CUT_COM=00000.json</t>
  </si>
  <si>
    <t>https://raw.githubusercontent.com/Sud-Austral/mapa_insumos2/main/osm/trafico_señal_de_alto/?CUT_COM=00000.json</t>
  </si>
  <si>
    <t>https://raw.githubusercontent.com/Sud-Austral/mapa_insumos2/main/osm/trafico_pequeña_rotonda/?CUT_COM=00000.json</t>
  </si>
  <si>
    <t>https://raw.githubusercontent.com/Sud-Austral/mapa_insumos2/main/osm/trafico_cruce_de_autopista/?CUT_COM=00000.json</t>
  </si>
  <si>
    <t>https://raw.githubusercontent.com/Sud-Austral/mapa_insumos2/main/osm/punto_de_interes_en_agua_cortina_retencion_de_agua/?CUT_COM=00000.json</t>
  </si>
  <si>
    <t>https://raw.githubusercontent.com/Sud-Austral/mapa_insumos2/main/osm/trafico_camara_de_vehiculos/?CUT_COM=00000.json</t>
  </si>
  <si>
    <t>https://raw.githubusercontent.com/Sud-Austral/mapa_insumos2/main/osm/trafico_aereo_helipuerto/?CUT_COM=00000.json</t>
  </si>
  <si>
    <t>https://raw.githubusercontent.com/Sud-Austral/mapa_insumos2/main/osm/trafico_aereo_aeropuerto/?CUT_COM=00000.json</t>
  </si>
  <si>
    <t>https://raw.githubusercontent.com/Sud-Austral/mapa_insumos2/main/osm/transporte_estacion_de_autobuses/?CUT_COM=00000.json</t>
  </si>
  <si>
    <t>https://raw.githubusercontent.com/Sud-Austral/mapa_insumos2/main/osm/trafico_de_agua_terminal_de_ferry/?CUT_COM=00000.json</t>
  </si>
  <si>
    <t>https://raw.githubusercontent.com/Sud-Austral/mapa_insumos2/main/osm/transporte_parada_de_autobus/?CUT_COM=00000.json</t>
  </si>
  <si>
    <t>https://raw.githubusercontent.com/Sud-Austral/mapa_insumos2/main/osm/transporte_estacion_de_ferrocarril/?CUT_COM=00000.json</t>
  </si>
  <si>
    <t>https://raw.githubusercontent.com/Sud-Austral/mapa_insumos2/main/osm/transporte_punto_de_taxi/?CUT_COM=00000.json</t>
  </si>
  <si>
    <t>https://raw.githubusercontent.com/Sud-Austral/mapa_insumos2/main/osm/trafico_aereo_aerodromo/?CUT_COM=00000.json</t>
  </si>
  <si>
    <t>https://raw.githubusercontent.com/Sud-Austral/mapa_insumos2/main/osm/transporte_parada_ferroviaria/?CUT_COM=00000.json</t>
  </si>
  <si>
    <t>https://raw.githubusercontent.com/Sud-Austral/mapa_insumos2/main/osm/curso_agua_estero/?CUT_COM=00000.json</t>
  </si>
  <si>
    <t>https://raw.githubusercontent.com/Sud-Austral/mapa_insumos2/main/osm/curso_agua_canal/?CUT_COM=00000.json</t>
  </si>
  <si>
    <t>https://raw.githubusercontent.com/Sud-Austral/mapa_insumos2/main/osm/curso_agua_rio/?CUT_COM=00000.json</t>
  </si>
  <si>
    <t>https://raw.githubusercontent.com/Sud-Austral/mapa_insumos2/main/osm/curso_agua_drenaje/?CUT_COM=00000.json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</si>
  <si>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</si>
  <si>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</si>
  <si>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</si>
  <si>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</si>
  <si>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</si>
  <si>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</si>
  <si>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</si>
  <si>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</si>
  <si>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</si>
  <si>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</si>
  <si>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</si>
  <si>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</si>
  <si>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</si>
  <si>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</si>
  <si>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</si>
  <si>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</si>
  <si>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</si>
  <si>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</si>
  <si>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</si>
  <si>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</si>
  <si>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</si>
  <si>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</si>
  <si>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</si>
  <si>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</si>
  <si>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</si>
  <si>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</si>
  <si>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</si>
  <si>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</si>
  <si>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</si>
  <si>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</si>
  <si>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</si>
  <si>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</si>
  <si>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</si>
  <si>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</si>
  <si>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</si>
  <si>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</si>
  <si>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</si>
  <si>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</si>
  <si>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</si>
  <si>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</si>
  <si>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</si>
  <si>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</si>
  <si>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</si>
  <si>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</si>
  <si>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</si>
  <si>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</si>
  <si>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</si>
  <si>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</si>
  <si>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</si>
  <si>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</si>
  <si>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</si>
  <si>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</si>
  <si>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</si>
  <si>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</si>
  <si>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</si>
  <si>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</si>
  <si>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</si>
  <si>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</si>
  <si>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</si>
  <si>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</si>
  <si>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</si>
  <si>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</si>
  <si>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</si>
  <si>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</si>
  <si>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</si>
  <si>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</si>
  <si>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</si>
  <si>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</si>
  <si>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</si>
  <si>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</si>
  <si>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</si>
  <si>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</si>
  <si>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</si>
  <si>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</si>
  <si>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</si>
  <si>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</si>
  <si>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</si>
  <si>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</si>
  <si>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</si>
  <si>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</si>
  <si>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</si>
  <si>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</si>
  <si>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</si>
  <si>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</si>
  <si>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</si>
  <si>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</si>
  <si>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</si>
  <si>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</si>
  <si>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</si>
  <si>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</si>
  <si>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</si>
  <si>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</si>
  <si>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</si>
  <si>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</si>
  <si>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</si>
  <si>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</si>
  <si>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</si>
  <si>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</si>
  <si>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</si>
  <si>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101</t>
  </si>
  <si>
    <t>102</t>
  </si>
  <si>
    <t>103</t>
  </si>
  <si>
    <t>104</t>
  </si>
  <si>
    <t>106</t>
  </si>
  <si>
    <t>107</t>
  </si>
  <si>
    <t>108</t>
  </si>
  <si>
    <t>109</t>
  </si>
  <si>
    <t>110</t>
  </si>
  <si>
    <t>112</t>
  </si>
  <si>
    <t>113</t>
  </si>
  <si>
    <t>114</t>
  </si>
  <si>
    <t>115</t>
  </si>
  <si>
    <t>116</t>
  </si>
  <si>
    <t>117</t>
  </si>
  <si>
    <t>118</t>
  </si>
  <si>
    <t>119</t>
  </si>
  <si>
    <t>121</t>
  </si>
  <si>
    <t>122</t>
  </si>
  <si>
    <t>123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</si>
  <si>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</si>
  <si>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</si>
  <si>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</si>
  <si>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</si>
  <si>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</si>
  <si>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</si>
  <si>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</si>
  <si>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</si>
  <si>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</si>
  <si>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</si>
  <si>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</si>
  <si>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</si>
  <si>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</si>
  <si>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</si>
  <si>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</si>
  <si>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</si>
  <si>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</si>
  <si>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</si>
  <si>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</si>
  <si>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</si>
  <si>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</si>
  <si>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</si>
  <si>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</si>
  <si>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</si>
  <si>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</si>
  <si>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</si>
  <si>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</si>
  <si>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</si>
  <si>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</si>
  <si>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</si>
  <si>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</si>
  <si>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</si>
  <si>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</si>
  <si>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</si>
  <si>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</si>
  <si>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</si>
  <si>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</si>
  <si>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</si>
  <si>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</si>
  <si>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</si>
  <si>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</si>
  <si>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</si>
  <si>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</si>
  <si>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</si>
  <si>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</si>
  <si>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</si>
  <si>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</si>
  <si>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</si>
  <si>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</si>
  <si>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</si>
  <si>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</si>
  <si>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</si>
  <si>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</si>
  <si>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</si>
  <si>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</si>
  <si>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</si>
  <si>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</si>
  <si>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</si>
  <si>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</si>
  <si>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</si>
  <si>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</si>
  <si>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</si>
  <si>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</si>
  <si>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</si>
  <si>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</si>
  <si>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</si>
  <si>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</si>
  <si>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</si>
  <si>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</si>
  <si>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</si>
  <si>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</si>
  <si>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</si>
  <si>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</si>
  <si>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</si>
  <si>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</si>
  <si>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</si>
  <si>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</si>
  <si>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</si>
  <si>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</si>
  <si>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</si>
  <si>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</si>
  <si>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</si>
  <si>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</si>
  <si>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</si>
  <si>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</si>
  <si>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</si>
  <si>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</si>
  <si>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</si>
  <si>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</si>
  <si>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</si>
  <si>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</si>
  <si>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</si>
  <si>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</si>
  <si>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</si>
  <si>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</si>
  <si>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</si>
  <si>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</si>
  <si>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</si>
  <si>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</si>
  <si>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</si>
  <si>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</si>
  <si>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</si>
  <si>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</si>
  <si>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</si>
  <si>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</si>
  <si>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</si>
  <si>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</si>
  <si>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</si>
  <si>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</si>
  <si>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</si>
  <si>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</si>
  <si>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</si>
  <si>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</si>
  <si>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</si>
  <si>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</si>
  <si>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</si>
  <si>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</si>
  <si>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</si>
  <si>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</si>
  <si>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</si>
  <si>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</si>
  <si>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</si>
  <si>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</si>
  <si>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</si>
  <si>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</si>
  <si>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</si>
  <si>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</si>
  <si>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</si>
  <si>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</si>
  <si>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</si>
  <si>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</si>
  <si>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</si>
  <si>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</si>
  <si>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</si>
  <si>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</si>
  <si>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</si>
  <si>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</si>
  <si>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</si>
  <si>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</si>
  <si>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</si>
  <si>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</si>
  <si>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</si>
  <si>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</si>
  <si>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</si>
  <si>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</si>
  <si>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</si>
  <si>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</si>
  <si>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</si>
  <si>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</si>
  <si>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</si>
  <si>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</si>
  <si>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</si>
  <si>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</si>
  <si>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</si>
  <si>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</si>
  <si>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</si>
  <si>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</si>
  <si>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</si>
  <si>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</si>
  <si>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</si>
  <si>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</si>
  <si>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</si>
  <si>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</si>
  <si>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</si>
  <si>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</si>
  <si>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</si>
  <si>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</si>
  <si>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</si>
  <si>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</si>
  <si>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</si>
  <si>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</si>
  <si>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</si>
  <si>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</si>
  <si>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</si>
  <si>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</si>
  <si>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</si>
  <si>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</si>
  <si>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</si>
  <si>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</si>
  <si>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</si>
  <si>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</si>
  <si>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</si>
  <si>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</si>
  <si>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</si>
  <si>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</si>
  <si>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</si>
  <si>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</si>
  <si>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</si>
  <si>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</si>
  <si>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</si>
  <si>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</si>
  <si>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</si>
  <si>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</si>
  <si>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</si>
  <si>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</si>
  <si>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</si>
  <si>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</si>
  <si>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</si>
  <si>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</si>
  <si>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</si>
  <si>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</si>
  <si>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</si>
  <si>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</si>
  <si>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</si>
  <si>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</si>
  <si>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</si>
  <si>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</si>
  <si>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</si>
  <si>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</si>
  <si>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</si>
  <si>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</si>
  <si>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</si>
  <si>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</si>
  <si>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</si>
  <si>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</si>
  <si>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</si>
  <si>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</si>
  <si>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</si>
  <si>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</si>
  <si>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</si>
  <si>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</si>
  <si>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</si>
  <si>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</si>
  <si>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</si>
  <si>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</si>
  <si>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</si>
  <si>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</si>
  <si>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</si>
  <si>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</si>
  <si>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</si>
  <si>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</si>
  <si>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</si>
  <si>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</si>
  <si>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</si>
  <si>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</si>
  <si>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</si>
  <si>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</si>
  <si>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</si>
  <si>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</si>
  <si>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</si>
  <si>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</si>
  <si>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</si>
  <si>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</si>
  <si>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</si>
  <si>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</si>
  <si>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</si>
  <si>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</si>
  <si>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</si>
  <si>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</si>
  <si>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</si>
  <si>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</si>
  <si>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</si>
  <si>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</si>
  <si>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</si>
  <si>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</si>
  <si>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</si>
  <si>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</si>
  <si>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</si>
  <si>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</si>
  <si>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</si>
  <si>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</si>
  <si>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</si>
  <si>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</si>
  <si>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</si>
  <si>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</si>
  <si>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</si>
  <si>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</si>
  <si>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</si>
  <si>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</si>
  <si>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</si>
  <si>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</si>
  <si>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</si>
  <si>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001-0</t>
  </si>
  <si>
    <t>Detalle</t>
  </si>
  <si>
    <t>Edificios: Edificios</t>
  </si>
  <si>
    <t>Natural: Acantilado</t>
  </si>
  <si>
    <t>Natural: Glaciar</t>
  </si>
  <si>
    <t>Natural: Playa</t>
  </si>
  <si>
    <t>Natural: Primavera</t>
  </si>
  <si>
    <t>Natural: Árbol</t>
  </si>
  <si>
    <t>Natural: Árbol Localización</t>
  </si>
  <si>
    <t>Natural: Cumbre Localización</t>
  </si>
  <si>
    <t>Natural: Acantilado Localización</t>
  </si>
  <si>
    <t>Natural: Volcán Localización</t>
  </si>
  <si>
    <t>001-1</t>
  </si>
  <si>
    <t>Edificios: Edificios - Detalle</t>
  </si>
  <si>
    <t>Natural: Acantilado - Detalle</t>
  </si>
  <si>
    <t>Natural: Glaciar - Detalle</t>
  </si>
  <si>
    <t>Natural: Playa - Detalle</t>
  </si>
  <si>
    <t>Natural: Primavera - Detalle</t>
  </si>
  <si>
    <t>Natural: Árbol - Detalle</t>
  </si>
  <si>
    <t>Natural: Árbol Localización - Detalle</t>
  </si>
  <si>
    <t>Natural: Cumbre Localización - Detalle</t>
  </si>
  <si>
    <t>Natural: Acantilado Localización - Detalle</t>
  </si>
  <si>
    <t>Natural: Volcán Localización - Detalle</t>
  </si>
  <si>
    <t>002-0</t>
  </si>
  <si>
    <t>003-0</t>
  </si>
  <si>
    <t>004-0</t>
  </si>
  <si>
    <t>005-0</t>
  </si>
  <si>
    <t>006-0</t>
  </si>
  <si>
    <t>007-0</t>
  </si>
  <si>
    <t>008-0</t>
  </si>
  <si>
    <t>009-0</t>
  </si>
  <si>
    <t>010-0</t>
  </si>
  <si>
    <t>002-1</t>
  </si>
  <si>
    <t>003-1</t>
  </si>
  <si>
    <t>004-1</t>
  </si>
  <si>
    <t>005-1</t>
  </si>
  <si>
    <t>006-1</t>
  </si>
  <si>
    <t>007-1</t>
  </si>
  <si>
    <t>008-1</t>
  </si>
  <si>
    <t>009-1</t>
  </si>
  <si>
    <t>010-1</t>
  </si>
  <si>
    <t/>
  </si>
  <si>
    <t>https://raw.githubusercontent.com/Sud-Austral/DATA_MAPA_PUBLIC_V2/main/AGUAS/Iconos/2_cumbreMontana/1.svg</t>
  </si>
  <si>
    <t>https://raw.githubusercontent.com/Sud-Austral/DATA_MAPA_PUBLIC_V2/main/AGUAS/Iconos/1_arbol/1.svg</t>
  </si>
  <si>
    <t>https://raw.githubusercontent.com/Sud-Austral/DATA_MAPA_PUBLIC_V2/main/AGUAS/Iconos/3_acantilado/1.svg</t>
  </si>
  <si>
    <t>https://raw.githubusercontent.com/Sud-Austral/DATA_MAPA_PUBLIC_V2/main/AGUAS/Iconos/4_volcan/1.svg</t>
  </si>
  <si>
    <t>4_volcan</t>
  </si>
  <si>
    <t>3_acantilado</t>
  </si>
  <si>
    <t>2_cumbreMontana</t>
  </si>
  <si>
    <t>1_arbol</t>
  </si>
  <si>
    <t>#006900</t>
  </si>
  <si>
    <t>#1E8DC2</t>
  </si>
  <si>
    <t>#DE52A7</t>
  </si>
  <si>
    <t>#A5CD00</t>
  </si>
  <si>
    <t>edificio_edificio_pol</t>
  </si>
  <si>
    <t>natural_acantilado_pol</t>
  </si>
  <si>
    <t>natural_glaciar_pol</t>
  </si>
  <si>
    <t>natural_playa_pol</t>
  </si>
  <si>
    <t>natural_primavera_pol</t>
  </si>
  <si>
    <t>natural_arbol_pol</t>
  </si>
  <si>
    <t>lugar_granja_pol</t>
  </si>
  <si>
    <t>lugar_isla_pol</t>
  </si>
  <si>
    <t>lugar_region_pol</t>
  </si>
  <si>
    <t>lugar_aldea_pol</t>
  </si>
  <si>
    <t>lugar_suburbio_pol</t>
  </si>
  <si>
    <t>lugar_villa_pol</t>
  </si>
  <si>
    <t>templo_religioso_templo_cristiano_pol</t>
  </si>
  <si>
    <t>templo_religioso_templo_cristiano-catolico_pol</t>
  </si>
  <si>
    <t>templo_religioso_templo_cristiano-evangelico_pol</t>
  </si>
  <si>
    <t>templo_religioso_templo_cristiano_protestante_pol</t>
  </si>
  <si>
    <t>templo_religioso_templo_metodista_cristiano_pol</t>
  </si>
  <si>
    <t>templo_religioso_templo_cristiano-anglicano_pol</t>
  </si>
  <si>
    <t>templo_religioso_templo_cristiano_luterano_pol</t>
  </si>
  <si>
    <t>templo_religioso_templo_judio_pol</t>
  </si>
  <si>
    <t>templo_religioso_templo_budista_pol</t>
  </si>
  <si>
    <t>templo_religioso_templo_cristiano_ortodoxo_pol</t>
  </si>
  <si>
    <t>templo_religioso_templo_musulman_pol</t>
  </si>
  <si>
    <t>templo_religioso_templo_hindu_pol</t>
  </si>
  <si>
    <t>ocio-deporte_terreno_de_juego_pol</t>
  </si>
  <si>
    <t>compras_conveniencia_pol</t>
  </si>
  <si>
    <t>abastecimiento_cafeteria_pol</t>
  </si>
  <si>
    <t>publico_estacion_de_bomberos_pol</t>
  </si>
  <si>
    <t>educacion_colegio_pol</t>
  </si>
  <si>
    <t>publico_policia_pol</t>
  </si>
  <si>
    <t>ocio_parque_pol</t>
  </si>
  <si>
    <t>publico_cementerio_pol</t>
  </si>
  <si>
    <t>punto_de_interes_torre_pol</t>
  </si>
  <si>
    <t>salud_medico_pol</t>
  </si>
  <si>
    <t>ocio-deporte_centro_deportivo_pol</t>
  </si>
  <si>
    <t>turismo_-_destinos_atraccion_pol</t>
  </si>
  <si>
    <t>alojamiento_refugio_pol</t>
  </si>
  <si>
    <t>alojamiento_casa_de_invitados_pol</t>
  </si>
  <si>
    <t>abastecimiento_comida_rapida_pol</t>
  </si>
  <si>
    <t>alojamiento_camping_pol</t>
  </si>
  <si>
    <t>turismo-informacion_informacion_turistica_pol</t>
  </si>
  <si>
    <t>dinero_banco_pol</t>
  </si>
  <si>
    <t>compras_quiosco_pol</t>
  </si>
  <si>
    <t>ocio_patio_de_recreo_pol</t>
  </si>
  <si>
    <t>abastecimiento_restaurante_pol</t>
  </si>
  <si>
    <t>alojamiento_albergue_pol</t>
  </si>
  <si>
    <t>alojamiento_choza_alpina_pol</t>
  </si>
  <si>
    <t>compras_supermercado_pol</t>
  </si>
  <si>
    <t>publico_municipalidad_pol</t>
  </si>
  <si>
    <t>publico_biblioteca_pol</t>
  </si>
  <si>
    <t>ocio-deporte_estadio_pol</t>
  </si>
  <si>
    <t>turismo_-_destinos_ruinas_pol</t>
  </si>
  <si>
    <t>ocio-deporte_alberca_pol</t>
  </si>
  <si>
    <t>punto_de_interes_faro_pol</t>
  </si>
  <si>
    <t>alojamiento_hotel_pol</t>
  </si>
  <si>
    <t>punto_de_interes_torre_de_agua_pol</t>
  </si>
  <si>
    <t>salud_clinica_pol</t>
  </si>
  <si>
    <t>turismo_-_destinos_museo_pol</t>
  </si>
  <si>
    <t>punto_de_interes_baño_pol</t>
  </si>
  <si>
    <t>educacion_jardin_infantil_pol</t>
  </si>
  <si>
    <t>publico_palacio_de_justicia_pol</t>
  </si>
  <si>
    <t>turismo_-_destinos_arqueologico_pol</t>
  </si>
  <si>
    <t>salud_hospital_pol</t>
  </si>
  <si>
    <t>alojamiento_chalet_pol</t>
  </si>
  <si>
    <t>compras_panaderia_pol</t>
  </si>
  <si>
    <t>publico_centro_comunitario_pol</t>
  </si>
  <si>
    <t>abastecimiento_sitio_publico_pol</t>
  </si>
  <si>
    <t>compras_carniceria_pol</t>
  </si>
  <si>
    <t>ocio_club_nocturno_pol</t>
  </si>
  <si>
    <t>alojamiento_motel_pol</t>
  </si>
  <si>
    <t>turismo_-_destinos_monumento_pol</t>
  </si>
  <si>
    <t>compras_centro_comercial_pol</t>
  </si>
  <si>
    <t>publico_edificio_publico_pol</t>
  </si>
  <si>
    <t>punto_de_interes_planta_de_aguas_residuales_pol</t>
  </si>
  <si>
    <t>compras_agente_de_viajes_pol</t>
  </si>
  <si>
    <t>punto_de_interes_torre_de_observacion_pol</t>
  </si>
  <si>
    <t>publico_prision_pol</t>
  </si>
  <si>
    <t>publico_mercado_pol</t>
  </si>
  <si>
    <t>publico_oficina_de_correos_pol</t>
  </si>
  <si>
    <t>compras_tienda_de_regalos_pol</t>
  </si>
  <si>
    <t>compras_bebidas_pol</t>
  </si>
  <si>
    <t>compras_verduleria_pol</t>
  </si>
  <si>
    <t>compras_ropa_pol</t>
  </si>
  <si>
    <t>compras_tienda_de_muebles_pol</t>
  </si>
  <si>
    <t>punto_de_interes_abastecimiento_pol</t>
  </si>
  <si>
    <t>compras_hazlo_tu_mismo_pol</t>
  </si>
  <si>
    <t>ocio-deporte_campo_de_golf_pol</t>
  </si>
  <si>
    <t>ocio_teatro_pol</t>
  </si>
  <si>
    <t>turismo_-_destinos_mirador_pol</t>
  </si>
  <si>
    <t>turismo_-_destinos_sitio_de_picnic_pol</t>
  </si>
  <si>
    <t>turismo_-_destinos_ermita_pol</t>
  </si>
  <si>
    <t>abastecimiento_bar_pol</t>
  </si>
  <si>
    <t>compras_peluqueria_pol</t>
  </si>
  <si>
    <t>publico_asilo_de_ancianos_pol</t>
  </si>
  <si>
    <t>compras_alquiler_de_coches_pol</t>
  </si>
  <si>
    <t>compras_florista_pol</t>
  </si>
  <si>
    <t>compras_tienda_de_zapatos_pol</t>
  </si>
  <si>
    <t>publico_reciclaje_vidrio_pol</t>
  </si>
  <si>
    <t>salud_farmacia_pol</t>
  </si>
  <si>
    <t>compras_centro_de_jardineria_pol</t>
  </si>
  <si>
    <t>turismo_-_destinos_parque_tematico_pol</t>
  </si>
  <si>
    <t>salud_dentista_pol</t>
  </si>
  <si>
    <t>compras_quimico_pol</t>
  </si>
  <si>
    <t>compras_general_pol</t>
  </si>
  <si>
    <t>compras_tienda_de_bicicletas_pol</t>
  </si>
  <si>
    <t>carreteras-muy_pequeñas_pista_pol</t>
  </si>
  <si>
    <t>ocio_cine_pol</t>
  </si>
  <si>
    <t>turismo_-_destinos_memorial_pol</t>
  </si>
  <si>
    <t>publico_punto_de_reciclaje_pol</t>
  </si>
  <si>
    <t>publico_centro_de_arte_pol</t>
  </si>
  <si>
    <t>abastecimiento_zona_de_comidas_pol</t>
  </si>
  <si>
    <t>educacion_universidad_pol</t>
  </si>
  <si>
    <t>punto_de_interes_molino_de_agua_pol</t>
  </si>
  <si>
    <t>compras_grandes_almacenes_pol</t>
  </si>
  <si>
    <t>turismo_-_destinos_castillo_pol</t>
  </si>
  <si>
    <t>punto_de_interes_fuente_pol</t>
  </si>
  <si>
    <t>turismo_-_destinos_zoologico_pol</t>
  </si>
  <si>
    <t>punto_de_interes_pozo_pol</t>
  </si>
  <si>
    <t>compras_concesionario_de_coches_pol</t>
  </si>
  <si>
    <t>educacion_universidad/college_pol</t>
  </si>
  <si>
    <t>abastecimiento_cerveceria_pol</t>
  </si>
  <si>
    <t>salud_veterinario_pol</t>
  </si>
  <si>
    <t>compras_optica_pol</t>
  </si>
  <si>
    <t>compras_papeleria_pol</t>
  </si>
  <si>
    <t>punto_de_interes_camara_de_vigilancia_pol</t>
  </si>
  <si>
    <t>punto_de_interes_molino_pol</t>
  </si>
  <si>
    <t>turismo_-_destinos_fuerte_pol</t>
  </si>
  <si>
    <t>compras_libreria_pol</t>
  </si>
  <si>
    <t>turismo_-_destinos_obra_de_arte_pol</t>
  </si>
  <si>
    <t>compras_tienda_telefonos_moviles_pol</t>
  </si>
  <si>
    <t>compras_tienda_exterior_pol</t>
  </si>
  <si>
    <t>compras_salon_de_belleza_pol</t>
  </si>
  <si>
    <t>compras_lavado_de_autos_pol</t>
  </si>
  <si>
    <t>compras_tienda_de_computadoras_pol</t>
  </si>
  <si>
    <t>compras_tienda_de_deportes_pol</t>
  </si>
  <si>
    <t>compras_joyeria_pol</t>
  </si>
  <si>
    <t>publico_embajada_pol</t>
  </si>
  <si>
    <t>compras_tienda_de_juguetes_pol</t>
  </si>
  <si>
    <t>compras_lavanderia_pol</t>
  </si>
  <si>
    <t>publico_reciclaje_metal_pol</t>
  </si>
  <si>
    <t>compras_alquiler_de_bicicletas_pol</t>
  </si>
  <si>
    <t>turismo_-_destinos_cruce_de_camino_pol</t>
  </si>
  <si>
    <t>ocio_parque_para_perro_pol</t>
  </si>
  <si>
    <t>punto_de_interes_torre_de_comunicaciones_pol</t>
  </si>
  <si>
    <t>compras_venta_periodicos_pol</t>
  </si>
  <si>
    <t>publico_papel_reciclado_pol</t>
  </si>
  <si>
    <t>punto_de_interes_mesa_de_trabajo_pol</t>
  </si>
  <si>
    <t>dinero_cajero_automatico_pol</t>
  </si>
  <si>
    <t>ocio-deporte_pista_de_hielo_pol</t>
  </si>
  <si>
    <t>vias_ferreas_carril_pol</t>
  </si>
  <si>
    <t>vias_ferreas_subterraneo_pol</t>
  </si>
  <si>
    <t>vias_ferreas_funicular_pol</t>
  </si>
  <si>
    <t>vias_ferreas_rejilla_pol</t>
  </si>
  <si>
    <t>vias_ferreas_via_tren_estrecha_pol</t>
  </si>
  <si>
    <t>vias_ferreas_via_tren_pol</t>
  </si>
  <si>
    <t>vias_ferreas_ferrocarril_en_miniatura_pol</t>
  </si>
  <si>
    <t>vias_ferreas_monocarril_pol</t>
  </si>
  <si>
    <t>_residencial_pol</t>
  </si>
  <si>
    <t>red_vial_carretera_terciaria_pol</t>
  </si>
  <si>
    <t>red_vial_no_clasificado_pol</t>
  </si>
  <si>
    <t>red_vial_carretera_secundaria_pol</t>
  </si>
  <si>
    <t>red_vial_sendero_pol</t>
  </si>
  <si>
    <t>red_vial_carretera_primaria_pol</t>
  </si>
  <si>
    <t>red_vial_carretera_troncal_pol</t>
  </si>
  <si>
    <t>combustible_y_estacionamiento_servicio_pol</t>
  </si>
  <si>
    <t>red_vial_pasaje_vecinal_pol</t>
  </si>
  <si>
    <t>red_vial_senda_pol</t>
  </si>
  <si>
    <t>red_vial_enlace_carretera_troncal_pol</t>
  </si>
  <si>
    <t>red_vial_enlace_carretera_principal_pol</t>
  </si>
  <si>
    <t>red_vial_camino_grado_5_pol</t>
  </si>
  <si>
    <t>red_vial_camino_grado_4_pol</t>
  </si>
  <si>
    <t>red_vial_pasos_pol</t>
  </si>
  <si>
    <t>red_vial_camino_grado_3_pol</t>
  </si>
  <si>
    <t>red_vial_enlace_carretera_secundaria_pol</t>
  </si>
  <si>
    <t>red_vial_camino_peatonal_pol</t>
  </si>
  <si>
    <t>red_vial_camino_de_herradura_pol</t>
  </si>
  <si>
    <t>red_vial_camino_grado_2_pol</t>
  </si>
  <si>
    <t>red_vial_desconocido_pol</t>
  </si>
  <si>
    <t>red_vial_ciclovia_pol</t>
  </si>
  <si>
    <t>red_vial_enlace_carretera_terciaria_pol</t>
  </si>
  <si>
    <t>red_vial_enlace_de_autopista_pol</t>
  </si>
  <si>
    <t>red_vial_autopista_pol</t>
  </si>
  <si>
    <t>red_vial_camino_grado_1_pol</t>
  </si>
  <si>
    <t>red_vial_via_bus_pol</t>
  </si>
  <si>
    <t>combustible_y_estacionamiento_estacionamiento_pol</t>
  </si>
  <si>
    <t>punto_de_interes_en_agua_muelle_pol</t>
  </si>
  <si>
    <t>punto_de_interes_en_agua_presa_pol</t>
  </si>
  <si>
    <t>punto_de_interes_en_agua_puerto_pequeño_pol</t>
  </si>
  <si>
    <t>combustible_y_estacionamiento_gasolinera_pol</t>
  </si>
  <si>
    <t>punto_de_interes_en_agua_tranque_pol</t>
  </si>
  <si>
    <t>combustible_y_estacionamiento_parking_de_varios_pisos_pol</t>
  </si>
  <si>
    <t>combustible_y_estacionamiento_estacionamiento_bicicleta_pol</t>
  </si>
  <si>
    <t>combustible_y_estacionamiento_estacionamiento_subterraneo_pol</t>
  </si>
  <si>
    <t>punto_de_interes_en_agua_grada_pol</t>
  </si>
  <si>
    <t>trafico_aereo_helipuerto_pol</t>
  </si>
  <si>
    <t>trafico_aereo_aeropuerto_pol</t>
  </si>
  <si>
    <t>transporte_plataforma_de_aeropuerto_pol</t>
  </si>
  <si>
    <t>transporte_estacion_de_autobuses_pol</t>
  </si>
  <si>
    <t>trafico_de_agua_terminal_de_ferry_pol</t>
  </si>
  <si>
    <t>transporte_parada_de_autobus_pol</t>
  </si>
  <si>
    <t>transporte_estacion_de_ferrocarril_pol</t>
  </si>
  <si>
    <t>transporte_punto_de_taxi_pol</t>
  </si>
  <si>
    <t>trafico_aereo_aerodromo_pol</t>
  </si>
  <si>
    <t>natural_agua_pol</t>
  </si>
  <si>
    <t>natural_reservorio_pol</t>
  </si>
  <si>
    <t>natural_humedal_pol</t>
  </si>
  <si>
    <t>natural_rivera_de_rio_pol</t>
  </si>
  <si>
    <t>punto_de_interes_en_agua_darsena_pol</t>
  </si>
  <si>
    <t>https://raw.githubusercontent.com/Sud-Austral/mapa_insumos2/main/osm/edificio_edificio_pol/?CUT_COM=00000.json</t>
  </si>
  <si>
    <t>https://raw.githubusercontent.com/Sud-Austral/mapa_insumos2/main/osm/natural_acantilado_pol/?CUT_COM=00000.json</t>
  </si>
  <si>
    <t>https://raw.githubusercontent.com/Sud-Austral/mapa_insumos2/main/osm/natural_glaciar_pol/?CUT_COM=00000.json</t>
  </si>
  <si>
    <t>https://raw.githubusercontent.com/Sud-Austral/mapa_insumos2/main/osm/natural_playa_pol/?CUT_COM=00000.json</t>
  </si>
  <si>
    <t>https://raw.githubusercontent.com/Sud-Austral/mapa_insumos2/main/osm/natural_primavera_pol/?CUT_COM=00000.json</t>
  </si>
  <si>
    <t>https://raw.githubusercontent.com/Sud-Austral/mapa_insumos2/main/osm/natural_arbol_pol/?CUT_COM=00000.json</t>
  </si>
  <si>
    <t>https://raw.githubusercontent.com/Sud-Austral/mapa_insumos2/main/osm/lugar_granja_pol/?CUT_COM=00000.json</t>
  </si>
  <si>
    <t>https://raw.githubusercontent.com/Sud-Austral/mapa_insumos2/main/osm/lugar_isla_pol/?CUT_COM=00000.json</t>
  </si>
  <si>
    <t>https://raw.githubusercontent.com/Sud-Austral/mapa_insumos2/main/osm/lugar_region_pol/?CUT_COM=00000.json</t>
  </si>
  <si>
    <t>https://raw.githubusercontent.com/Sud-Austral/mapa_insumos2/main/osm/lugar_aldea_pol/?CUT_COM=00000.json</t>
  </si>
  <si>
    <t>https://raw.githubusercontent.com/Sud-Austral/mapa_insumos2/main/osm/lugar_suburbio_pol/?CUT_COM=00000.json</t>
  </si>
  <si>
    <t>https://raw.githubusercontent.com/Sud-Austral/mapa_insumos2/main/osm/lugar_villa_pol/?CUT_COM=00000.json</t>
  </si>
  <si>
    <t>https://raw.githubusercontent.com/Sud-Austral/mapa_insumos2/main/osm/templo_religioso_templo_cristiano_pol/?CUT_COM=00000.json</t>
  </si>
  <si>
    <t>https://raw.githubusercontent.com/Sud-Austral/mapa_insumos2/main/osm/templo_religioso_templo_cristiano-catolico_pol/?CUT_COM=00000.json</t>
  </si>
  <si>
    <t>https://raw.githubusercontent.com/Sud-Austral/mapa_insumos2/main/osm/templo_religioso_templo_cristiano-evangelico_pol/?CUT_COM=00000.json</t>
  </si>
  <si>
    <t>https://raw.githubusercontent.com/Sud-Austral/mapa_insumos2/main/osm/templo_religioso_templo_cristiano_protestante_pol/?CUT_COM=00000.json</t>
  </si>
  <si>
    <t>https://raw.githubusercontent.com/Sud-Austral/mapa_insumos2/main/osm/templo_religioso_templo_metodista_cristiano_pol/?CUT_COM=00000.json</t>
  </si>
  <si>
    <t>https://raw.githubusercontent.com/Sud-Austral/mapa_insumos2/main/osm/templo_religioso_templo_cristiano-anglicano_pol/?CUT_COM=00000.json</t>
  </si>
  <si>
    <t>https://raw.githubusercontent.com/Sud-Austral/mapa_insumos2/main/osm/templo_religioso_templo_cristiano_luterano_pol/?CUT_COM=00000.json</t>
  </si>
  <si>
    <t>https://raw.githubusercontent.com/Sud-Austral/mapa_insumos2/main/osm/templo_religioso_templo_judio_pol/?CUT_COM=00000.json</t>
  </si>
  <si>
    <t>https://raw.githubusercontent.com/Sud-Austral/mapa_insumos2/main/osm/templo_religioso_templo_budista_pol/?CUT_COM=00000.json</t>
  </si>
  <si>
    <t>https://raw.githubusercontent.com/Sud-Austral/mapa_insumos2/main/osm/templo_religioso_templo_cristiano_ortodoxo_pol/?CUT_COM=00000.json</t>
  </si>
  <si>
    <t>https://raw.githubusercontent.com/Sud-Austral/mapa_insumos2/main/osm/templo_religioso_templo_musulman_pol/?CUT_COM=00000.json</t>
  </si>
  <si>
    <t>https://raw.githubusercontent.com/Sud-Austral/mapa_insumos2/main/osm/templo_religioso_templo_hindu_pol/?CUT_COM=00000.json</t>
  </si>
  <si>
    <t>https://raw.githubusercontent.com/Sud-Austral/mapa_insumos2/main/osm/ocio-deporte_terreno_de_juego_pol/?CUT_COM=00000.json</t>
  </si>
  <si>
    <t>https://raw.githubusercontent.com/Sud-Austral/mapa_insumos2/main/osm/compras_conveniencia_pol/?CUT_COM=00000.json</t>
  </si>
  <si>
    <t>https://raw.githubusercontent.com/Sud-Austral/mapa_insumos2/main/osm/abastecimiento_cafeteria_pol/?CUT_COM=00000.json</t>
  </si>
  <si>
    <t>https://raw.githubusercontent.com/Sud-Austral/mapa_insumos2/main/osm/publico_estacion_de_bomberos_pol/?CUT_COM=00000.json</t>
  </si>
  <si>
    <t>https://raw.githubusercontent.com/Sud-Austral/mapa_insumos2/main/osm/educacion_colegio_pol/?CUT_COM=00000.json</t>
  </si>
  <si>
    <t>https://raw.githubusercontent.com/Sud-Austral/mapa_insumos2/main/osm/publico_policia_pol/?CUT_COM=00000.json</t>
  </si>
  <si>
    <t>https://raw.githubusercontent.com/Sud-Austral/mapa_insumos2/main/osm/ocio_parque_pol/?CUT_COM=00000.json</t>
  </si>
  <si>
    <t>https://raw.githubusercontent.com/Sud-Austral/mapa_insumos2/main/osm/publico_cementerio_pol/?CUT_COM=00000.json</t>
  </si>
  <si>
    <t>https://raw.githubusercontent.com/Sud-Austral/mapa_insumos2/main/osm/punto_de_interes_torre_pol/?CUT_COM=00000.json</t>
  </si>
  <si>
    <t>https://raw.githubusercontent.com/Sud-Austral/mapa_insumos2/main/osm/salud_medico_pol/?CUT_COM=00000.json</t>
  </si>
  <si>
    <t>https://raw.githubusercontent.com/Sud-Austral/mapa_insumos2/main/osm/ocio-deporte_centro_deportivo_pol/?CUT_COM=00000.json</t>
  </si>
  <si>
    <t>https://raw.githubusercontent.com/Sud-Austral/mapa_insumos2/main/osm/turismo_-_destinos_atraccion_pol/?CUT_COM=00000.json</t>
  </si>
  <si>
    <t>https://raw.githubusercontent.com/Sud-Austral/mapa_insumos2/main/osm/alojamiento_refugio_pol/?CUT_COM=00000.json</t>
  </si>
  <si>
    <t>https://raw.githubusercontent.com/Sud-Austral/mapa_insumos2/main/osm/alojamiento_casa_de_invitados_pol/?CUT_COM=00000.json</t>
  </si>
  <si>
    <t>https://raw.githubusercontent.com/Sud-Austral/mapa_insumos2/main/osm/abastecimiento_comida_rapida_pol/?CUT_COM=00000.json</t>
  </si>
  <si>
    <t>https://raw.githubusercontent.com/Sud-Austral/mapa_insumos2/main/osm/alojamiento_camping_pol/?CUT_COM=00000.json</t>
  </si>
  <si>
    <t>https://raw.githubusercontent.com/Sud-Austral/mapa_insumos2/main/osm/turismo-informacion_informacion_turistica_pol/?CUT_COM=00000.json</t>
  </si>
  <si>
    <t>https://raw.githubusercontent.com/Sud-Austral/mapa_insumos2/main/osm/dinero_banco_pol/?CUT_COM=00000.json</t>
  </si>
  <si>
    <t>https://raw.githubusercontent.com/Sud-Austral/mapa_insumos2/main/osm/compras_quiosco_pol/?CUT_COM=00000.json</t>
  </si>
  <si>
    <t>https://raw.githubusercontent.com/Sud-Austral/mapa_insumos2/main/osm/ocio_patio_de_recreo_pol/?CUT_COM=00000.json</t>
  </si>
  <si>
    <t>https://raw.githubusercontent.com/Sud-Austral/mapa_insumos2/main/osm/abastecimiento_restaurante_pol/?CUT_COM=00000.json</t>
  </si>
  <si>
    <t>https://raw.githubusercontent.com/Sud-Austral/mapa_insumos2/main/osm/alojamiento_albergue_pol/?CUT_COM=00000.json</t>
  </si>
  <si>
    <t>https://raw.githubusercontent.com/Sud-Austral/mapa_insumos2/main/osm/alojamiento_choza_alpina_pol/?CUT_COM=00000.json</t>
  </si>
  <si>
    <t>https://raw.githubusercontent.com/Sud-Austral/mapa_insumos2/main/osm/compras_supermercado_pol/?CUT_COM=00000.json</t>
  </si>
  <si>
    <t>https://raw.githubusercontent.com/Sud-Austral/mapa_insumos2/main/osm/publico_municipalidad_pol/?CUT_COM=00000.json</t>
  </si>
  <si>
    <t>https://raw.githubusercontent.com/Sud-Austral/mapa_insumos2/main/osm/publico_biblioteca_pol/?CUT_COM=00000.json</t>
  </si>
  <si>
    <t>https://raw.githubusercontent.com/Sud-Austral/mapa_insumos2/main/osm/ocio-deporte_estadio_pol/?CUT_COM=00000.json</t>
  </si>
  <si>
    <t>https://raw.githubusercontent.com/Sud-Austral/mapa_insumos2/main/osm/turismo_-_destinos_ruinas_pol/?CUT_COM=00000.json</t>
  </si>
  <si>
    <t>https://raw.githubusercontent.com/Sud-Austral/mapa_insumos2/main/osm/ocio-deporte_alberca_pol/?CUT_COM=00000.json</t>
  </si>
  <si>
    <t>https://raw.githubusercontent.com/Sud-Austral/mapa_insumos2/main/osm/punto_de_interes_faro_pol/?CUT_COM=00000.json</t>
  </si>
  <si>
    <t>https://raw.githubusercontent.com/Sud-Austral/mapa_insumos2/main/osm/alojamiento_hotel_pol/?CUT_COM=00000.json</t>
  </si>
  <si>
    <t>https://raw.githubusercontent.com/Sud-Austral/mapa_insumos2/main/osm/punto_de_interes_torre_de_agua_pol/?CUT_COM=00000.json</t>
  </si>
  <si>
    <t>https://raw.githubusercontent.com/Sud-Austral/mapa_insumos2/main/osm/salud_clinica_pol/?CUT_COM=00000.json</t>
  </si>
  <si>
    <t>https://raw.githubusercontent.com/Sud-Austral/mapa_insumos2/main/osm/turismo_-_destinos_museo_pol/?CUT_COM=00000.json</t>
  </si>
  <si>
    <t>https://raw.githubusercontent.com/Sud-Austral/mapa_insumos2/main/osm/punto_de_interes_baño_pol/?CUT_COM=00000.json</t>
  </si>
  <si>
    <t>https://raw.githubusercontent.com/Sud-Austral/mapa_insumos2/main/osm/educacion_jardin_infantil_pol/?CUT_COM=00000.json</t>
  </si>
  <si>
    <t>https://raw.githubusercontent.com/Sud-Austral/mapa_insumos2/main/osm/publico_palacio_de_justicia_pol/?CUT_COM=00000.json</t>
  </si>
  <si>
    <t>https://raw.githubusercontent.com/Sud-Austral/mapa_insumos2/main/osm/turismo_-_destinos_arqueologico_pol/?CUT_COM=00000.json</t>
  </si>
  <si>
    <t>https://raw.githubusercontent.com/Sud-Austral/mapa_insumos2/main/osm/salud_hospital_pol/?CUT_COM=00000.json</t>
  </si>
  <si>
    <t>https://raw.githubusercontent.com/Sud-Austral/mapa_insumos2/main/osm/alojamiento_chalet_pol/?CUT_COM=00000.json</t>
  </si>
  <si>
    <t>https://raw.githubusercontent.com/Sud-Austral/mapa_insumos2/main/osm/compras_panaderia_pol/?CUT_COM=00000.json</t>
  </si>
  <si>
    <t>https://raw.githubusercontent.com/Sud-Austral/mapa_insumos2/main/osm/publico_centro_comunitario_pol/?CUT_COM=00000.json</t>
  </si>
  <si>
    <t>https://raw.githubusercontent.com/Sud-Austral/mapa_insumos2/main/osm/abastecimiento_sitio_publico_pol/?CUT_COM=00000.json</t>
  </si>
  <si>
    <t>https://raw.githubusercontent.com/Sud-Austral/mapa_insumos2/main/osm/compras_carniceria_pol/?CUT_COM=00000.json</t>
  </si>
  <si>
    <t>https://raw.githubusercontent.com/Sud-Austral/mapa_insumos2/main/osm/ocio_club_nocturno_pol/?CUT_COM=00000.json</t>
  </si>
  <si>
    <t>https://raw.githubusercontent.com/Sud-Austral/mapa_insumos2/main/osm/alojamiento_motel_pol/?CUT_COM=00000.json</t>
  </si>
  <si>
    <t>https://raw.githubusercontent.com/Sud-Austral/mapa_insumos2/main/osm/turismo_-_destinos_monumento_pol/?CUT_COM=00000.json</t>
  </si>
  <si>
    <t>https://raw.githubusercontent.com/Sud-Austral/mapa_insumos2/main/osm/compras_centro_comercial_pol/?CUT_COM=00000.json</t>
  </si>
  <si>
    <t>https://raw.githubusercontent.com/Sud-Austral/mapa_insumos2/main/osm/publico_edificio_publico_pol/?CUT_COM=00000.json</t>
  </si>
  <si>
    <t>https://raw.githubusercontent.com/Sud-Austral/mapa_insumos2/main/osm/punto_de_interes_planta_de_aguas_residuales_pol/?CUT_COM=00000.json</t>
  </si>
  <si>
    <t>https://raw.githubusercontent.com/Sud-Austral/mapa_insumos2/main/osm/compras_agente_de_viajes_pol/?CUT_COM=00000.json</t>
  </si>
  <si>
    <t>https://raw.githubusercontent.com/Sud-Austral/mapa_insumos2/main/osm/punto_de_interes_torre_de_observacion_pol/?CUT_COM=00000.json</t>
  </si>
  <si>
    <t>https://raw.githubusercontent.com/Sud-Austral/mapa_insumos2/main/osm/publico_prision_pol/?CUT_COM=00000.json</t>
  </si>
  <si>
    <t>https://raw.githubusercontent.com/Sud-Austral/mapa_insumos2/main/osm/publico_mercado_pol/?CUT_COM=00000.json</t>
  </si>
  <si>
    <t>https://raw.githubusercontent.com/Sud-Austral/mapa_insumos2/main/osm/publico_oficina_de_correos_pol/?CUT_COM=00000.json</t>
  </si>
  <si>
    <t>https://raw.githubusercontent.com/Sud-Austral/mapa_insumos2/main/osm/compras_tienda_de_regalos_pol/?CUT_COM=00000.json</t>
  </si>
  <si>
    <t>https://raw.githubusercontent.com/Sud-Austral/mapa_insumos2/main/osm/compras_bebidas_pol/?CUT_COM=00000.json</t>
  </si>
  <si>
    <t>https://raw.githubusercontent.com/Sud-Austral/mapa_insumos2/main/osm/compras_verduleria_pol/?CUT_COM=00000.json</t>
  </si>
  <si>
    <t>https://raw.githubusercontent.com/Sud-Austral/mapa_insumos2/main/osm/compras_ropa_pol/?CUT_COM=00000.json</t>
  </si>
  <si>
    <t>https://raw.githubusercontent.com/Sud-Austral/mapa_insumos2/main/osm/compras_tienda_de_muebles_pol/?CUT_COM=00000.json</t>
  </si>
  <si>
    <t>https://raw.githubusercontent.com/Sud-Austral/mapa_insumos2/main/osm/punto_de_interes_abastecimiento_pol/?CUT_COM=00000.json</t>
  </si>
  <si>
    <t>https://raw.githubusercontent.com/Sud-Austral/mapa_insumos2/main/osm/compras_hazlo_tu_mismo_pol/?CUT_COM=00000.json</t>
  </si>
  <si>
    <t>https://raw.githubusercontent.com/Sud-Austral/mapa_insumos2/main/osm/ocio-deporte_campo_de_golf_pol/?CUT_COM=00000.json</t>
  </si>
  <si>
    <t>https://raw.githubusercontent.com/Sud-Austral/mapa_insumos2/main/osm/ocio_teatro_pol/?CUT_COM=00000.json</t>
  </si>
  <si>
    <t>https://raw.githubusercontent.com/Sud-Austral/mapa_insumos2/main/osm/turismo_-_destinos_mirador_pol/?CUT_COM=00000.json</t>
  </si>
  <si>
    <t>https://raw.githubusercontent.com/Sud-Austral/mapa_insumos2/main/osm/turismo_-_destinos_sitio_de_picnic_pol/?CUT_COM=00000.json</t>
  </si>
  <si>
    <t>https://raw.githubusercontent.com/Sud-Austral/mapa_insumos2/main/osm/turismo_-_destinos_ermita_pol/?CUT_COM=00000.json</t>
  </si>
  <si>
    <t>https://raw.githubusercontent.com/Sud-Austral/mapa_insumos2/main/osm/abastecimiento_bar_pol/?CUT_COM=00000.json</t>
  </si>
  <si>
    <t>https://raw.githubusercontent.com/Sud-Austral/mapa_insumos2/main/osm/compras_peluqueria_pol/?CUT_COM=00000.json</t>
  </si>
  <si>
    <t>https://raw.githubusercontent.com/Sud-Austral/mapa_insumos2/main/osm/publico_asilo_de_ancianos_pol/?CUT_COM=00000.json</t>
  </si>
  <si>
    <t>https://raw.githubusercontent.com/Sud-Austral/mapa_insumos2/main/osm/compras_alquiler_de_coches_pol/?CUT_COM=00000.json</t>
  </si>
  <si>
    <t>https://raw.githubusercontent.com/Sud-Austral/mapa_insumos2/main/osm/compras_florista_pol/?CUT_COM=00000.json</t>
  </si>
  <si>
    <t>https://raw.githubusercontent.com/Sud-Austral/mapa_insumos2/main/osm/compras_tienda_de_zapatos_pol/?CUT_COM=00000.json</t>
  </si>
  <si>
    <t>https://raw.githubusercontent.com/Sud-Austral/mapa_insumos2/main/osm/publico_reciclaje_vidrio_pol/?CUT_COM=00000.json</t>
  </si>
  <si>
    <t>https://raw.githubusercontent.com/Sud-Austral/mapa_insumos2/main/osm/salud_farmacia_pol/?CUT_COM=00000.json</t>
  </si>
  <si>
    <t>https://raw.githubusercontent.com/Sud-Austral/mapa_insumos2/main/osm/compras_centro_de_jardineria_pol/?CUT_COM=00000.json</t>
  </si>
  <si>
    <t>https://raw.githubusercontent.com/Sud-Austral/mapa_insumos2/main/osm/turismo_-_destinos_parque_tematico_pol/?CUT_COM=00000.json</t>
  </si>
  <si>
    <t>https://raw.githubusercontent.com/Sud-Austral/mapa_insumos2/main/osm/salud_dentista_pol/?CUT_COM=00000.json</t>
  </si>
  <si>
    <t>https://raw.githubusercontent.com/Sud-Austral/mapa_insumos2/main/osm/compras_quimico_pol/?CUT_COM=00000.json</t>
  </si>
  <si>
    <t>https://raw.githubusercontent.com/Sud-Austral/mapa_insumos2/main/osm/compras_general_pol/?CUT_COM=00000.json</t>
  </si>
  <si>
    <t>https://raw.githubusercontent.com/Sud-Austral/mapa_insumos2/main/osm/compras_tienda_de_bicicletas_pol/?CUT_COM=00000.json</t>
  </si>
  <si>
    <t>https://raw.githubusercontent.com/Sud-Austral/mapa_insumos2/main/osm/carreteras-muy_pequeñas_pista_pol/?CUT_COM=00000.json</t>
  </si>
  <si>
    <t>https://raw.githubusercontent.com/Sud-Austral/mapa_insumos2/main/osm/ocio_cine_pol/?CUT_COM=00000.json</t>
  </si>
  <si>
    <t>https://raw.githubusercontent.com/Sud-Austral/mapa_insumos2/main/osm/turismo_-_destinos_memorial_pol/?CUT_COM=00000.json</t>
  </si>
  <si>
    <t>https://raw.githubusercontent.com/Sud-Austral/mapa_insumos2/main/osm/publico_punto_de_reciclaje_pol/?CUT_COM=00000.json</t>
  </si>
  <si>
    <t>https://raw.githubusercontent.com/Sud-Austral/mapa_insumos2/main/osm/publico_centro_de_arte_pol/?CUT_COM=00000.json</t>
  </si>
  <si>
    <t>https://raw.githubusercontent.com/Sud-Austral/mapa_insumos2/main/osm/abastecimiento_zona_de_comidas_pol/?CUT_COM=00000.json</t>
  </si>
  <si>
    <t>https://raw.githubusercontent.com/Sud-Austral/mapa_insumos2/main/osm/educacion_universidad_pol/?CUT_COM=00000.json</t>
  </si>
  <si>
    <t>https://raw.githubusercontent.com/Sud-Austral/mapa_insumos2/main/osm/punto_de_interes_molino_de_agua_pol/?CUT_COM=00000.json</t>
  </si>
  <si>
    <t>https://raw.githubusercontent.com/Sud-Austral/mapa_insumos2/main/osm/compras_grandes_almacenes_pol/?CUT_COM=00000.json</t>
  </si>
  <si>
    <t>https://raw.githubusercontent.com/Sud-Austral/mapa_insumos2/main/osm/turismo_-_destinos_castillo_pol/?CUT_COM=00000.json</t>
  </si>
  <si>
    <t>https://raw.githubusercontent.com/Sud-Austral/mapa_insumos2/main/osm/punto_de_interes_fuente_pol/?CUT_COM=00000.json</t>
  </si>
  <si>
    <t>https://raw.githubusercontent.com/Sud-Austral/mapa_insumos2/main/osm/turismo_-_destinos_zoologico_pol/?CUT_COM=00000.json</t>
  </si>
  <si>
    <t>https://raw.githubusercontent.com/Sud-Austral/mapa_insumos2/main/osm/punto_de_interes_pozo_pol/?CUT_COM=00000.json</t>
  </si>
  <si>
    <t>https://raw.githubusercontent.com/Sud-Austral/mapa_insumos2/main/osm/compras_concesionario_de_coches_pol/?CUT_COM=00000.json</t>
  </si>
  <si>
    <t>https://raw.githubusercontent.com/Sud-Austral/mapa_insumos2/main/osm/educacion_universidad/college_pol/?CUT_COM=00000.json</t>
  </si>
  <si>
    <t>https://raw.githubusercontent.com/Sud-Austral/mapa_insumos2/main/osm/abastecimiento_cerveceria_pol/?CUT_COM=00000.json</t>
  </si>
  <si>
    <t>https://raw.githubusercontent.com/Sud-Austral/mapa_insumos2/main/osm/salud_veterinario_pol/?CUT_COM=00000.json</t>
  </si>
  <si>
    <t>https://raw.githubusercontent.com/Sud-Austral/mapa_insumos2/main/osm/compras_optica_pol/?CUT_COM=00000.json</t>
  </si>
  <si>
    <t>https://raw.githubusercontent.com/Sud-Austral/mapa_insumos2/main/osm/compras_papeleria_pol/?CUT_COM=00000.json</t>
  </si>
  <si>
    <t>https://raw.githubusercontent.com/Sud-Austral/mapa_insumos2/main/osm/punto_de_interes_camara_de_vigilancia_pol/?CUT_COM=00000.json</t>
  </si>
  <si>
    <t>https://raw.githubusercontent.com/Sud-Austral/mapa_insumos2/main/osm/punto_de_interes_molino_pol/?CUT_COM=00000.json</t>
  </si>
  <si>
    <t>https://raw.githubusercontent.com/Sud-Austral/mapa_insumos2/main/osm/turismo_-_destinos_fuerte_pol/?CUT_COM=00000.json</t>
  </si>
  <si>
    <t>https://raw.githubusercontent.com/Sud-Austral/mapa_insumos2/main/osm/compras_libreria_pol/?CUT_COM=00000.json</t>
  </si>
  <si>
    <t>https://raw.githubusercontent.com/Sud-Austral/mapa_insumos2/main/osm/turismo_-_destinos_obra_de_arte_pol/?CUT_COM=00000.json</t>
  </si>
  <si>
    <t>https://raw.githubusercontent.com/Sud-Austral/mapa_insumos2/main/osm/compras_tienda_telefonos_moviles_pol/?CUT_COM=00000.json</t>
  </si>
  <si>
    <t>https://raw.githubusercontent.com/Sud-Austral/mapa_insumos2/main/osm/compras_tienda_exterior_pol/?CUT_COM=00000.json</t>
  </si>
  <si>
    <t>https://raw.githubusercontent.com/Sud-Austral/mapa_insumos2/main/osm/compras_salon_de_belleza_pol/?CUT_COM=00000.json</t>
  </si>
  <si>
    <t>https://raw.githubusercontent.com/Sud-Austral/mapa_insumos2/main/osm/compras_lavado_de_autos_pol/?CUT_COM=00000.json</t>
  </si>
  <si>
    <t>https://raw.githubusercontent.com/Sud-Austral/mapa_insumos2/main/osm/compras_tienda_de_computadoras_pol/?CUT_COM=00000.json</t>
  </si>
  <si>
    <t>https://raw.githubusercontent.com/Sud-Austral/mapa_insumos2/main/osm/compras_tienda_de_deportes_pol/?CUT_COM=00000.json</t>
  </si>
  <si>
    <t>https://raw.githubusercontent.com/Sud-Austral/mapa_insumos2/main/osm/compras_joyeria_pol/?CUT_COM=00000.json</t>
  </si>
  <si>
    <t>https://raw.githubusercontent.com/Sud-Austral/mapa_insumos2/main/osm/publico_embajada_pol/?CUT_COM=00000.json</t>
  </si>
  <si>
    <t>https://raw.githubusercontent.com/Sud-Austral/mapa_insumos2/main/osm/compras_tienda_de_juguetes_pol/?CUT_COM=00000.json</t>
  </si>
  <si>
    <t>https://raw.githubusercontent.com/Sud-Austral/mapa_insumos2/main/osm/compras_lavanderia_pol/?CUT_COM=00000.json</t>
  </si>
  <si>
    <t>https://raw.githubusercontent.com/Sud-Austral/mapa_insumos2/main/osm/publico_reciclaje_metal_pol/?CUT_COM=00000.json</t>
  </si>
  <si>
    <t>https://raw.githubusercontent.com/Sud-Austral/mapa_insumos2/main/osm/compras_alquiler_de_bicicletas_pol/?CUT_COM=00000.json</t>
  </si>
  <si>
    <t>https://raw.githubusercontent.com/Sud-Austral/mapa_insumos2/main/osm/turismo_-_destinos_cruce_de_camino_pol/?CUT_COM=00000.json</t>
  </si>
  <si>
    <t>https://raw.githubusercontent.com/Sud-Austral/mapa_insumos2/main/osm/ocio_parque_para_perro_pol/?CUT_COM=00000.json</t>
  </si>
  <si>
    <t>https://raw.githubusercontent.com/Sud-Austral/mapa_insumos2/main/osm/punto_de_interes_torre_de_comunicaciones_pol/?CUT_COM=00000.json</t>
  </si>
  <si>
    <t>https://raw.githubusercontent.com/Sud-Austral/mapa_insumos2/main/osm/compras_venta_periodicos_pol/?CUT_COM=00000.json</t>
  </si>
  <si>
    <t>https://raw.githubusercontent.com/Sud-Austral/mapa_insumos2/main/osm/publico_papel_reciclado_pol/?CUT_COM=00000.json</t>
  </si>
  <si>
    <t>https://raw.githubusercontent.com/Sud-Austral/mapa_insumos2/main/osm/punto_de_interes_mesa_de_trabajo_pol/?CUT_COM=00000.json</t>
  </si>
  <si>
    <t>https://raw.githubusercontent.com/Sud-Austral/mapa_insumos2/main/osm/dinero_cajero_automatico_pol/?CUT_COM=00000.json</t>
  </si>
  <si>
    <t>https://raw.githubusercontent.com/Sud-Austral/mapa_insumos2/main/osm/ocio-deporte_pista_de_hielo_pol/?CUT_COM=00000.json</t>
  </si>
  <si>
    <t>https://raw.githubusercontent.com/Sud-Austral/mapa_insumos2/main/osm/vias_ferreas_carril_pol/?CUT_COM=00000.json</t>
  </si>
  <si>
    <t>https://raw.githubusercontent.com/Sud-Austral/mapa_insumos2/main/osm/vias_ferreas_subterraneo_pol/?CUT_COM=00000.json</t>
  </si>
  <si>
    <t>https://raw.githubusercontent.com/Sud-Austral/mapa_insumos2/main/osm/vias_ferreas_funicular_pol/?CUT_COM=00000.json</t>
  </si>
  <si>
    <t>https://raw.githubusercontent.com/Sud-Austral/mapa_insumos2/main/osm/vias_ferreas_rejilla_pol/?CUT_COM=00000.json</t>
  </si>
  <si>
    <t>https://raw.githubusercontent.com/Sud-Austral/mapa_insumos2/main/osm/vias_ferreas_via_tren_estrecha_pol/?CUT_COM=00000.json</t>
  </si>
  <si>
    <t>https://raw.githubusercontent.com/Sud-Austral/mapa_insumos2/main/osm/vias_ferreas_via_tren_pol/?CUT_COM=00000.json</t>
  </si>
  <si>
    <t>https://raw.githubusercontent.com/Sud-Austral/mapa_insumos2/main/osm/vias_ferreas_ferrocarril_en_miniatura_pol/?CUT_COM=00000.json</t>
  </si>
  <si>
    <t>https://raw.githubusercontent.com/Sud-Austral/mapa_insumos2/main/osm/vias_ferreas_monocarril_pol/?CUT_COM=00000.json</t>
  </si>
  <si>
    <t>https://raw.githubusercontent.com/Sud-Austral/mapa_insumos2/main/osm/_residencial_pol/?CUT_COM=00000.json</t>
  </si>
  <si>
    <t>https://raw.githubusercontent.com/Sud-Austral/mapa_insumos2/main/osm/red_vial_carretera_terciaria_pol/?CUT_COM=00000.json</t>
  </si>
  <si>
    <t>https://raw.githubusercontent.com/Sud-Austral/mapa_insumos2/main/osm/red_vial_no_clasificado_pol/?CUT_COM=00000.json</t>
  </si>
  <si>
    <t>https://raw.githubusercontent.com/Sud-Austral/mapa_insumos2/main/osm/red_vial_carretera_secundaria_pol/?CUT_COM=00000.json</t>
  </si>
  <si>
    <t>https://raw.githubusercontent.com/Sud-Austral/mapa_insumos2/main/osm/red_vial_sendero_pol/?CUT_COM=00000.json</t>
  </si>
  <si>
    <t>https://raw.githubusercontent.com/Sud-Austral/mapa_insumos2/main/osm/red_vial_carretera_primaria_pol/?CUT_COM=00000.json</t>
  </si>
  <si>
    <t>https://raw.githubusercontent.com/Sud-Austral/mapa_insumos2/main/osm/red_vial_carretera_troncal_pol/?CUT_COM=00000.json</t>
  </si>
  <si>
    <t>https://raw.githubusercontent.com/Sud-Austral/mapa_insumos2/main/osm/combustible_y_estacionamiento_servicio_pol/?CUT_COM=00000.json</t>
  </si>
  <si>
    <t>https://raw.githubusercontent.com/Sud-Austral/mapa_insumos2/main/osm/red_vial_pasaje_vecinal_pol/?CUT_COM=00000.json</t>
  </si>
  <si>
    <t>https://raw.githubusercontent.com/Sud-Austral/mapa_insumos2/main/osm/red_vial_senda_pol/?CUT_COM=00000.json</t>
  </si>
  <si>
    <t>https://raw.githubusercontent.com/Sud-Austral/mapa_insumos2/main/osm/red_vial_enlace_carretera_troncal_pol/?CUT_COM=00000.json</t>
  </si>
  <si>
    <t>https://raw.githubusercontent.com/Sud-Austral/mapa_insumos2/main/osm/red_vial_enlace_carretera_principal_pol/?CUT_COM=00000.json</t>
  </si>
  <si>
    <t>https://raw.githubusercontent.com/Sud-Austral/mapa_insumos2/main/osm/red_vial_camino_grado_5_pol/?CUT_COM=00000.json</t>
  </si>
  <si>
    <t>https://raw.githubusercontent.com/Sud-Austral/mapa_insumos2/main/osm/red_vial_camino_grado_4_pol/?CUT_COM=00000.json</t>
  </si>
  <si>
    <t>https://raw.githubusercontent.com/Sud-Austral/mapa_insumos2/main/osm/red_vial_pasos_pol/?CUT_COM=00000.json</t>
  </si>
  <si>
    <t>https://raw.githubusercontent.com/Sud-Austral/mapa_insumos2/main/osm/red_vial_camino_grado_3_pol/?CUT_COM=00000.json</t>
  </si>
  <si>
    <t>https://raw.githubusercontent.com/Sud-Austral/mapa_insumos2/main/osm/red_vial_enlace_carretera_secundaria_pol/?CUT_COM=00000.json</t>
  </si>
  <si>
    <t>https://raw.githubusercontent.com/Sud-Austral/mapa_insumos2/main/osm/red_vial_camino_peatonal_pol/?CUT_COM=00000.json</t>
  </si>
  <si>
    <t>https://raw.githubusercontent.com/Sud-Austral/mapa_insumos2/main/osm/red_vial_camino_de_herradura_pol/?CUT_COM=00000.json</t>
  </si>
  <si>
    <t>https://raw.githubusercontent.com/Sud-Austral/mapa_insumos2/main/osm/red_vial_camino_grado_2_pol/?CUT_COM=00000.json</t>
  </si>
  <si>
    <t>https://raw.githubusercontent.com/Sud-Austral/mapa_insumos2/main/osm/red_vial_desconocido_pol/?CUT_COM=00000.json</t>
  </si>
  <si>
    <t>https://raw.githubusercontent.com/Sud-Austral/mapa_insumos2/main/osm/red_vial_ciclovia_pol/?CUT_COM=00000.json</t>
  </si>
  <si>
    <t>https://raw.githubusercontent.com/Sud-Austral/mapa_insumos2/main/osm/red_vial_enlace_carretera_terciaria_pol/?CUT_COM=00000.json</t>
  </si>
  <si>
    <t>https://raw.githubusercontent.com/Sud-Austral/mapa_insumos2/main/osm/red_vial_enlace_de_autopista_pol/?CUT_COM=00000.json</t>
  </si>
  <si>
    <t>https://raw.githubusercontent.com/Sud-Austral/mapa_insumos2/main/osm/red_vial_autopista_pol/?CUT_COM=00000.json</t>
  </si>
  <si>
    <t>https://raw.githubusercontent.com/Sud-Austral/mapa_insumos2/main/osm/red_vial_camino_grado_1_pol/?CUT_COM=00000.json</t>
  </si>
  <si>
    <t>https://raw.githubusercontent.com/Sud-Austral/mapa_insumos2/main/osm/red_vial_via_bus_pol/?CUT_COM=00000.json</t>
  </si>
  <si>
    <t>https://raw.githubusercontent.com/Sud-Austral/mapa_insumos2/main/osm/combustible_y_estacionamiento_estacionamiento_pol/?CUT_COM=00000.json</t>
  </si>
  <si>
    <t>https://raw.githubusercontent.com/Sud-Austral/mapa_insumos2/main/osm/punto_de_interes_en_agua_muelle_pol/?CUT_COM=00000.json</t>
  </si>
  <si>
    <t>https://raw.githubusercontent.com/Sud-Austral/mapa_insumos2/main/osm/punto_de_interes_en_agua_presa_pol/?CUT_COM=00000.json</t>
  </si>
  <si>
    <t>https://raw.githubusercontent.com/Sud-Austral/mapa_insumos2/main/osm/punto_de_interes_en_agua_puerto_pequeño_pol/?CUT_COM=00000.json</t>
  </si>
  <si>
    <t>https://raw.githubusercontent.com/Sud-Austral/mapa_insumos2/main/osm/combustible_y_estacionamiento_gasolinera_pol/?CUT_COM=00000.json</t>
  </si>
  <si>
    <t>https://raw.githubusercontent.com/Sud-Austral/mapa_insumos2/main/osm/punto_de_interes_en_agua_tranque_pol/?CUT_COM=00000.json</t>
  </si>
  <si>
    <t>https://raw.githubusercontent.com/Sud-Austral/mapa_insumos2/main/osm/combustible_y_estacionamiento_parking_de_varios_pisos_pol/?CUT_COM=00000.json</t>
  </si>
  <si>
    <t>https://raw.githubusercontent.com/Sud-Austral/mapa_insumos2/main/osm/combustible_y_estacionamiento_estacionamiento_bicicleta_pol/?CUT_COM=00000.json</t>
  </si>
  <si>
    <t>https://raw.githubusercontent.com/Sud-Austral/mapa_insumos2/main/osm/combustible_y_estacionamiento_estacionamiento_subterraneo_pol/?CUT_COM=00000.json</t>
  </si>
  <si>
    <t>https://raw.githubusercontent.com/Sud-Austral/mapa_insumos2/main/osm/punto_de_interes_en_agua_grada_pol/?CUT_COM=00000.json</t>
  </si>
  <si>
    <t>https://raw.githubusercontent.com/Sud-Austral/mapa_insumos2/main/osm/trafico_aereo_helipuerto_pol/?CUT_COM=00000.json</t>
  </si>
  <si>
    <t>https://raw.githubusercontent.com/Sud-Austral/mapa_insumos2/main/osm/trafico_aereo_aeropuerto_pol/?CUT_COM=00000.json</t>
  </si>
  <si>
    <t>https://raw.githubusercontent.com/Sud-Austral/mapa_insumos2/main/osm/transporte_plataforma_de_aeropuerto_pol/?CUT_COM=00000.json</t>
  </si>
  <si>
    <t>https://raw.githubusercontent.com/Sud-Austral/mapa_insumos2/main/osm/transporte_estacion_de_autobuses_pol/?CUT_COM=00000.json</t>
  </si>
  <si>
    <t>https://raw.githubusercontent.com/Sud-Austral/mapa_insumos2/main/osm/trafico_de_agua_terminal_de_ferry_pol/?CUT_COM=00000.json</t>
  </si>
  <si>
    <t>https://raw.githubusercontent.com/Sud-Austral/mapa_insumos2/main/osm/transporte_parada_de_autobus_pol/?CUT_COM=00000.json</t>
  </si>
  <si>
    <t>https://raw.githubusercontent.com/Sud-Austral/mapa_insumos2/main/osm/transporte_estacion_de_ferrocarril_pol/?CUT_COM=00000.json</t>
  </si>
  <si>
    <t>https://raw.githubusercontent.com/Sud-Austral/mapa_insumos2/main/osm/transporte_punto_de_taxi_pol/?CUT_COM=00000.json</t>
  </si>
  <si>
    <t>https://raw.githubusercontent.com/Sud-Austral/mapa_insumos2/main/osm/trafico_aereo_aerodromo_pol/?CUT_COM=00000.json</t>
  </si>
  <si>
    <t>https://raw.githubusercontent.com/Sud-Austral/mapa_insumos2/main/osm/natural_agua_pol/?CUT_COM=00000.json</t>
  </si>
  <si>
    <t>https://raw.githubusercontent.com/Sud-Austral/mapa_insumos2/main/osm/natural_reservorio_pol/?CUT_COM=00000.json</t>
  </si>
  <si>
    <t>https://raw.githubusercontent.com/Sud-Austral/mapa_insumos2/main/osm/natural_humedal_pol/?CUT_COM=00000.json</t>
  </si>
  <si>
    <t>https://raw.githubusercontent.com/Sud-Austral/mapa_insumos2/main/osm/natural_rivera_de_rio_pol/?CUT_COM=00000.json</t>
  </si>
  <si>
    <t>https://raw.githubusercontent.com/Sud-Austral/mapa_insumos2/main/osm/punto_de_interes_en_agua_darsena_pol/?CUT_COM=00000.json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</si>
</sst>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u/>
      <sz val="8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3F3F76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8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7"/>
        <bgColor indexed="64"/>
      </patternFill>
    </fill>
    <fill>
      <patternFill patternType="solid">
        <fgColor rgb="FFFF7D41"/>
        <bgColor indexed="64"/>
      </patternFill>
    </fill>
    <fill>
      <patternFill patternType="solid">
        <fgColor rgb="FF006900"/>
        <bgColor indexed="64"/>
      </patternFill>
    </fill>
    <fill>
      <patternFill patternType="solid">
        <fgColor rgb="FF16478E"/>
        <bgColor indexed="64"/>
      </patternFill>
    </fill>
    <fill>
      <patternFill patternType="solid">
        <fgColor rgb="FF1E8DC2"/>
        <bgColor indexed="64"/>
      </patternFill>
    </fill>
    <fill>
      <patternFill patternType="solid">
        <fgColor rgb="FFDE52A7"/>
        <bgColor indexed="64"/>
      </patternFill>
    </fill>
    <fill>
      <patternFill patternType="solid">
        <fgColor rgb="FFA5CD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3" applyNumberFormat="0" applyAlignment="0" applyProtection="0"/>
    <xf numFmtId="0" fontId="8" fillId="4" borderId="3" applyNumberFormat="0" applyAlignment="0" applyProtection="0"/>
  </cellStyleXfs>
  <cellXfs count="45">
    <xf numFmtId="0" fontId="0" fillId="0" borderId="0" xfId="0"/>
    <xf numFmtId="0" fontId="2" fillId="0" borderId="0" xfId="0" quotePrefix="1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" fontId="2" fillId="0" borderId="0" xfId="0" quotePrefix="1" applyNumberFormat="1" applyFont="1" applyAlignment="1">
      <alignment horizontal="center"/>
    </xf>
    <xf numFmtId="0" fontId="2" fillId="0" borderId="0" xfId="0" quotePrefix="1" applyNumberFormat="1" applyFont="1" applyAlignment="1">
      <alignment horizontal="center"/>
    </xf>
    <xf numFmtId="0" fontId="2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0" fillId="0" borderId="0" xfId="0" applyNumberFormat="1"/>
    <xf numFmtId="0" fontId="0" fillId="0" borderId="0" xfId="0" applyAlignment="1">
      <alignment horizontal="center"/>
    </xf>
    <xf numFmtId="0" fontId="10" fillId="0" borderId="0" xfId="1" applyFon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pivotButton="1"/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7" fillId="0" borderId="0" xfId="0" applyFont="1"/>
    <xf numFmtId="0" fontId="17" fillId="0" borderId="0" xfId="0" applyFont="1" applyAlignment="1">
      <alignment horizontal="left" vertical="top" wrapText="1"/>
    </xf>
    <xf numFmtId="0" fontId="8" fillId="4" borderId="3" xfId="4" applyAlignment="1">
      <alignment horizontal="center" vertical="center"/>
    </xf>
    <xf numFmtId="0" fontId="14" fillId="3" borderId="3" xfId="3" applyFont="1" applyAlignment="1">
      <alignment horizontal="center" vertical="center"/>
    </xf>
    <xf numFmtId="0" fontId="2" fillId="0" borderId="0" xfId="0" applyFont="1" applyFill="1" applyAlignment="1">
      <alignment horizontal="center"/>
    </xf>
    <xf numFmtId="0" fontId="0" fillId="0" borderId="0" xfId="0" applyFill="1"/>
    <xf numFmtId="0" fontId="0" fillId="5" borderId="0" xfId="0" applyFill="1"/>
    <xf numFmtId="0" fontId="2" fillId="5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16" fontId="2" fillId="5" borderId="0" xfId="0" quotePrefix="1" applyNumberFormat="1" applyFont="1" applyFill="1" applyAlignment="1">
      <alignment horizontal="center"/>
    </xf>
    <xf numFmtId="0" fontId="2" fillId="5" borderId="0" xfId="0" quotePrefix="1" applyNumberFormat="1" applyFont="1" applyFill="1" applyAlignment="1">
      <alignment horizontal="center"/>
    </xf>
    <xf numFmtId="16" fontId="13" fillId="5" borderId="0" xfId="0" quotePrefix="1" applyNumberFormat="1" applyFont="1" applyFill="1" applyAlignment="1">
      <alignment horizontal="center"/>
    </xf>
    <xf numFmtId="0" fontId="13" fillId="5" borderId="0" xfId="0" quotePrefix="1" applyNumberFormat="1" applyFont="1" applyFill="1" applyAlignment="1">
      <alignment horizontal="center"/>
    </xf>
    <xf numFmtId="0" fontId="1" fillId="5" borderId="0" xfId="0" quotePrefix="1" applyFont="1" applyFill="1" applyAlignment="1">
      <alignment horizontal="center"/>
    </xf>
    <xf numFmtId="0" fontId="2" fillId="5" borderId="0" xfId="0" quotePrefix="1" applyFont="1" applyFill="1" applyAlignment="1">
      <alignment horizontal="center"/>
    </xf>
    <xf numFmtId="0" fontId="10" fillId="0" borderId="0" xfId="0" applyFont="1" applyAlignment="1">
      <alignment horizontal="left" vertical="center"/>
    </xf>
    <xf numFmtId="16" fontId="2" fillId="0" borderId="0" xfId="0" applyNumberFormat="1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9" fillId="2" borderId="0" xfId="2" quotePrefix="1" applyFont="1" applyAlignment="1">
      <alignment horizontal="center" vertical="center"/>
    </xf>
    <xf numFmtId="0" fontId="11" fillId="0" borderId="0" xfId="0" applyFont="1" applyAlignment="1">
      <alignment horizontal="left" vertical="top"/>
    </xf>
    <xf numFmtId="0" fontId="11" fillId="0" borderId="0" xfId="0" quotePrefix="1" applyFont="1" applyAlignment="1">
      <alignment horizontal="left" vertical="top"/>
    </xf>
    <xf numFmtId="0" fontId="5" fillId="0" borderId="0" xfId="1"/>
    <xf numFmtId="0" fontId="16" fillId="6" borderId="0" xfId="0" applyFont="1" applyFill="1" applyAlignment="1">
      <alignment horizontal="center" vertical="center"/>
    </xf>
    <xf numFmtId="0" fontId="15" fillId="7" borderId="0" xfId="0" applyFont="1" applyFill="1" applyAlignment="1">
      <alignment horizontal="center"/>
    </xf>
    <xf numFmtId="0" fontId="15" fillId="8" borderId="0" xfId="0" applyFont="1" applyFill="1" applyAlignment="1">
      <alignment horizontal="center"/>
    </xf>
    <xf numFmtId="0" fontId="15" fillId="9" borderId="0" xfId="0" applyFont="1" applyFill="1" applyAlignment="1">
      <alignment horizontal="center"/>
    </xf>
    <xf numFmtId="0" fontId="16" fillId="10" borderId="0" xfId="0" applyFont="1" applyFill="1" applyAlignment="1">
      <alignment horizontal="center" vertical="center"/>
    </xf>
    <xf numFmtId="0" fontId="12" fillId="11" borderId="0" xfId="0" applyFont="1" applyFill="1" applyAlignment="1">
      <alignment horizontal="center"/>
    </xf>
  </cellXfs>
  <cellStyles count="5">
    <cellStyle name="Bueno" xfId="2" builtinId="26"/>
    <cellStyle name="Cálculo" xfId="4" builtinId="22"/>
    <cellStyle name="Entrada" xfId="3" builtinId="20"/>
    <cellStyle name="Hipervínculo" xfId="1" builtinId="8"/>
    <cellStyle name="Normal" xfId="0" builtinId="0"/>
  </cellStyles>
  <dxfs count="4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8"/>
        <name val="Calibri"/>
        <family val="2"/>
        <scheme val="minor"/>
      </font>
    </dxf>
    <dxf>
      <font>
        <sz val="9"/>
      </font>
      <alignment horizontal="left" vertical="top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1" formatCode="dd/mmm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7030A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/>
        <vertAlign val="baseline"/>
        <sz val="8"/>
        <color theme="10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F00FF"/>
      <color rgb="FF9BE9ED"/>
      <color rgb="FFFFD966"/>
      <color rgb="FFFF920D"/>
      <color rgb="FF407DD6"/>
      <color rgb="FF8BD3D5"/>
      <color rgb="FFFFA48F"/>
      <color rgb="FFFF0000"/>
      <color rgb="FF8976FF"/>
      <color rgb="FFE6D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07/relationships/slicerCache" Target="slicerCaches/slicerCache4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07/relationships/slicerCache" Target="slicerCaches/slicerCache3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2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microsoft.com/office/2007/relationships/slicerCache" Target="slicerCaches/slicerCache1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microsoft.com/office/2007/relationships/slicerCache" Target="slicerCaches/slicerCache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30480</xdr:colOff>
      <xdr:row>0</xdr:row>
      <xdr:rowOff>15241</xdr:rowOff>
    </xdr:from>
    <xdr:to>
      <xdr:col>3</xdr:col>
      <xdr:colOff>487680</xdr:colOff>
      <xdr:row>8</xdr:row>
      <xdr:rowOff>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idcapa">
              <a:extLst>
                <a:ext uri="{FF2B5EF4-FFF2-40B4-BE49-F238E27FC236}">
                  <a16:creationId xmlns:a16="http://schemas.microsoft.com/office/drawing/2014/main" id="{3A2AFEC3-20DC-4A2A-3AA7-61369089DDA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dcap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480" y="15241"/>
              <a:ext cx="3535680" cy="1447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4</xdr:col>
      <xdr:colOff>160020</xdr:colOff>
      <xdr:row>0</xdr:row>
      <xdr:rowOff>30481</xdr:rowOff>
    </xdr:from>
    <xdr:to>
      <xdr:col>10</xdr:col>
      <xdr:colOff>312420</xdr:colOff>
      <xdr:row>8</xdr:row>
      <xdr:rowOff>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Capa">
              <a:extLst>
                <a:ext uri="{FF2B5EF4-FFF2-40B4-BE49-F238E27FC236}">
                  <a16:creationId xmlns:a16="http://schemas.microsoft.com/office/drawing/2014/main" id="{75B4A61A-90D6-2737-4B48-676F32DB177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p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137660" y="30481"/>
              <a:ext cx="7490460" cy="14325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1</xdr:rowOff>
    </xdr:from>
    <xdr:to>
      <xdr:col>3</xdr:col>
      <xdr:colOff>53340</xdr:colOff>
      <xdr:row>7</xdr:row>
      <xdr:rowOff>83821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idcapa 1">
              <a:extLst>
                <a:ext uri="{FF2B5EF4-FFF2-40B4-BE49-F238E27FC236}">
                  <a16:creationId xmlns:a16="http://schemas.microsoft.com/office/drawing/2014/main" id="{E63ED625-155D-D6BF-A80A-048624FC684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dcap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"/>
              <a:ext cx="3368040" cy="13639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3</xdr:col>
      <xdr:colOff>114300</xdr:colOff>
      <xdr:row>0</xdr:row>
      <xdr:rowOff>0</xdr:rowOff>
    </xdr:from>
    <xdr:to>
      <xdr:col>3</xdr:col>
      <xdr:colOff>1165860</xdr:colOff>
      <xdr:row>7</xdr:row>
      <xdr:rowOff>83820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Tipo">
              <a:extLst>
                <a:ext uri="{FF2B5EF4-FFF2-40B4-BE49-F238E27FC236}">
                  <a16:creationId xmlns:a16="http://schemas.microsoft.com/office/drawing/2014/main" id="{396B6F89-B4C8-0556-8537-F5DD486759D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29000" y="0"/>
              <a:ext cx="1828800" cy="13639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3</xdr:col>
      <xdr:colOff>1394460</xdr:colOff>
      <xdr:row>0</xdr:row>
      <xdr:rowOff>0</xdr:rowOff>
    </xdr:from>
    <xdr:to>
      <xdr:col>6</xdr:col>
      <xdr:colOff>2019300</xdr:colOff>
      <xdr:row>7</xdr:row>
      <xdr:rowOff>76200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Clase">
              <a:extLst>
                <a:ext uri="{FF2B5EF4-FFF2-40B4-BE49-F238E27FC236}">
                  <a16:creationId xmlns:a16="http://schemas.microsoft.com/office/drawing/2014/main" id="{289C91D1-9B64-C33E-CB5B-F7C9E415D6B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las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311140" y="0"/>
              <a:ext cx="3307080" cy="13563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820.732436458333" createdVersion="8" refreshedVersion="8" minRefreshableVersion="3" recordCount="200" xr:uid="{1F24376F-53C2-417A-832D-150F47A2181A}">
  <cacheSource type="worksheet">
    <worksheetSource name="BD_Capas"/>
  </cacheSource>
  <cacheFields count="10">
    <cacheField name="idcapa" numFmtId="0">
      <sharedItems/>
    </cacheField>
    <cacheField name="Capa" numFmtId="0">
      <sharedItems/>
    </cacheField>
    <cacheField name="idpropiedad" numFmtId="0">
      <sharedItems containsSemiMixedTypes="0" containsString="0" containsNumber="1" containsInteger="1" minValue="1" maxValue="20"/>
    </cacheField>
    <cacheField name="Propiedad" numFmtId="0">
      <sharedItems count="20">
        <s v="FID_gis_os"/>
        <s v="osm_id"/>
        <s v="code"/>
        <s v="fclass"/>
        <s v="name"/>
        <s v="type"/>
        <s v="FID_Lim_Co"/>
        <s v="REGION"/>
        <s v="NOM_REGION"/>
        <s v="PROVINCIA"/>
        <s v="NOM_PROVIN"/>
        <s v="COMUNA"/>
        <s v="NOM_COMUNA"/>
        <s v="CUT"/>
        <s v="Propiedad"/>
        <s v="Valor"/>
        <s v="Clase"/>
        <s v="Categoría"/>
        <s v="ID-Cat"/>
        <s v="Código"/>
      </sharedItems>
    </cacheField>
    <cacheField name="popup_0_1" numFmtId="0">
      <sharedItems containsString="0" containsBlank="1" containsNumber="1" containsInteger="1" minValue="1" maxValue="1"/>
    </cacheField>
    <cacheField name="descripcion_pop-up" numFmtId="0">
      <sharedItems containsBlank="1"/>
    </cacheField>
    <cacheField name="posicion_popup" numFmtId="0">
      <sharedItems containsString="0" containsBlank="1" containsNumber="1" containsInteger="1" minValue="1" maxValue="7"/>
    </cacheField>
    <cacheField name="descripcion_capa" numFmtId="0">
      <sharedItems containsBlank="1" count="138">
        <s v="Edificios: Edificios"/>
        <m/>
        <s v="Edificios: Edificios - Detalle"/>
        <s v="Natural: Acantilado"/>
        <s v="Natural: Acantilado - Detalle"/>
        <s v="Natural: Glaciar"/>
        <s v="Natural: Glaciar - Detalle"/>
        <s v="Natural: Playa"/>
        <s v="Natural: Playa - Detalle"/>
        <s v="Natural: Primavera"/>
        <s v="Natural: Primavera - Detalle"/>
        <s v="Natural: Árbol"/>
        <s v="Natural: Árbol - Detalle"/>
        <s v="Natural: Árbol Localización"/>
        <s v="Natural: Árbol Localización - Detalle"/>
        <s v="Natural: Cumbre Localización"/>
        <s v="Natural: Cumbre Localización - Detalle"/>
        <s v="Natural: Acantilado Localización"/>
        <s v="Natural: Acantilado Localización - Detalle"/>
        <s v="Natural: Volcán Localización"/>
        <s v="Natural: Volcán Localización - Detalle"/>
        <s v="Precipitación Máxima Diaria: (mm)" u="1"/>
        <s v="AR - ZP: Acuífero" u="1"/>
        <s v="Niveles Pozos: Tipo Limitación" u="1"/>
        <s v="Tipos de Pozo" u="1"/>
        <s v="Junta Vigilancia: Río - Estero" u="1"/>
        <s v="Acuíferos: Subsubcuenca" u="1"/>
        <s v="Red Hídrica" u="1"/>
        <s v="Lago-Embalse: Estado" u="1"/>
        <s v="Acuíferos" u="1"/>
        <s v="Estación Glaciológica: Estado" u="1"/>
        <s v="BH Evaporación Real (mm)" u="1"/>
        <s v="Niveles Pozos: Sobreotorgamiento" u="1"/>
        <s v="Red Hídrica [Línea]" u="1"/>
        <s v="Cuerpos de Agua: Tipo" u="1"/>
        <s v="Declaración Agotamiento: Nombre" u="1"/>
        <s v="AR - ZP: Tipo de Estudio" u="1"/>
        <s v="Calidad del Agua: Acuífero" u="1"/>
        <s v="Acuíferos: Tipo de Límite" u="1"/>
        <s v="Áreas Restringidas - Zonas Protegidas" u="1"/>
        <s v="Índice Calidad Agua" u="1"/>
        <s v="Acuíferos Protegidos Regiones I-II-XV" u="1"/>
        <s v="Niveles Pozos: Estado" u="1"/>
        <s v="Estaciones Sedimentométricas" u="1"/>
        <s v="Zona Homogénea" u="1"/>
        <s v="Acuíferos Protegidos" u="1"/>
        <s v="BH Evaporación Real Zona Riego" u="1"/>
        <s v="Glaciares: Frente" u="1"/>
        <s v="Niveles Pozos: APR" u="1"/>
        <s v="Lago-Embalse: Nombre" u="1"/>
        <s v="BH Isotermas" u="1"/>
        <s v="Perfil Hidrogeológico: Caracterización" u="1"/>
        <s v="Derechos de Agua" u="1"/>
        <s v="Estación Fluviométrica: Estado" u="1"/>
        <s v="Estación Meteorológica: Estado" u="1"/>
        <s v="Glaciares: Cubierto" u="1"/>
        <s v="Derechos Agua: Nombre " u="1"/>
        <s v="Estaciones Fluviométricas" u="1"/>
        <s v="BH Isotermas (ºC)" u="1"/>
        <s v="Acuífero Protegido" u="1"/>
        <s v="Declaraciones Agotamiento" u="1"/>
        <s v="Información de Pozos" u="1"/>
        <s v="AR - ZP: Tipo de Limitación" u="1"/>
        <s v="Red Hídrica Línea: Tipo" u="1"/>
        <s v="Derechos Agua: Uso" u="1"/>
        <s v="Zona Homogénea: Nombre" u="1"/>
        <s v="Estaciones Glaciológicas" u="1"/>
        <s v="Cuerpos de Agua: Nombre" u="1"/>
        <s v="Zonas Homogéneas" u="1"/>
        <s v="Perfiles Hidrogeológicos" u="1"/>
        <s v="Hidrogeología: Tipo Información" u="1"/>
        <s v="Estación Fluviométrica: Nombre" u="1"/>
        <s v="Estación Meteorológica: Nombre" u="1"/>
        <s v="BH Evaporación de Tanque" u="1"/>
        <s v="AR-ZP: Tipo de Estudio" u="1"/>
        <s v="Glaciares: Orientación" u="1"/>
        <s v="BH Isoyetas (mm)" u="1"/>
        <s v="Derechos Agua: Naturaleza" u="1"/>
        <s v="Acuífero Protegido: Nombre" u="1"/>
        <s v="Juntas de Vigilancia" u="1"/>
        <s v="Glaciares: Clasificación" u="1"/>
        <s v="Niveles Pozos: Año" u="1"/>
        <s v="Estación Sedimentométrica: Estado" u="1"/>
        <s v="Red Hídrica: Dirección" u="1"/>
        <s v="Red Hídrica: Tipo Drenaje" u="1"/>
        <s v="Perfil Hidrogeológico: Estrato AT" u="1"/>
        <s v="BH Escorrentía" u="1"/>
        <s v="Hidrogeografía [datos]" u="1"/>
        <s v="Ruta de Nieve" u="1"/>
        <s v="Niveles Pozos: Provisionamiento" u="1"/>
        <s v="Niveles de Pozos" u="1"/>
        <s v="Calidad Agua: Estado" u="1"/>
        <s v="Derechos Agua: Subsubcuenca" u="1"/>
        <s v="Red Hídrica [Polígonos]" u="1"/>
        <s v="Acuíferos: Nombre" u="1"/>
        <s v="Derechos Agua: Ejercicio" u="1"/>
        <s v="Estaciones Meteorológicas" u="1"/>
        <s v="Cuerpos de Agua" u="1"/>
        <s v="Glaciares" u="1"/>
        <s v="Calidad de Aguas" u="1"/>
        <s v="Lagos - Embalses" u="1"/>
        <s v="AR-ZP: Tipo de Limitación" u="1"/>
        <s v="Hidrogeografía: Tipo de Dato " u="1"/>
        <s v="Niveles Pozos: Acuífero" u="1"/>
        <s v="Acuíferos: Tipo de Limitación" u="1"/>
        <s v="Estación Glaciológica: Nombre" u="1"/>
        <s v="BH Evaporación Tanque (mm)" u="1"/>
        <s v="Precipitación Máxima Diaria" u="1"/>
        <s v="Junta Vigilancia: Año Inscripción" u="1"/>
        <s v="Declaración Agotamiento" u="1"/>
        <s v="AR-ZP: Acuífero" u="1"/>
        <s v="Junta Vigilancia: Afluente" u="1"/>
        <s v="Glaciares: Fecha Fuente" u="1"/>
        <s v="BH Evaporación Real" u="1"/>
        <s v="Perfil Hidrogeológico: Espesor" u="1"/>
        <s v="AR - ZP: Tipo de Límite" u="1"/>
        <s v="Estación Sedimentométrica: Nombre" u="1"/>
        <s v="Calidad del Agua: ICA 2014" u="1"/>
        <s v="Niveles Pozos: Tipo Estudio" u="1"/>
        <s v="BH Escorrentía: Valor (mm)" u="1"/>
        <s v="BH Evaporación Real Zona Riego (mm)" u="1"/>
        <s v="Calidad del Agua: ICA 2015" u="1"/>
        <s v="Calidad del Agua: ICA 2016" u="1"/>
        <s v="Calidad del Agua: ICA 2017" u="1"/>
        <s v="Rutas de Nieve" u="1"/>
        <s v="Ruta de Nieve: Nombre" u="1"/>
        <s v="Pozos: Tipo Productividad" u="1"/>
        <s v="BH Isoyetas" u="1"/>
        <s v="Productividad de Pozos" u="1"/>
        <s v="Calidad de Agua: Estación" u="1"/>
        <s v="Geología: Tipo Cont" u="1"/>
        <s v="Pozos: Productividad" u="1"/>
        <s v="Declaración Agotamiento: Tipo" u="1"/>
        <s v="Calidad del Agua: Categoría" u="1"/>
        <s v="Lago-Embalse" u="1"/>
        <s v="Red Hídrica Polígono: Tipo" u="1"/>
        <s v="Información Hidrogeológica" u="1"/>
        <s v="Geología" u="1"/>
      </sharedItems>
    </cacheField>
    <cacheField name="clase" numFmtId="16">
      <sharedItems containsBlank="1" count="147">
        <s v="001-0"/>
        <m/>
        <s v="001-1"/>
        <s v="002-0"/>
        <s v="002-1"/>
        <s v="003-0"/>
        <s v="003-1"/>
        <s v="004-0"/>
        <s v="004-1"/>
        <s v="005-0"/>
        <s v="005-1"/>
        <s v="006-0"/>
        <s v="006-1"/>
        <s v="007-0"/>
        <s v="007-1"/>
        <s v="008-0"/>
        <s v="008-1"/>
        <s v="009-0"/>
        <s v="009-1"/>
        <s v="010-0"/>
        <s v="010-1"/>
        <s v="07-0" u="1"/>
        <s v="27-3" u="1"/>
        <s v="33-1" u="1"/>
        <s v="5-1" u="1"/>
        <s v="26-8" u="1"/>
        <s v="08-1" u="1"/>
        <s v="1-0" u="1"/>
        <s v="1-1" u="1"/>
        <s v="34-2" u="1"/>
        <s v="1-2" u="1"/>
        <s v="1-3" u="1"/>
        <s v="15-0" u="1"/>
        <s v="01-1" u="1"/>
        <s v="23-0" u="1"/>
        <s v="18-3" u="1"/>
        <s v="24-1" u="1"/>
        <s v="03-3" u="1"/>
        <s v="19-4" u="1"/>
        <s v="25-2" u="1"/>
        <s v="31-0" u="1"/>
        <s v="10-2" u="1"/>
        <s v="06-0" u="1"/>
        <s v="26-3" u="1"/>
        <s v="32-1" u="1"/>
        <s v="07-1" u="1"/>
        <s v="29-0" u="1"/>
        <s v="08-2" u="1"/>
        <s v="14-0" u="1"/>
        <s v="15-1" u="1"/>
        <s v="37-0" u="1"/>
        <s v="22-0" u="1"/>
        <s v="01-2" u="1"/>
        <s v="8-1" u="1"/>
        <s v="8-2" u="1"/>
        <s v="8-3" u="1"/>
        <s v="8-4" u="1"/>
        <s v="23-1" u="1"/>
        <s v="4-1" u="1"/>
        <s v="8-5" u="1"/>
        <s v="4-2" u="1"/>
        <s v="18-4" u="1"/>
        <s v="24-2" u="1"/>
        <s v="30-0" u="1"/>
        <s v="05-0" u="1"/>
        <s v="19-5" u="1"/>
        <s v="31-1" u="1"/>
        <s v="06-1" u="1"/>
        <s v="26-4" u="1"/>
        <s v="28-0" u="1"/>
        <s v="07-2" u="1"/>
        <s v="13-0" u="1"/>
        <s v="29-1" u="1"/>
        <s v="08-3" u="1"/>
        <s v="14-1" u="1"/>
        <s v="36-0" u="1"/>
        <s v="21-0" u="1"/>
        <s v="37-1" u="1"/>
        <s v="22-1" u="1"/>
        <s v="01-3" u="1"/>
        <s v="23-2" u="1"/>
        <s v="19-0" u="1"/>
        <s v="04-0" u="1"/>
        <s v="18-5" u="1"/>
        <s v="30-1" u="1"/>
        <s v="05-1" u="1"/>
        <s v="19-6" u="1"/>
        <s v="27-0" u="1"/>
        <s v="26-5" u="1"/>
        <s v="7-1" u="1"/>
        <s v="7-2" u="1"/>
        <s v="28-1" u="1"/>
        <s v="13-1" u="1"/>
        <s v="3-1" u="1"/>
        <s v="3-2" u="1"/>
        <s v="3-3" u="1"/>
        <s v="29-2" u="1"/>
        <s v="08-4" u="1"/>
        <s v="20-0" u="1"/>
        <s v="36-1" u="1"/>
        <s v="21-1" u="1"/>
        <s v="37-2" u="1"/>
        <s v="18-0" u="1"/>
        <s v="03-0" u="1"/>
        <s v="23-3" u="1"/>
        <s v="19-1" u="1"/>
        <s v="04-1" u="1"/>
        <s v="30-2" u="1"/>
        <s v="26-0" u="1"/>
        <s v="11-0" u="1"/>
        <s v="27-1" u="1"/>
        <s v="26-6" u="1"/>
        <s v="34-0" u="1"/>
        <s v="09-0" u="1"/>
        <s v="08-5" u="1"/>
        <s v="20-1" u="1"/>
        <s v="17-0" u="1"/>
        <s v="02-0" u="1"/>
        <s v="6-1" u="1"/>
        <s v="18-1" u="1"/>
        <s v="03-1" u="1"/>
        <s v="2-1" u="1"/>
        <s v="19-2" u="1"/>
        <s v="25-0" u="1"/>
        <s v="04-2" u="1"/>
        <s v="10-0" u="1"/>
        <s v="26-1" u="1"/>
        <s v="11-1" u="1"/>
        <s v="27-2" u="1"/>
        <s v="33-0" u="1"/>
        <s v="26-7" u="1"/>
        <s v="08-0" u="1"/>
        <s v="34-1" u="1"/>
        <s v="09-1" u="1"/>
        <s v="01-0" u="1"/>
        <s v="17-1" u="1"/>
        <s v="02-1" u="1"/>
        <s v="18-2" u="1"/>
        <s v="24-0" u="1"/>
        <s v="03-2" u="1"/>
        <s v="19-3" u="1"/>
        <s v="25-1" u="1"/>
        <s v="10-1" u="1"/>
        <s v="26-2" u="1"/>
        <s v="32-0" u="1"/>
        <s v="11-2" u="1"/>
        <s v="9-1" u="1"/>
      </sharedItems>
    </cacheField>
    <cacheField name="posición_capa" numFmtId="0">
      <sharedItems containsString="0" containsBlank="1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">
  <r>
    <s v="001"/>
    <s v="edificio_edificio_pol"/>
    <n v="1"/>
    <x v="0"/>
    <n v="1"/>
    <s v="Edificios: Edificios"/>
    <n v="7"/>
    <x v="0"/>
    <x v="0"/>
    <n v="0"/>
  </r>
  <r>
    <s v="001"/>
    <s v="edificio_edificio_pol"/>
    <n v="2"/>
    <x v="1"/>
    <m/>
    <m/>
    <m/>
    <x v="1"/>
    <x v="1"/>
    <m/>
  </r>
  <r>
    <s v="001"/>
    <s v="edificio_edificio_pol"/>
    <n v="3"/>
    <x v="2"/>
    <m/>
    <m/>
    <m/>
    <x v="1"/>
    <x v="1"/>
    <m/>
  </r>
  <r>
    <s v="001"/>
    <s v="edificio_edificio_pol"/>
    <n v="4"/>
    <x v="3"/>
    <m/>
    <m/>
    <m/>
    <x v="1"/>
    <x v="1"/>
    <m/>
  </r>
  <r>
    <s v="001"/>
    <s v="edificio_edificio_pol"/>
    <n v="5"/>
    <x v="4"/>
    <m/>
    <m/>
    <m/>
    <x v="1"/>
    <x v="1"/>
    <m/>
  </r>
  <r>
    <s v="001"/>
    <s v="edificio_edificio_pol"/>
    <n v="6"/>
    <x v="5"/>
    <m/>
    <m/>
    <m/>
    <x v="1"/>
    <x v="1"/>
    <m/>
  </r>
  <r>
    <s v="001"/>
    <s v="edificio_edificio_pol"/>
    <n v="7"/>
    <x v="6"/>
    <m/>
    <m/>
    <m/>
    <x v="1"/>
    <x v="1"/>
    <m/>
  </r>
  <r>
    <s v="001"/>
    <s v="edificio_edificio_pol"/>
    <n v="8"/>
    <x v="7"/>
    <m/>
    <m/>
    <m/>
    <x v="1"/>
    <x v="1"/>
    <m/>
  </r>
  <r>
    <s v="001"/>
    <s v="edificio_edificio_pol"/>
    <n v="9"/>
    <x v="8"/>
    <n v="1"/>
    <s v="Región"/>
    <n v="4"/>
    <x v="1"/>
    <x v="1"/>
    <m/>
  </r>
  <r>
    <s v="001"/>
    <s v="edificio_edificio_pol"/>
    <n v="10"/>
    <x v="9"/>
    <m/>
    <m/>
    <m/>
    <x v="1"/>
    <x v="1"/>
    <m/>
  </r>
  <r>
    <s v="001"/>
    <s v="edificio_edificio_pol"/>
    <n v="11"/>
    <x v="10"/>
    <n v="1"/>
    <s v="Provincia"/>
    <n v="5"/>
    <x v="1"/>
    <x v="1"/>
    <m/>
  </r>
  <r>
    <s v="001"/>
    <s v="edificio_edificio_pol"/>
    <n v="12"/>
    <x v="11"/>
    <m/>
    <m/>
    <m/>
    <x v="1"/>
    <x v="1"/>
    <m/>
  </r>
  <r>
    <s v="001"/>
    <s v="edificio_edificio_pol"/>
    <n v="13"/>
    <x v="12"/>
    <n v="1"/>
    <s v="Comuna"/>
    <n v="6"/>
    <x v="1"/>
    <x v="1"/>
    <m/>
  </r>
  <r>
    <s v="001"/>
    <s v="edificio_edificio_pol"/>
    <n v="14"/>
    <x v="13"/>
    <m/>
    <m/>
    <m/>
    <x v="1"/>
    <x v="1"/>
    <m/>
  </r>
  <r>
    <s v="001"/>
    <s v="edificio_edificio_pol"/>
    <n v="15"/>
    <x v="14"/>
    <m/>
    <m/>
    <m/>
    <x v="1"/>
    <x v="1"/>
    <m/>
  </r>
  <r>
    <s v="001"/>
    <s v="edificio_edificio_pol"/>
    <n v="16"/>
    <x v="15"/>
    <n v="1"/>
    <s v="Detalle"/>
    <n v="3"/>
    <x v="2"/>
    <x v="2"/>
    <n v="1"/>
  </r>
  <r>
    <s v="001"/>
    <s v="edificio_edificio_pol"/>
    <n v="17"/>
    <x v="16"/>
    <n v="1"/>
    <s v="Clase"/>
    <n v="2"/>
    <x v="1"/>
    <x v="1"/>
    <m/>
  </r>
  <r>
    <s v="001"/>
    <s v="edificio_edificio_pol"/>
    <n v="18"/>
    <x v="17"/>
    <n v="1"/>
    <s v="Categoría"/>
    <n v="1"/>
    <x v="1"/>
    <x v="1"/>
    <m/>
  </r>
  <r>
    <s v="001"/>
    <s v="edificio_edificio_pol"/>
    <n v="19"/>
    <x v="18"/>
    <m/>
    <m/>
    <m/>
    <x v="1"/>
    <x v="1"/>
    <m/>
  </r>
  <r>
    <s v="001"/>
    <s v="edificio_edificio_pol"/>
    <n v="20"/>
    <x v="19"/>
    <m/>
    <m/>
    <m/>
    <x v="1"/>
    <x v="1"/>
    <m/>
  </r>
  <r>
    <s v="002"/>
    <s v="natural_acantilado_pol"/>
    <n v="1"/>
    <x v="0"/>
    <n v="1"/>
    <s v="Natural: Acantilado"/>
    <n v="7"/>
    <x v="3"/>
    <x v="3"/>
    <n v="0"/>
  </r>
  <r>
    <s v="002"/>
    <s v="natural_acantilado_pol"/>
    <n v="2"/>
    <x v="1"/>
    <m/>
    <m/>
    <m/>
    <x v="1"/>
    <x v="1"/>
    <m/>
  </r>
  <r>
    <s v="002"/>
    <s v="natural_acantilado_pol"/>
    <n v="3"/>
    <x v="2"/>
    <m/>
    <m/>
    <m/>
    <x v="1"/>
    <x v="1"/>
    <m/>
  </r>
  <r>
    <s v="002"/>
    <s v="natural_acantilado_pol"/>
    <n v="4"/>
    <x v="3"/>
    <m/>
    <m/>
    <m/>
    <x v="1"/>
    <x v="1"/>
    <m/>
  </r>
  <r>
    <s v="002"/>
    <s v="natural_acantilado_pol"/>
    <n v="5"/>
    <x v="4"/>
    <m/>
    <m/>
    <m/>
    <x v="1"/>
    <x v="1"/>
    <m/>
  </r>
  <r>
    <s v="002"/>
    <s v="natural_acantilado_pol"/>
    <n v="6"/>
    <x v="5"/>
    <m/>
    <m/>
    <m/>
    <x v="1"/>
    <x v="1"/>
    <m/>
  </r>
  <r>
    <s v="002"/>
    <s v="natural_acantilado_pol"/>
    <n v="7"/>
    <x v="6"/>
    <m/>
    <m/>
    <m/>
    <x v="1"/>
    <x v="1"/>
    <m/>
  </r>
  <r>
    <s v="002"/>
    <s v="natural_acantilado_pol"/>
    <n v="8"/>
    <x v="7"/>
    <m/>
    <m/>
    <m/>
    <x v="1"/>
    <x v="1"/>
    <m/>
  </r>
  <r>
    <s v="002"/>
    <s v="natural_acantilado_pol"/>
    <n v="9"/>
    <x v="8"/>
    <n v="1"/>
    <s v="Región"/>
    <n v="4"/>
    <x v="1"/>
    <x v="1"/>
    <m/>
  </r>
  <r>
    <s v="002"/>
    <s v="natural_acantilado_pol"/>
    <n v="10"/>
    <x v="9"/>
    <m/>
    <m/>
    <m/>
    <x v="1"/>
    <x v="1"/>
    <m/>
  </r>
  <r>
    <s v="002"/>
    <s v="natural_acantilado_pol"/>
    <n v="11"/>
    <x v="10"/>
    <n v="1"/>
    <s v="Provincia"/>
    <n v="5"/>
    <x v="1"/>
    <x v="1"/>
    <m/>
  </r>
  <r>
    <s v="002"/>
    <s v="natural_acantilado_pol"/>
    <n v="12"/>
    <x v="11"/>
    <m/>
    <m/>
    <m/>
    <x v="1"/>
    <x v="1"/>
    <m/>
  </r>
  <r>
    <s v="002"/>
    <s v="natural_acantilado_pol"/>
    <n v="13"/>
    <x v="12"/>
    <n v="1"/>
    <s v="Comuna"/>
    <n v="6"/>
    <x v="1"/>
    <x v="1"/>
    <m/>
  </r>
  <r>
    <s v="002"/>
    <s v="natural_acantilado_pol"/>
    <n v="14"/>
    <x v="13"/>
    <m/>
    <m/>
    <m/>
    <x v="1"/>
    <x v="1"/>
    <m/>
  </r>
  <r>
    <s v="002"/>
    <s v="natural_acantilado_pol"/>
    <n v="15"/>
    <x v="14"/>
    <m/>
    <m/>
    <m/>
    <x v="1"/>
    <x v="1"/>
    <m/>
  </r>
  <r>
    <s v="002"/>
    <s v="natural_acantilado_pol"/>
    <n v="16"/>
    <x v="15"/>
    <n v="1"/>
    <s v="Detalle"/>
    <n v="3"/>
    <x v="4"/>
    <x v="4"/>
    <n v="1"/>
  </r>
  <r>
    <s v="002"/>
    <s v="natural_acantilado_pol"/>
    <n v="17"/>
    <x v="16"/>
    <n v="1"/>
    <s v="Clase"/>
    <n v="2"/>
    <x v="1"/>
    <x v="1"/>
    <m/>
  </r>
  <r>
    <s v="002"/>
    <s v="natural_acantilado_pol"/>
    <n v="18"/>
    <x v="17"/>
    <n v="1"/>
    <s v="Categoría"/>
    <n v="1"/>
    <x v="1"/>
    <x v="1"/>
    <m/>
  </r>
  <r>
    <s v="002"/>
    <s v="natural_acantilado_pol"/>
    <n v="19"/>
    <x v="18"/>
    <m/>
    <m/>
    <m/>
    <x v="1"/>
    <x v="1"/>
    <m/>
  </r>
  <r>
    <s v="002"/>
    <s v="natural_acantilado_pol"/>
    <n v="20"/>
    <x v="19"/>
    <m/>
    <m/>
    <m/>
    <x v="1"/>
    <x v="1"/>
    <m/>
  </r>
  <r>
    <s v="003"/>
    <s v="natural_glaciar_pol"/>
    <n v="1"/>
    <x v="0"/>
    <n v="1"/>
    <s v="Natural: Glaciar"/>
    <n v="7"/>
    <x v="5"/>
    <x v="5"/>
    <n v="0"/>
  </r>
  <r>
    <s v="003"/>
    <s v="natural_glaciar_pol"/>
    <n v="2"/>
    <x v="1"/>
    <m/>
    <m/>
    <m/>
    <x v="1"/>
    <x v="1"/>
    <m/>
  </r>
  <r>
    <s v="003"/>
    <s v="natural_glaciar_pol"/>
    <n v="3"/>
    <x v="2"/>
    <m/>
    <m/>
    <m/>
    <x v="1"/>
    <x v="1"/>
    <m/>
  </r>
  <r>
    <s v="003"/>
    <s v="natural_glaciar_pol"/>
    <n v="4"/>
    <x v="3"/>
    <m/>
    <m/>
    <m/>
    <x v="1"/>
    <x v="1"/>
    <m/>
  </r>
  <r>
    <s v="003"/>
    <s v="natural_glaciar_pol"/>
    <n v="5"/>
    <x v="4"/>
    <m/>
    <m/>
    <m/>
    <x v="1"/>
    <x v="1"/>
    <m/>
  </r>
  <r>
    <s v="003"/>
    <s v="natural_glaciar_pol"/>
    <n v="6"/>
    <x v="5"/>
    <m/>
    <m/>
    <m/>
    <x v="1"/>
    <x v="1"/>
    <m/>
  </r>
  <r>
    <s v="003"/>
    <s v="natural_glaciar_pol"/>
    <n v="7"/>
    <x v="6"/>
    <m/>
    <m/>
    <m/>
    <x v="1"/>
    <x v="1"/>
    <m/>
  </r>
  <r>
    <s v="003"/>
    <s v="natural_glaciar_pol"/>
    <n v="8"/>
    <x v="7"/>
    <m/>
    <m/>
    <m/>
    <x v="1"/>
    <x v="1"/>
    <m/>
  </r>
  <r>
    <s v="003"/>
    <s v="natural_glaciar_pol"/>
    <n v="9"/>
    <x v="8"/>
    <n v="1"/>
    <s v="Región"/>
    <n v="4"/>
    <x v="1"/>
    <x v="1"/>
    <m/>
  </r>
  <r>
    <s v="003"/>
    <s v="natural_glaciar_pol"/>
    <n v="10"/>
    <x v="9"/>
    <m/>
    <m/>
    <m/>
    <x v="1"/>
    <x v="1"/>
    <m/>
  </r>
  <r>
    <s v="003"/>
    <s v="natural_glaciar_pol"/>
    <n v="11"/>
    <x v="10"/>
    <n v="1"/>
    <s v="Provincia"/>
    <n v="5"/>
    <x v="1"/>
    <x v="1"/>
    <m/>
  </r>
  <r>
    <s v="003"/>
    <s v="natural_glaciar_pol"/>
    <n v="12"/>
    <x v="11"/>
    <m/>
    <m/>
    <m/>
    <x v="1"/>
    <x v="1"/>
    <m/>
  </r>
  <r>
    <s v="003"/>
    <s v="natural_glaciar_pol"/>
    <n v="13"/>
    <x v="12"/>
    <n v="1"/>
    <s v="Comuna"/>
    <n v="6"/>
    <x v="1"/>
    <x v="1"/>
    <m/>
  </r>
  <r>
    <s v="003"/>
    <s v="natural_glaciar_pol"/>
    <n v="14"/>
    <x v="13"/>
    <m/>
    <m/>
    <m/>
    <x v="1"/>
    <x v="1"/>
    <m/>
  </r>
  <r>
    <s v="003"/>
    <s v="natural_glaciar_pol"/>
    <n v="15"/>
    <x v="14"/>
    <m/>
    <m/>
    <m/>
    <x v="1"/>
    <x v="1"/>
    <m/>
  </r>
  <r>
    <s v="003"/>
    <s v="natural_glaciar_pol"/>
    <n v="16"/>
    <x v="15"/>
    <n v="1"/>
    <s v="Detalle"/>
    <n v="3"/>
    <x v="6"/>
    <x v="6"/>
    <n v="1"/>
  </r>
  <r>
    <s v="003"/>
    <s v="natural_glaciar_pol"/>
    <n v="17"/>
    <x v="16"/>
    <n v="1"/>
    <s v="Clase"/>
    <n v="2"/>
    <x v="1"/>
    <x v="1"/>
    <m/>
  </r>
  <r>
    <s v="003"/>
    <s v="natural_glaciar_pol"/>
    <n v="18"/>
    <x v="17"/>
    <n v="1"/>
    <s v="Categoría"/>
    <n v="1"/>
    <x v="1"/>
    <x v="1"/>
    <m/>
  </r>
  <r>
    <s v="003"/>
    <s v="natural_glaciar_pol"/>
    <n v="19"/>
    <x v="18"/>
    <m/>
    <m/>
    <m/>
    <x v="1"/>
    <x v="1"/>
    <m/>
  </r>
  <r>
    <s v="003"/>
    <s v="natural_glaciar_pol"/>
    <n v="20"/>
    <x v="19"/>
    <m/>
    <m/>
    <m/>
    <x v="1"/>
    <x v="1"/>
    <m/>
  </r>
  <r>
    <s v="004"/>
    <s v="natural_playa_pol"/>
    <n v="1"/>
    <x v="0"/>
    <n v="1"/>
    <s v="Natural: Playa"/>
    <n v="7"/>
    <x v="7"/>
    <x v="7"/>
    <n v="0"/>
  </r>
  <r>
    <s v="004"/>
    <s v="natural_playa_pol"/>
    <n v="2"/>
    <x v="1"/>
    <m/>
    <m/>
    <m/>
    <x v="1"/>
    <x v="1"/>
    <m/>
  </r>
  <r>
    <s v="004"/>
    <s v="natural_playa_pol"/>
    <n v="3"/>
    <x v="2"/>
    <m/>
    <m/>
    <m/>
    <x v="1"/>
    <x v="1"/>
    <m/>
  </r>
  <r>
    <s v="004"/>
    <s v="natural_playa_pol"/>
    <n v="4"/>
    <x v="3"/>
    <m/>
    <m/>
    <m/>
    <x v="1"/>
    <x v="1"/>
    <m/>
  </r>
  <r>
    <s v="004"/>
    <s v="natural_playa_pol"/>
    <n v="5"/>
    <x v="4"/>
    <m/>
    <m/>
    <m/>
    <x v="1"/>
    <x v="1"/>
    <m/>
  </r>
  <r>
    <s v="004"/>
    <s v="natural_playa_pol"/>
    <n v="6"/>
    <x v="5"/>
    <m/>
    <m/>
    <m/>
    <x v="1"/>
    <x v="1"/>
    <m/>
  </r>
  <r>
    <s v="004"/>
    <s v="natural_playa_pol"/>
    <n v="7"/>
    <x v="6"/>
    <m/>
    <m/>
    <m/>
    <x v="1"/>
    <x v="1"/>
    <m/>
  </r>
  <r>
    <s v="004"/>
    <s v="natural_playa_pol"/>
    <n v="8"/>
    <x v="7"/>
    <m/>
    <m/>
    <m/>
    <x v="1"/>
    <x v="1"/>
    <m/>
  </r>
  <r>
    <s v="004"/>
    <s v="natural_playa_pol"/>
    <n v="9"/>
    <x v="8"/>
    <n v="1"/>
    <s v="Región"/>
    <n v="4"/>
    <x v="1"/>
    <x v="1"/>
    <m/>
  </r>
  <r>
    <s v="004"/>
    <s v="natural_playa_pol"/>
    <n v="10"/>
    <x v="9"/>
    <m/>
    <m/>
    <m/>
    <x v="1"/>
    <x v="1"/>
    <m/>
  </r>
  <r>
    <s v="004"/>
    <s v="natural_playa_pol"/>
    <n v="11"/>
    <x v="10"/>
    <n v="1"/>
    <s v="Provincia"/>
    <n v="5"/>
    <x v="1"/>
    <x v="1"/>
    <m/>
  </r>
  <r>
    <s v="004"/>
    <s v="natural_playa_pol"/>
    <n v="12"/>
    <x v="11"/>
    <m/>
    <m/>
    <m/>
    <x v="1"/>
    <x v="1"/>
    <m/>
  </r>
  <r>
    <s v="004"/>
    <s v="natural_playa_pol"/>
    <n v="13"/>
    <x v="12"/>
    <n v="1"/>
    <s v="Comuna"/>
    <n v="6"/>
    <x v="1"/>
    <x v="1"/>
    <m/>
  </r>
  <r>
    <s v="004"/>
    <s v="natural_playa_pol"/>
    <n v="14"/>
    <x v="13"/>
    <m/>
    <m/>
    <m/>
    <x v="1"/>
    <x v="1"/>
    <m/>
  </r>
  <r>
    <s v="004"/>
    <s v="natural_playa_pol"/>
    <n v="15"/>
    <x v="14"/>
    <m/>
    <m/>
    <m/>
    <x v="1"/>
    <x v="1"/>
    <m/>
  </r>
  <r>
    <s v="004"/>
    <s v="natural_playa_pol"/>
    <n v="16"/>
    <x v="15"/>
    <n v="1"/>
    <s v="Detalle"/>
    <n v="3"/>
    <x v="8"/>
    <x v="8"/>
    <n v="1"/>
  </r>
  <r>
    <s v="004"/>
    <s v="natural_playa_pol"/>
    <n v="17"/>
    <x v="16"/>
    <n v="1"/>
    <s v="Clase"/>
    <n v="2"/>
    <x v="1"/>
    <x v="1"/>
    <m/>
  </r>
  <r>
    <s v="004"/>
    <s v="natural_playa_pol"/>
    <n v="18"/>
    <x v="17"/>
    <n v="1"/>
    <s v="Categoría"/>
    <n v="1"/>
    <x v="1"/>
    <x v="1"/>
    <m/>
  </r>
  <r>
    <s v="004"/>
    <s v="natural_playa_pol"/>
    <n v="19"/>
    <x v="18"/>
    <m/>
    <m/>
    <m/>
    <x v="1"/>
    <x v="1"/>
    <m/>
  </r>
  <r>
    <s v="004"/>
    <s v="natural_playa_pol"/>
    <n v="20"/>
    <x v="19"/>
    <m/>
    <m/>
    <m/>
    <x v="1"/>
    <x v="1"/>
    <m/>
  </r>
  <r>
    <s v="005"/>
    <s v="natural_primavera_pol"/>
    <n v="1"/>
    <x v="0"/>
    <n v="1"/>
    <s v="Natural: Primavera"/>
    <n v="7"/>
    <x v="9"/>
    <x v="9"/>
    <n v="0"/>
  </r>
  <r>
    <s v="005"/>
    <s v="natural_primavera_pol"/>
    <n v="2"/>
    <x v="1"/>
    <m/>
    <m/>
    <m/>
    <x v="1"/>
    <x v="1"/>
    <m/>
  </r>
  <r>
    <s v="005"/>
    <s v="natural_primavera_pol"/>
    <n v="3"/>
    <x v="2"/>
    <m/>
    <m/>
    <m/>
    <x v="1"/>
    <x v="1"/>
    <m/>
  </r>
  <r>
    <s v="005"/>
    <s v="natural_primavera_pol"/>
    <n v="4"/>
    <x v="3"/>
    <m/>
    <m/>
    <m/>
    <x v="1"/>
    <x v="1"/>
    <m/>
  </r>
  <r>
    <s v="005"/>
    <s v="natural_primavera_pol"/>
    <n v="5"/>
    <x v="4"/>
    <m/>
    <m/>
    <m/>
    <x v="1"/>
    <x v="1"/>
    <m/>
  </r>
  <r>
    <s v="005"/>
    <s v="natural_primavera_pol"/>
    <n v="6"/>
    <x v="5"/>
    <m/>
    <m/>
    <m/>
    <x v="1"/>
    <x v="1"/>
    <m/>
  </r>
  <r>
    <s v="005"/>
    <s v="natural_primavera_pol"/>
    <n v="7"/>
    <x v="6"/>
    <m/>
    <m/>
    <m/>
    <x v="1"/>
    <x v="1"/>
    <m/>
  </r>
  <r>
    <s v="005"/>
    <s v="natural_primavera_pol"/>
    <n v="8"/>
    <x v="7"/>
    <m/>
    <m/>
    <m/>
    <x v="1"/>
    <x v="1"/>
    <m/>
  </r>
  <r>
    <s v="005"/>
    <s v="natural_primavera_pol"/>
    <n v="9"/>
    <x v="8"/>
    <n v="1"/>
    <s v="Región"/>
    <n v="4"/>
    <x v="1"/>
    <x v="1"/>
    <m/>
  </r>
  <r>
    <s v="005"/>
    <s v="natural_primavera_pol"/>
    <n v="10"/>
    <x v="9"/>
    <m/>
    <m/>
    <m/>
    <x v="1"/>
    <x v="1"/>
    <m/>
  </r>
  <r>
    <s v="005"/>
    <s v="natural_primavera_pol"/>
    <n v="11"/>
    <x v="10"/>
    <n v="1"/>
    <s v="Provincia"/>
    <n v="5"/>
    <x v="1"/>
    <x v="1"/>
    <m/>
  </r>
  <r>
    <s v="005"/>
    <s v="natural_primavera_pol"/>
    <n v="12"/>
    <x v="11"/>
    <m/>
    <m/>
    <m/>
    <x v="1"/>
    <x v="1"/>
    <m/>
  </r>
  <r>
    <s v="005"/>
    <s v="natural_primavera_pol"/>
    <n v="13"/>
    <x v="12"/>
    <n v="1"/>
    <s v="Comuna"/>
    <n v="6"/>
    <x v="1"/>
    <x v="1"/>
    <m/>
  </r>
  <r>
    <s v="005"/>
    <s v="natural_primavera_pol"/>
    <n v="14"/>
    <x v="13"/>
    <m/>
    <m/>
    <m/>
    <x v="1"/>
    <x v="1"/>
    <m/>
  </r>
  <r>
    <s v="005"/>
    <s v="natural_primavera_pol"/>
    <n v="15"/>
    <x v="14"/>
    <m/>
    <m/>
    <m/>
    <x v="1"/>
    <x v="1"/>
    <m/>
  </r>
  <r>
    <s v="005"/>
    <s v="natural_primavera_pol"/>
    <n v="16"/>
    <x v="15"/>
    <n v="1"/>
    <s v="Detalle"/>
    <n v="3"/>
    <x v="10"/>
    <x v="10"/>
    <n v="1"/>
  </r>
  <r>
    <s v="005"/>
    <s v="natural_primavera_pol"/>
    <n v="17"/>
    <x v="16"/>
    <n v="1"/>
    <s v="Clase"/>
    <n v="2"/>
    <x v="1"/>
    <x v="1"/>
    <m/>
  </r>
  <r>
    <s v="005"/>
    <s v="natural_primavera_pol"/>
    <n v="18"/>
    <x v="17"/>
    <n v="1"/>
    <s v="Categoría"/>
    <n v="1"/>
    <x v="1"/>
    <x v="1"/>
    <m/>
  </r>
  <r>
    <s v="005"/>
    <s v="natural_primavera_pol"/>
    <n v="19"/>
    <x v="18"/>
    <m/>
    <m/>
    <m/>
    <x v="1"/>
    <x v="1"/>
    <m/>
  </r>
  <r>
    <s v="005"/>
    <s v="natural_primavera_pol"/>
    <n v="20"/>
    <x v="19"/>
    <m/>
    <m/>
    <m/>
    <x v="1"/>
    <x v="1"/>
    <m/>
  </r>
  <r>
    <s v="006"/>
    <s v="natural_arbol_pol"/>
    <n v="1"/>
    <x v="0"/>
    <n v="1"/>
    <s v="Natural: Árbol"/>
    <n v="7"/>
    <x v="11"/>
    <x v="11"/>
    <n v="0"/>
  </r>
  <r>
    <s v="006"/>
    <s v="natural_arbol_pol"/>
    <n v="2"/>
    <x v="1"/>
    <m/>
    <m/>
    <m/>
    <x v="1"/>
    <x v="1"/>
    <m/>
  </r>
  <r>
    <s v="006"/>
    <s v="natural_arbol_pol"/>
    <n v="3"/>
    <x v="2"/>
    <m/>
    <m/>
    <m/>
    <x v="1"/>
    <x v="1"/>
    <m/>
  </r>
  <r>
    <s v="006"/>
    <s v="natural_arbol_pol"/>
    <n v="4"/>
    <x v="3"/>
    <m/>
    <m/>
    <m/>
    <x v="1"/>
    <x v="1"/>
    <m/>
  </r>
  <r>
    <s v="006"/>
    <s v="natural_arbol_pol"/>
    <n v="5"/>
    <x v="4"/>
    <m/>
    <m/>
    <m/>
    <x v="1"/>
    <x v="1"/>
    <m/>
  </r>
  <r>
    <s v="006"/>
    <s v="natural_arbol_pol"/>
    <n v="6"/>
    <x v="5"/>
    <m/>
    <m/>
    <m/>
    <x v="1"/>
    <x v="1"/>
    <m/>
  </r>
  <r>
    <s v="006"/>
    <s v="natural_arbol_pol"/>
    <n v="7"/>
    <x v="6"/>
    <m/>
    <m/>
    <m/>
    <x v="1"/>
    <x v="1"/>
    <m/>
  </r>
  <r>
    <s v="006"/>
    <s v="natural_arbol_pol"/>
    <n v="8"/>
    <x v="7"/>
    <m/>
    <m/>
    <m/>
    <x v="1"/>
    <x v="1"/>
    <m/>
  </r>
  <r>
    <s v="006"/>
    <s v="natural_arbol_pol"/>
    <n v="9"/>
    <x v="8"/>
    <n v="1"/>
    <s v="Región"/>
    <n v="4"/>
    <x v="1"/>
    <x v="1"/>
    <m/>
  </r>
  <r>
    <s v="006"/>
    <s v="natural_arbol_pol"/>
    <n v="10"/>
    <x v="9"/>
    <m/>
    <m/>
    <m/>
    <x v="1"/>
    <x v="1"/>
    <m/>
  </r>
  <r>
    <s v="006"/>
    <s v="natural_arbol_pol"/>
    <n v="11"/>
    <x v="10"/>
    <n v="1"/>
    <s v="Provincia"/>
    <n v="5"/>
    <x v="1"/>
    <x v="1"/>
    <m/>
  </r>
  <r>
    <s v="006"/>
    <s v="natural_arbol_pol"/>
    <n v="12"/>
    <x v="11"/>
    <m/>
    <m/>
    <m/>
    <x v="1"/>
    <x v="1"/>
    <m/>
  </r>
  <r>
    <s v="006"/>
    <s v="natural_arbol_pol"/>
    <n v="13"/>
    <x v="12"/>
    <n v="1"/>
    <s v="Comuna"/>
    <n v="6"/>
    <x v="1"/>
    <x v="1"/>
    <m/>
  </r>
  <r>
    <s v="006"/>
    <s v="natural_arbol_pol"/>
    <n v="14"/>
    <x v="13"/>
    <m/>
    <m/>
    <m/>
    <x v="1"/>
    <x v="1"/>
    <m/>
  </r>
  <r>
    <s v="006"/>
    <s v="natural_arbol_pol"/>
    <n v="15"/>
    <x v="14"/>
    <m/>
    <m/>
    <m/>
    <x v="1"/>
    <x v="1"/>
    <m/>
  </r>
  <r>
    <s v="006"/>
    <s v="natural_arbol_pol"/>
    <n v="16"/>
    <x v="15"/>
    <n v="1"/>
    <s v="Detalle"/>
    <n v="3"/>
    <x v="12"/>
    <x v="12"/>
    <n v="1"/>
  </r>
  <r>
    <s v="006"/>
    <s v="natural_arbol_pol"/>
    <n v="17"/>
    <x v="16"/>
    <n v="1"/>
    <s v="Clase"/>
    <n v="2"/>
    <x v="1"/>
    <x v="1"/>
    <m/>
  </r>
  <r>
    <s v="006"/>
    <s v="natural_arbol_pol"/>
    <n v="18"/>
    <x v="17"/>
    <n v="1"/>
    <s v="Categoría"/>
    <n v="1"/>
    <x v="1"/>
    <x v="1"/>
    <m/>
  </r>
  <r>
    <s v="006"/>
    <s v="natural_arbol_pol"/>
    <n v="19"/>
    <x v="18"/>
    <m/>
    <m/>
    <m/>
    <x v="1"/>
    <x v="1"/>
    <m/>
  </r>
  <r>
    <s v="006"/>
    <s v="natural_arbol_pol"/>
    <n v="20"/>
    <x v="19"/>
    <m/>
    <m/>
    <m/>
    <x v="1"/>
    <x v="1"/>
    <m/>
  </r>
  <r>
    <s v="007"/>
    <s v="natural_arbol"/>
    <n v="1"/>
    <x v="0"/>
    <n v="1"/>
    <s v="Natural: Árbol Localización"/>
    <n v="7"/>
    <x v="13"/>
    <x v="13"/>
    <n v="0"/>
  </r>
  <r>
    <s v="007"/>
    <s v="natural_arbol"/>
    <n v="2"/>
    <x v="1"/>
    <m/>
    <m/>
    <m/>
    <x v="1"/>
    <x v="1"/>
    <m/>
  </r>
  <r>
    <s v="007"/>
    <s v="natural_arbol"/>
    <n v="3"/>
    <x v="2"/>
    <m/>
    <m/>
    <m/>
    <x v="1"/>
    <x v="1"/>
    <m/>
  </r>
  <r>
    <s v="007"/>
    <s v="natural_arbol"/>
    <n v="4"/>
    <x v="3"/>
    <m/>
    <m/>
    <m/>
    <x v="1"/>
    <x v="1"/>
    <m/>
  </r>
  <r>
    <s v="007"/>
    <s v="natural_arbol"/>
    <n v="5"/>
    <x v="4"/>
    <m/>
    <m/>
    <m/>
    <x v="1"/>
    <x v="1"/>
    <m/>
  </r>
  <r>
    <s v="007"/>
    <s v="natural_arbol"/>
    <n v="6"/>
    <x v="5"/>
    <m/>
    <m/>
    <m/>
    <x v="1"/>
    <x v="1"/>
    <m/>
  </r>
  <r>
    <s v="007"/>
    <s v="natural_arbol"/>
    <n v="7"/>
    <x v="6"/>
    <m/>
    <m/>
    <m/>
    <x v="1"/>
    <x v="1"/>
    <m/>
  </r>
  <r>
    <s v="007"/>
    <s v="natural_arbol"/>
    <n v="8"/>
    <x v="7"/>
    <m/>
    <m/>
    <m/>
    <x v="1"/>
    <x v="1"/>
    <m/>
  </r>
  <r>
    <s v="007"/>
    <s v="natural_arbol"/>
    <n v="9"/>
    <x v="8"/>
    <n v="1"/>
    <s v="Región"/>
    <n v="4"/>
    <x v="1"/>
    <x v="1"/>
    <m/>
  </r>
  <r>
    <s v="007"/>
    <s v="natural_arbol"/>
    <n v="10"/>
    <x v="9"/>
    <m/>
    <m/>
    <m/>
    <x v="1"/>
    <x v="1"/>
    <m/>
  </r>
  <r>
    <s v="007"/>
    <s v="natural_arbol"/>
    <n v="11"/>
    <x v="10"/>
    <n v="1"/>
    <s v="Provincia"/>
    <n v="5"/>
    <x v="1"/>
    <x v="1"/>
    <m/>
  </r>
  <r>
    <s v="007"/>
    <s v="natural_arbol"/>
    <n v="12"/>
    <x v="11"/>
    <m/>
    <m/>
    <m/>
    <x v="1"/>
    <x v="1"/>
    <m/>
  </r>
  <r>
    <s v="007"/>
    <s v="natural_arbol"/>
    <n v="13"/>
    <x v="12"/>
    <n v="1"/>
    <s v="Comuna"/>
    <n v="6"/>
    <x v="1"/>
    <x v="1"/>
    <m/>
  </r>
  <r>
    <s v="007"/>
    <s v="natural_arbol"/>
    <n v="14"/>
    <x v="13"/>
    <m/>
    <m/>
    <m/>
    <x v="1"/>
    <x v="1"/>
    <m/>
  </r>
  <r>
    <s v="007"/>
    <s v="natural_arbol"/>
    <n v="15"/>
    <x v="14"/>
    <m/>
    <m/>
    <m/>
    <x v="1"/>
    <x v="1"/>
    <m/>
  </r>
  <r>
    <s v="007"/>
    <s v="natural_arbol"/>
    <n v="16"/>
    <x v="15"/>
    <n v="1"/>
    <s v="Detalle"/>
    <n v="3"/>
    <x v="14"/>
    <x v="14"/>
    <n v="1"/>
  </r>
  <r>
    <s v="007"/>
    <s v="natural_arbol"/>
    <n v="17"/>
    <x v="16"/>
    <n v="1"/>
    <s v="Clase"/>
    <n v="2"/>
    <x v="1"/>
    <x v="1"/>
    <m/>
  </r>
  <r>
    <s v="007"/>
    <s v="natural_arbol"/>
    <n v="18"/>
    <x v="17"/>
    <n v="1"/>
    <s v="Categoría"/>
    <n v="1"/>
    <x v="1"/>
    <x v="1"/>
    <m/>
  </r>
  <r>
    <s v="007"/>
    <s v="natural_arbol"/>
    <n v="19"/>
    <x v="18"/>
    <m/>
    <m/>
    <m/>
    <x v="1"/>
    <x v="1"/>
    <m/>
  </r>
  <r>
    <s v="007"/>
    <s v="natural_arbol"/>
    <n v="20"/>
    <x v="19"/>
    <m/>
    <m/>
    <m/>
    <x v="1"/>
    <x v="1"/>
    <m/>
  </r>
  <r>
    <s v="008"/>
    <s v="natural_cumbre_de_montaña"/>
    <n v="1"/>
    <x v="0"/>
    <n v="1"/>
    <s v="Natural: Cumbre Localización"/>
    <n v="7"/>
    <x v="15"/>
    <x v="15"/>
    <n v="0"/>
  </r>
  <r>
    <s v="008"/>
    <s v="natural_cumbre_de_montaña"/>
    <n v="2"/>
    <x v="1"/>
    <m/>
    <m/>
    <m/>
    <x v="1"/>
    <x v="1"/>
    <m/>
  </r>
  <r>
    <s v="008"/>
    <s v="natural_cumbre_de_montaña"/>
    <n v="3"/>
    <x v="2"/>
    <m/>
    <m/>
    <m/>
    <x v="1"/>
    <x v="1"/>
    <m/>
  </r>
  <r>
    <s v="008"/>
    <s v="natural_cumbre_de_montaña"/>
    <n v="4"/>
    <x v="3"/>
    <m/>
    <m/>
    <m/>
    <x v="1"/>
    <x v="1"/>
    <m/>
  </r>
  <r>
    <s v="008"/>
    <s v="natural_cumbre_de_montaña"/>
    <n v="5"/>
    <x v="4"/>
    <m/>
    <m/>
    <m/>
    <x v="1"/>
    <x v="1"/>
    <m/>
  </r>
  <r>
    <s v="008"/>
    <s v="natural_cumbre_de_montaña"/>
    <n v="6"/>
    <x v="5"/>
    <m/>
    <m/>
    <m/>
    <x v="1"/>
    <x v="1"/>
    <m/>
  </r>
  <r>
    <s v="008"/>
    <s v="natural_cumbre_de_montaña"/>
    <n v="7"/>
    <x v="6"/>
    <m/>
    <m/>
    <m/>
    <x v="1"/>
    <x v="1"/>
    <m/>
  </r>
  <r>
    <s v="008"/>
    <s v="natural_cumbre_de_montaña"/>
    <n v="8"/>
    <x v="7"/>
    <m/>
    <m/>
    <m/>
    <x v="1"/>
    <x v="1"/>
    <m/>
  </r>
  <r>
    <s v="008"/>
    <s v="natural_cumbre_de_montaña"/>
    <n v="9"/>
    <x v="8"/>
    <n v="1"/>
    <s v="Región"/>
    <n v="4"/>
    <x v="1"/>
    <x v="1"/>
    <m/>
  </r>
  <r>
    <s v="008"/>
    <s v="natural_cumbre_de_montaña"/>
    <n v="10"/>
    <x v="9"/>
    <m/>
    <m/>
    <m/>
    <x v="1"/>
    <x v="1"/>
    <m/>
  </r>
  <r>
    <s v="008"/>
    <s v="natural_cumbre_de_montaña"/>
    <n v="11"/>
    <x v="10"/>
    <n v="1"/>
    <s v="Provincia"/>
    <n v="5"/>
    <x v="1"/>
    <x v="1"/>
    <m/>
  </r>
  <r>
    <s v="008"/>
    <s v="natural_cumbre_de_montaña"/>
    <n v="12"/>
    <x v="11"/>
    <m/>
    <m/>
    <m/>
    <x v="1"/>
    <x v="1"/>
    <m/>
  </r>
  <r>
    <s v="008"/>
    <s v="natural_cumbre_de_montaña"/>
    <n v="13"/>
    <x v="12"/>
    <n v="1"/>
    <s v="Comuna"/>
    <n v="6"/>
    <x v="1"/>
    <x v="1"/>
    <m/>
  </r>
  <r>
    <s v="008"/>
    <s v="natural_cumbre_de_montaña"/>
    <n v="14"/>
    <x v="13"/>
    <m/>
    <m/>
    <m/>
    <x v="1"/>
    <x v="1"/>
    <m/>
  </r>
  <r>
    <s v="008"/>
    <s v="natural_cumbre_de_montaña"/>
    <n v="15"/>
    <x v="14"/>
    <m/>
    <m/>
    <m/>
    <x v="1"/>
    <x v="1"/>
    <m/>
  </r>
  <r>
    <s v="008"/>
    <s v="natural_cumbre_de_montaña"/>
    <n v="16"/>
    <x v="15"/>
    <n v="1"/>
    <s v="Detalle"/>
    <n v="3"/>
    <x v="16"/>
    <x v="16"/>
    <n v="1"/>
  </r>
  <r>
    <s v="008"/>
    <s v="natural_cumbre_de_montaña"/>
    <n v="17"/>
    <x v="16"/>
    <n v="1"/>
    <s v="Clase"/>
    <n v="2"/>
    <x v="1"/>
    <x v="1"/>
    <m/>
  </r>
  <r>
    <s v="008"/>
    <s v="natural_cumbre_de_montaña"/>
    <n v="18"/>
    <x v="17"/>
    <n v="1"/>
    <s v="Categoría"/>
    <n v="1"/>
    <x v="1"/>
    <x v="1"/>
    <m/>
  </r>
  <r>
    <s v="008"/>
    <s v="natural_cumbre_de_montaña"/>
    <n v="19"/>
    <x v="18"/>
    <m/>
    <m/>
    <m/>
    <x v="1"/>
    <x v="1"/>
    <m/>
  </r>
  <r>
    <s v="008"/>
    <s v="natural_cumbre_de_montaña"/>
    <n v="20"/>
    <x v="19"/>
    <m/>
    <m/>
    <m/>
    <x v="1"/>
    <x v="1"/>
    <m/>
  </r>
  <r>
    <s v="009"/>
    <s v="natural_acantilado"/>
    <n v="1"/>
    <x v="0"/>
    <n v="1"/>
    <s v="Natural: Acantilado Localización"/>
    <n v="7"/>
    <x v="17"/>
    <x v="17"/>
    <n v="0"/>
  </r>
  <r>
    <s v="009"/>
    <s v="natural_acantilado"/>
    <n v="2"/>
    <x v="1"/>
    <m/>
    <m/>
    <m/>
    <x v="1"/>
    <x v="1"/>
    <m/>
  </r>
  <r>
    <s v="009"/>
    <s v="natural_acantilado"/>
    <n v="3"/>
    <x v="2"/>
    <m/>
    <m/>
    <m/>
    <x v="1"/>
    <x v="1"/>
    <m/>
  </r>
  <r>
    <s v="009"/>
    <s v="natural_acantilado"/>
    <n v="4"/>
    <x v="3"/>
    <m/>
    <m/>
    <m/>
    <x v="1"/>
    <x v="1"/>
    <m/>
  </r>
  <r>
    <s v="009"/>
    <s v="natural_acantilado"/>
    <n v="5"/>
    <x v="4"/>
    <m/>
    <m/>
    <m/>
    <x v="1"/>
    <x v="1"/>
    <m/>
  </r>
  <r>
    <s v="009"/>
    <s v="natural_acantilado"/>
    <n v="6"/>
    <x v="5"/>
    <m/>
    <m/>
    <m/>
    <x v="1"/>
    <x v="1"/>
    <m/>
  </r>
  <r>
    <s v="009"/>
    <s v="natural_acantilado"/>
    <n v="7"/>
    <x v="6"/>
    <m/>
    <m/>
    <m/>
    <x v="1"/>
    <x v="1"/>
    <m/>
  </r>
  <r>
    <s v="009"/>
    <s v="natural_acantilado"/>
    <n v="8"/>
    <x v="7"/>
    <m/>
    <m/>
    <m/>
    <x v="1"/>
    <x v="1"/>
    <m/>
  </r>
  <r>
    <s v="009"/>
    <s v="natural_acantilado"/>
    <n v="9"/>
    <x v="8"/>
    <n v="1"/>
    <s v="Región"/>
    <n v="4"/>
    <x v="1"/>
    <x v="1"/>
    <m/>
  </r>
  <r>
    <s v="009"/>
    <s v="natural_acantilado"/>
    <n v="10"/>
    <x v="9"/>
    <m/>
    <m/>
    <m/>
    <x v="1"/>
    <x v="1"/>
    <m/>
  </r>
  <r>
    <s v="009"/>
    <s v="natural_acantilado"/>
    <n v="11"/>
    <x v="10"/>
    <n v="1"/>
    <s v="Provincia"/>
    <n v="5"/>
    <x v="1"/>
    <x v="1"/>
    <m/>
  </r>
  <r>
    <s v="009"/>
    <s v="natural_acantilado"/>
    <n v="12"/>
    <x v="11"/>
    <m/>
    <m/>
    <m/>
    <x v="1"/>
    <x v="1"/>
    <m/>
  </r>
  <r>
    <s v="009"/>
    <s v="natural_acantilado"/>
    <n v="13"/>
    <x v="12"/>
    <n v="1"/>
    <s v="Comuna"/>
    <n v="6"/>
    <x v="1"/>
    <x v="1"/>
    <m/>
  </r>
  <r>
    <s v="009"/>
    <s v="natural_acantilado"/>
    <n v="14"/>
    <x v="13"/>
    <m/>
    <m/>
    <m/>
    <x v="1"/>
    <x v="1"/>
    <m/>
  </r>
  <r>
    <s v="009"/>
    <s v="natural_acantilado"/>
    <n v="15"/>
    <x v="14"/>
    <m/>
    <m/>
    <m/>
    <x v="1"/>
    <x v="1"/>
    <m/>
  </r>
  <r>
    <s v="009"/>
    <s v="natural_acantilado"/>
    <n v="16"/>
    <x v="15"/>
    <n v="1"/>
    <s v="Detalle"/>
    <n v="3"/>
    <x v="18"/>
    <x v="18"/>
    <n v="1"/>
  </r>
  <r>
    <s v="009"/>
    <s v="natural_acantilado"/>
    <n v="17"/>
    <x v="16"/>
    <n v="1"/>
    <s v="Clase"/>
    <n v="2"/>
    <x v="1"/>
    <x v="1"/>
    <m/>
  </r>
  <r>
    <s v="009"/>
    <s v="natural_acantilado"/>
    <n v="18"/>
    <x v="17"/>
    <n v="1"/>
    <s v="Categoría"/>
    <n v="1"/>
    <x v="1"/>
    <x v="1"/>
    <m/>
  </r>
  <r>
    <s v="009"/>
    <s v="natural_acantilado"/>
    <n v="19"/>
    <x v="18"/>
    <m/>
    <m/>
    <m/>
    <x v="1"/>
    <x v="1"/>
    <m/>
  </r>
  <r>
    <s v="009"/>
    <s v="natural_acantilado"/>
    <n v="20"/>
    <x v="19"/>
    <m/>
    <m/>
    <m/>
    <x v="1"/>
    <x v="1"/>
    <m/>
  </r>
  <r>
    <s v="010"/>
    <s v="natural_volcan"/>
    <n v="1"/>
    <x v="0"/>
    <n v="1"/>
    <s v="Natural: Volcán Localización"/>
    <n v="7"/>
    <x v="19"/>
    <x v="19"/>
    <n v="0"/>
  </r>
  <r>
    <s v="010"/>
    <s v="natural_volcan"/>
    <n v="2"/>
    <x v="1"/>
    <m/>
    <m/>
    <m/>
    <x v="1"/>
    <x v="1"/>
    <m/>
  </r>
  <r>
    <s v="010"/>
    <s v="natural_volcan"/>
    <n v="3"/>
    <x v="2"/>
    <m/>
    <m/>
    <m/>
    <x v="1"/>
    <x v="1"/>
    <m/>
  </r>
  <r>
    <s v="010"/>
    <s v="natural_volcan"/>
    <n v="4"/>
    <x v="3"/>
    <m/>
    <m/>
    <m/>
    <x v="1"/>
    <x v="1"/>
    <m/>
  </r>
  <r>
    <s v="010"/>
    <s v="natural_volcan"/>
    <n v="5"/>
    <x v="4"/>
    <m/>
    <m/>
    <m/>
    <x v="1"/>
    <x v="1"/>
    <m/>
  </r>
  <r>
    <s v="010"/>
    <s v="natural_volcan"/>
    <n v="6"/>
    <x v="5"/>
    <m/>
    <m/>
    <m/>
    <x v="1"/>
    <x v="1"/>
    <m/>
  </r>
  <r>
    <s v="010"/>
    <s v="natural_volcan"/>
    <n v="7"/>
    <x v="6"/>
    <m/>
    <m/>
    <m/>
    <x v="1"/>
    <x v="1"/>
    <m/>
  </r>
  <r>
    <s v="010"/>
    <s v="natural_volcan"/>
    <n v="8"/>
    <x v="7"/>
    <m/>
    <m/>
    <m/>
    <x v="1"/>
    <x v="1"/>
    <m/>
  </r>
  <r>
    <s v="010"/>
    <s v="natural_volcan"/>
    <n v="9"/>
    <x v="8"/>
    <n v="1"/>
    <s v="Región"/>
    <n v="4"/>
    <x v="1"/>
    <x v="1"/>
    <m/>
  </r>
  <r>
    <s v="010"/>
    <s v="natural_volcan"/>
    <n v="10"/>
    <x v="9"/>
    <m/>
    <m/>
    <m/>
    <x v="1"/>
    <x v="1"/>
    <m/>
  </r>
  <r>
    <s v="010"/>
    <s v="natural_volcan"/>
    <n v="11"/>
    <x v="10"/>
    <n v="1"/>
    <s v="Provincia"/>
    <n v="5"/>
    <x v="1"/>
    <x v="1"/>
    <m/>
  </r>
  <r>
    <s v="010"/>
    <s v="natural_volcan"/>
    <n v="12"/>
    <x v="11"/>
    <m/>
    <m/>
    <m/>
    <x v="1"/>
    <x v="1"/>
    <m/>
  </r>
  <r>
    <s v="010"/>
    <s v="natural_volcan"/>
    <n v="13"/>
    <x v="12"/>
    <n v="1"/>
    <s v="Comuna"/>
    <n v="6"/>
    <x v="1"/>
    <x v="1"/>
    <m/>
  </r>
  <r>
    <s v="010"/>
    <s v="natural_volcan"/>
    <n v="14"/>
    <x v="13"/>
    <m/>
    <m/>
    <m/>
    <x v="1"/>
    <x v="1"/>
    <m/>
  </r>
  <r>
    <s v="010"/>
    <s v="natural_volcan"/>
    <n v="15"/>
    <x v="14"/>
    <m/>
    <m/>
    <m/>
    <x v="1"/>
    <x v="1"/>
    <m/>
  </r>
  <r>
    <s v="010"/>
    <s v="natural_volcan"/>
    <n v="16"/>
    <x v="15"/>
    <n v="1"/>
    <s v="Detalle"/>
    <n v="3"/>
    <x v="20"/>
    <x v="20"/>
    <n v="1"/>
  </r>
  <r>
    <s v="010"/>
    <s v="natural_volcan"/>
    <n v="17"/>
    <x v="16"/>
    <n v="1"/>
    <s v="Clase"/>
    <n v="2"/>
    <x v="1"/>
    <x v="1"/>
    <m/>
  </r>
  <r>
    <s v="010"/>
    <s v="natural_volcan"/>
    <n v="18"/>
    <x v="17"/>
    <n v="1"/>
    <s v="Categoría"/>
    <n v="1"/>
    <x v="1"/>
    <x v="1"/>
    <m/>
  </r>
  <r>
    <s v="010"/>
    <s v="natural_volcan"/>
    <n v="19"/>
    <x v="18"/>
    <m/>
    <m/>
    <m/>
    <x v="1"/>
    <x v="1"/>
    <m/>
  </r>
  <r>
    <s v="010"/>
    <s v="natural_volcan"/>
    <n v="20"/>
    <x v="19"/>
    <m/>
    <m/>
    <m/>
    <x v="1"/>
    <x v="1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51A705-4F60-452F-BD65-EB017D0FFC91}" name="TablaDinámica1" cacheId="98" applyNumberFormats="0" applyBorderFormats="0" applyFontFormats="0" applyPatternFormats="0" applyAlignmentFormats="0" applyWidthHeightFormats="1" dataCaption="Valores" updatedVersion="8" minRefreshableVersion="3" showDrill="0" useAutoFormatting="1" rowGrandTotals="0" colGrandTotals="0" itemPrintTitles="1" createdVersion="8" indent="0" compact="0" compactData="0" multipleFieldFilters="0">
  <location ref="A3:C23" firstHeaderRow="1" firstDataRow="1" firstDataCol="3"/>
  <pivotFields count="10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0">
        <item x="17"/>
        <item x="16"/>
        <item x="2"/>
        <item x="19"/>
        <item x="11"/>
        <item x="13"/>
        <item x="3"/>
        <item x="0"/>
        <item x="6"/>
        <item x="18"/>
        <item x="4"/>
        <item x="12"/>
        <item x="10"/>
        <item x="8"/>
        <item x="1"/>
        <item x="14"/>
        <item x="9"/>
        <item x="7"/>
        <item x="5"/>
        <item x="1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38">
        <item m="1" x="59"/>
        <item m="1" x="29"/>
        <item m="1" x="26"/>
        <item m="1" x="38"/>
        <item m="1" x="22"/>
        <item m="1" x="36"/>
        <item m="1" x="115"/>
        <item m="1" x="119"/>
        <item m="1" x="31"/>
        <item m="1" x="120"/>
        <item m="1" x="106"/>
        <item m="1" x="58"/>
        <item m="1" x="76"/>
        <item m="1" x="91"/>
        <item m="1" x="129"/>
        <item m="1" x="37"/>
        <item m="1" x="133"/>
        <item m="1" x="117"/>
        <item m="1" x="121"/>
        <item m="1" x="122"/>
        <item m="1" x="123"/>
        <item m="1" x="109"/>
        <item m="1" x="132"/>
        <item m="1" x="95"/>
        <item m="1" x="77"/>
        <item m="1" x="56"/>
        <item m="1" x="92"/>
        <item m="1" x="64"/>
        <item m="1" x="53"/>
        <item m="1" x="71"/>
        <item m="1" x="30"/>
        <item m="1" x="105"/>
        <item m="1" x="54"/>
        <item m="1" x="72"/>
        <item m="1" x="82"/>
        <item m="1" x="116"/>
        <item m="1" x="130"/>
        <item m="1" x="80"/>
        <item m="1" x="55"/>
        <item m="1" x="112"/>
        <item m="1" x="47"/>
        <item m="1" x="75"/>
        <item m="1" x="102"/>
        <item m="1" x="70"/>
        <item m="1" x="108"/>
        <item m="1" x="25"/>
        <item m="1" x="134"/>
        <item m="1" x="28"/>
        <item m="1" x="103"/>
        <item m="1" x="81"/>
        <item m="1" x="48"/>
        <item m="1" x="42"/>
        <item m="1" x="89"/>
        <item m="1" x="32"/>
        <item m="1" x="118"/>
        <item m="1" x="23"/>
        <item m="1" x="51"/>
        <item m="1" x="114"/>
        <item m="1" x="85"/>
        <item m="1" x="131"/>
        <item m="1" x="126"/>
        <item m="1" x="107"/>
        <item m="1" x="63"/>
        <item m="1" x="135"/>
        <item m="1" x="83"/>
        <item m="1" x="84"/>
        <item m="1" x="88"/>
        <item m="1" x="24"/>
        <item m="1" x="44"/>
        <item x="1"/>
        <item m="1" x="104"/>
        <item m="1" x="41"/>
        <item m="1" x="94"/>
        <item m="1" x="78"/>
        <item m="1" x="45"/>
        <item m="1" x="39"/>
        <item m="1" x="62"/>
        <item m="1" x="110"/>
        <item m="1" x="101"/>
        <item m="1" x="74"/>
        <item m="1" x="99"/>
        <item m="1" x="61"/>
        <item m="1" x="87"/>
        <item m="1" x="60"/>
        <item m="1" x="52"/>
        <item m="1" x="86"/>
        <item m="1" x="66"/>
        <item m="1" x="57"/>
        <item m="1" x="73"/>
        <item m="1" x="113"/>
        <item m="1" x="46"/>
        <item m="1" x="137"/>
        <item m="1" x="98"/>
        <item m="1" x="40"/>
        <item m="1" x="136"/>
        <item m="1" x="50"/>
        <item m="1" x="127"/>
        <item m="1" x="79"/>
        <item m="1" x="100"/>
        <item m="1" x="49"/>
        <item m="1" x="96"/>
        <item m="1" x="90"/>
        <item m="1" x="69"/>
        <item m="1" x="21"/>
        <item m="1" x="128"/>
        <item m="1" x="27"/>
        <item m="1" x="124"/>
        <item m="1" x="125"/>
        <item m="1" x="33"/>
        <item m="1" x="93"/>
        <item m="1" x="43"/>
        <item m="1" x="68"/>
        <item m="1" x="65"/>
        <item m="1" x="35"/>
        <item m="1" x="111"/>
        <item m="1" x="97"/>
        <item m="1" x="67"/>
        <item m="1" x="34"/>
        <item x="0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ascending" defaultSubtotal="0">
      <items count="147">
        <item x="0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m="1" x="134"/>
        <item x="19"/>
        <item x="20"/>
        <item m="1" x="33"/>
        <item m="1" x="52"/>
        <item m="1" x="79"/>
        <item m="1" x="117"/>
        <item m="1" x="136"/>
        <item m="1" x="103"/>
        <item m="1" x="120"/>
        <item m="1" x="139"/>
        <item m="1" x="37"/>
        <item m="1" x="82"/>
        <item m="1" x="106"/>
        <item m="1" x="124"/>
        <item m="1" x="64"/>
        <item m="1" x="85"/>
        <item m="1" x="42"/>
        <item m="1" x="67"/>
        <item m="1" x="21"/>
        <item m="1" x="45"/>
        <item m="1" x="70"/>
        <item m="1" x="131"/>
        <item m="1" x="26"/>
        <item m="1" x="47"/>
        <item m="1" x="73"/>
        <item m="1" x="97"/>
        <item m="1" x="114"/>
        <item m="1" x="113"/>
        <item m="1" x="133"/>
        <item m="1" x="27"/>
        <item m="1" x="125"/>
        <item m="1" x="142"/>
        <item m="1" x="41"/>
        <item m="1" x="28"/>
        <item m="1" x="109"/>
        <item m="1" x="127"/>
        <item m="1" x="145"/>
        <item m="1" x="30"/>
        <item m="1" x="31"/>
        <item m="1" x="71"/>
        <item m="1" x="92"/>
        <item m="1" x="48"/>
        <item m="1" x="74"/>
        <item m="1" x="32"/>
        <item m="1" x="49"/>
        <item m="1" x="116"/>
        <item m="1" x="135"/>
        <item m="1" x="102"/>
        <item m="1" x="119"/>
        <item m="1" x="137"/>
        <item m="1" x="35"/>
        <item m="1" x="61"/>
        <item m="1" x="83"/>
        <item m="1" x="81"/>
        <item m="1" x="105"/>
        <item m="1" x="122"/>
        <item m="1" x="140"/>
        <item m="1" x="38"/>
        <item m="1" x="65"/>
        <item m="1" x="86"/>
        <item m="1" x="98"/>
        <item m="1" x="115"/>
        <item m="1" x="121"/>
        <item m="1" x="76"/>
        <item m="1" x="100"/>
        <item m="1" x="51"/>
        <item m="1" x="78"/>
        <item m="1" x="34"/>
        <item m="1" x="57"/>
        <item m="1" x="80"/>
        <item m="1" x="104"/>
        <item m="1" x="138"/>
        <item m="1" x="36"/>
        <item m="1" x="62"/>
        <item m="1" x="123"/>
        <item m="1" x="141"/>
        <item m="1" x="39"/>
        <item m="1" x="108"/>
        <item m="1" x="126"/>
        <item m="1" x="143"/>
        <item m="1" x="43"/>
        <item m="1" x="68"/>
        <item m="1" x="88"/>
        <item m="1" x="111"/>
        <item m="1" x="130"/>
        <item m="1" x="25"/>
        <item m="1" x="87"/>
        <item m="1" x="110"/>
        <item m="1" x="128"/>
        <item m="1" x="22"/>
        <item m="1" x="69"/>
        <item m="1" x="91"/>
        <item m="1" x="46"/>
        <item m="1" x="72"/>
        <item m="1" x="96"/>
        <item m="1" x="63"/>
        <item m="1" x="84"/>
        <item m="1" x="107"/>
        <item m="1" x="93"/>
        <item m="1" x="40"/>
        <item m="1" x="66"/>
        <item m="1" x="94"/>
        <item m="1" x="144"/>
        <item m="1" x="44"/>
        <item m="1" x="95"/>
        <item m="1" x="129"/>
        <item m="1" x="23"/>
        <item m="1" x="112"/>
        <item m="1" x="132"/>
        <item m="1" x="29"/>
        <item m="1" x="75"/>
        <item m="1" x="99"/>
        <item m="1" x="50"/>
        <item m="1" x="77"/>
        <item m="1" x="101"/>
        <item m="1" x="58"/>
        <item m="1" x="60"/>
        <item m="1" x="24"/>
        <item m="1" x="118"/>
        <item m="1" x="89"/>
        <item m="1" x="90"/>
        <item m="1" x="53"/>
        <item m="1" x="54"/>
        <item m="1" x="55"/>
        <item m="1" x="56"/>
        <item m="1" x="59"/>
        <item m="1" x="146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8"/>
    <field x="7"/>
    <field x="3"/>
  </rowFields>
  <rowItems count="20">
    <i>
      <x/>
      <x v="118"/>
      <x v="7"/>
    </i>
    <i>
      <x v="1"/>
      <x v="119"/>
      <x v="19"/>
    </i>
    <i>
      <x v="2"/>
      <x v="120"/>
      <x v="7"/>
    </i>
    <i>
      <x v="3"/>
      <x v="121"/>
      <x v="19"/>
    </i>
    <i>
      <x v="4"/>
      <x v="122"/>
      <x v="7"/>
    </i>
    <i>
      <x v="5"/>
      <x v="123"/>
      <x v="19"/>
    </i>
    <i>
      <x v="6"/>
      <x v="124"/>
      <x v="7"/>
    </i>
    <i>
      <x v="7"/>
      <x v="125"/>
      <x v="19"/>
    </i>
    <i>
      <x v="8"/>
      <x v="126"/>
      <x v="7"/>
    </i>
    <i>
      <x v="9"/>
      <x v="127"/>
      <x v="19"/>
    </i>
    <i>
      <x v="10"/>
      <x v="128"/>
      <x v="7"/>
    </i>
    <i>
      <x v="11"/>
      <x v="129"/>
      <x v="19"/>
    </i>
    <i>
      <x v="12"/>
      <x v="130"/>
      <x v="7"/>
    </i>
    <i>
      <x v="13"/>
      <x v="131"/>
      <x v="19"/>
    </i>
    <i>
      <x v="14"/>
      <x v="132"/>
      <x v="7"/>
    </i>
    <i>
      <x v="15"/>
      <x v="133"/>
      <x v="19"/>
    </i>
    <i>
      <x v="16"/>
      <x v="134"/>
      <x v="7"/>
    </i>
    <i>
      <x v="17"/>
      <x v="135"/>
      <x v="19"/>
    </i>
    <i>
      <x v="19"/>
      <x v="136"/>
      <x v="7"/>
    </i>
    <i>
      <x v="20"/>
      <x v="137"/>
      <x v="19"/>
    </i>
  </rowItems>
  <colItems count="1">
    <i/>
  </colItems>
  <pivotTableStyleInfo name="PivotStyleMedium2" showRowHeaders="1" showColHeaders="1" showRowStripes="0" showColStripes="0" showLastColumn="1"/>
  <filters count="1">
    <filter fld="8" type="captionNotEqual" evalOrder="-1" id="1" stringValue1="(en blanco)">
      <autoFilter ref="A1">
        <filterColumn colId="0">
          <customFilters>
            <customFilter operator="notEqual" val="(en blanco)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1" xr16:uid="{4C71D906-F17C-48A5-A881-553ABB1FFF07}" autoFormatId="16" applyNumberFormats="0" applyBorderFormats="0" applyFontFormats="0" applyPatternFormats="0" applyAlignmentFormats="0" applyWidthHeightFormats="0">
  <queryTableRefresh nextId="19">
    <queryTableFields count="17">
      <queryTableField id="1" name="idcapa" tableColumnId="1"/>
      <queryTableField id="2" name="Capa" tableColumnId="2"/>
      <queryTableField id="3" name="idpropiedad" tableColumnId="3"/>
      <queryTableField id="4" name="Propiedad" tableColumnId="4"/>
      <queryTableField id="5" name="popup_0_1" tableColumnId="5"/>
      <queryTableField id="6" name="descripcion_pop-up" tableColumnId="6"/>
      <queryTableField id="7" name="posicion_popup" tableColumnId="7"/>
      <queryTableField id="8" name="descripcion_capa" tableColumnId="8"/>
      <queryTableField id="9" name="clase" tableColumnId="9"/>
      <queryTableField id="10" name="posición_capa" tableColumnId="10"/>
      <queryTableField id="11" name="Tipo" tableColumnId="11"/>
      <queryTableField id="12" name="url_ícono" tableColumnId="12"/>
      <queryTableField id="13" name="Propiedad.1" tableColumnId="13"/>
      <queryTableField id="14" name="Variable" tableColumnId="14"/>
      <queryTableField id="15" name="Color" tableColumnId="15"/>
      <queryTableField id="16" name="titulo_leyenda" tableColumnId="16"/>
      <queryTableField id="17" name="url_icono" tableColumnId="1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4" xr16:uid="{DA9CBA45-05A7-4A52-8EB8-D250D746B6F6}" autoFormatId="16" applyNumberFormats="0" applyBorderFormats="0" applyFontFormats="0" applyPatternFormats="0" applyAlignmentFormats="0" applyWidthHeightFormats="0">
  <queryTableRefresh nextId="6">
    <queryTableFields count="5">
      <queryTableField id="1" name="idcapa" tableColumnId="1"/>
      <queryTableField id="2" name="Capa" tableColumnId="2"/>
      <queryTableField id="3" name="Tipo" tableColumnId="3"/>
      <queryTableField id="4" name="url_ícono" tableColumnId="4"/>
      <queryTableField id="5" name="url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7B1B6EC3-2128-4B91-9832-8A7B635E7202}" autoFormatId="16" applyNumberFormats="0" applyBorderFormats="0" applyFontFormats="0" applyPatternFormats="0" applyAlignmentFormats="0" applyWidthHeightFormats="0">
  <queryTableRefresh nextId="11">
    <queryTableFields count="10">
      <queryTableField id="1" name="idcapa" tableColumnId="1"/>
      <queryTableField id="2" name="Capa" tableColumnId="2"/>
      <queryTableField id="3" name="idpropiedad" tableColumnId="3"/>
      <queryTableField id="4" name="Propiedad" tableColumnId="4"/>
      <queryTableField id="5" name="popup_0_1" tableColumnId="5"/>
      <queryTableField id="6" name="descripcion_pop-up" tableColumnId="6"/>
      <queryTableField id="7" name="posicion_popup" tableColumnId="7"/>
      <queryTableField id="8" name="descripcion_capa" tableColumnId="8"/>
      <queryTableField id="9" name="clase" tableColumnId="9"/>
      <queryTableField id="10" name="posición_capa" tableColumnId="10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3" xr16:uid="{58910BB0-0220-4D7E-908E-36EF5E6A55C8}" autoFormatId="16" applyNumberFormats="0" applyBorderFormats="0" applyFontFormats="0" applyPatternFormats="0" applyAlignmentFormats="0" applyWidthHeightFormats="0">
  <queryTableRefresh nextId="11">
    <queryTableFields count="9">
      <queryTableField id="1" name="Clase" tableColumnId="1"/>
      <queryTableField id="6" name="Descripción Capa" tableColumnId="6"/>
      <queryTableField id="2" name="Propiedad" tableColumnId="2"/>
      <queryTableField id="3" name="Variable" tableColumnId="3"/>
      <queryTableField id="4" name="Color" tableColumnId="4"/>
      <queryTableField id="5" name="titulo_leyenda" tableColumnId="5"/>
      <queryTableField id="7" name="url_icono" tableColumnId="7"/>
      <queryTableField id="8" name="idcapa" tableColumnId="8"/>
      <queryTableField id="9" name="Tipo" tableColumnId="9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idcapa" xr10:uid="{7D57A7E0-DB25-4EDE-8471-6C4328AE69AF}" sourceName="idcapa">
  <extLst>
    <x:ext xmlns:x15="http://schemas.microsoft.com/office/spreadsheetml/2010/11/main" uri="{2F2917AC-EB37-4324-AD4E-5DD8C200BD13}">
      <x15:tableSlicerCache tableId="1" column="1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apa" xr10:uid="{96B979FD-6F03-4858-818B-C6AA4B68E4DD}" sourceName="Capa">
  <extLst>
    <x:ext xmlns:x15="http://schemas.microsoft.com/office/spreadsheetml/2010/11/main" uri="{2F2917AC-EB37-4324-AD4E-5DD8C200BD13}">
      <x15:tableSlicerCache tableId="1" column="2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idcapa1" xr10:uid="{B3EBBCDA-144F-4138-9C2D-FD498164B7BB}" sourceName="idcapa">
  <extLst>
    <x:ext xmlns:x15="http://schemas.microsoft.com/office/spreadsheetml/2010/11/main" uri="{2F2917AC-EB37-4324-AD4E-5DD8C200BD13}">
      <x15:tableSlicerCache tableId="2" column="8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ipo" xr10:uid="{D9D93FA3-CDB4-4FB2-8AEE-D50899639009}" sourceName="Tipo">
  <extLst>
    <x:ext xmlns:x15="http://schemas.microsoft.com/office/spreadsheetml/2010/11/main" uri="{2F2917AC-EB37-4324-AD4E-5DD8C200BD13}">
      <x15:tableSlicerCache tableId="2" column="9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lase" xr10:uid="{F23A3CF0-D6DF-48B6-9D70-97C77B951C5D}" sourceName="Clase">
  <extLst>
    <x:ext xmlns:x15="http://schemas.microsoft.com/office/spreadsheetml/2010/11/main" uri="{2F2917AC-EB37-4324-AD4E-5DD8C200BD13}">
      <x15:tableSlicerCache tableId="2" column="1"/>
    </x:ex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idcapa" xr10:uid="{81CD2D12-6EDE-4468-9385-AF1741772113}" cache="SegmentaciónDeDatos_idcapa" caption="idcapa" columnCount="8" rowHeight="234950"/>
  <slicer name="Capa" xr10:uid="{2B3C1661-592A-4BE8-84F8-D3385C70F472}" cache="SegmentaciónDeDatos_Capa" caption="Capa" columnCount="4" rowHeight="2349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idcapa 1" xr10:uid="{C57CB446-A7B8-4EEB-8F50-6AEA205E95A3}" cache="SegmentaciónDeDatos_idcapa1" caption="idcapa" columnCount="8" rowHeight="234950"/>
  <slicer name="Tipo" xr10:uid="{711E0688-0CFD-4285-8F9E-DFE8733EE163}" cache="SegmentaciónDeDatos_Tipo" caption="Tipo" rowHeight="234950"/>
  <slicer name="Clase" xr10:uid="{751D731E-DFAD-4115-8F4D-AF12FAD76FEC}" cache="SegmentaciónDeDatos_Clase" caption="Clase" columnCount="9" rowHeight="234950"/>
</slicer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3CB9C7B-30C6-4250-9C5D-467A4357B151}" name="Capas" displayName="Capas" ref="A1:E411" totalsRowShown="0">
  <autoFilter ref="A1:E411" xr:uid="{E3CB9C7B-30C6-4250-9C5D-467A4357B151}"/>
  <tableColumns count="5">
    <tableColumn id="1" xr3:uid="{3DCCD367-4176-4B1B-9DB1-7E15C5AB3C2E}" name="idcapa" dataDxfId="43"/>
    <tableColumn id="2" xr3:uid="{84365576-6006-4249-8C10-3C939914AB46}" name="Capa" dataDxfId="42"/>
    <tableColumn id="3" xr3:uid="{23CB737A-7056-44F6-A537-CEB5ED7BC8A4}" name="Tipo" dataDxfId="41"/>
    <tableColumn id="4" xr3:uid="{77A06ECF-D67C-454F-B0CE-327D202410E8}" name="url_ícono"/>
    <tableColumn id="5" xr3:uid="{041AD1F6-23D8-4ACA-92DC-196A5ACE0392}" name="url" dataDxfId="40">
      <calculatedColumnFormula>+"https://raw.githubusercontent.com/Sud-Austral/mapa_insumos2/main/osm/"&amp;Capas[[#This Row],[Capa]]&amp;"/?CUT_COM=00000.json"</calculatedColumnFormula>
    </tableColumn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860159C-4E5B-4F1C-AD34-ACA1A658D8AB}" name="BD_Capas" displayName="BD_Capas" ref="A9:J209" totalsRowShown="0" headerRowDxfId="39">
  <autoFilter ref="A9:J209" xr:uid="{B860159C-4E5B-4F1C-AD34-ACA1A658D8AB}"/>
  <tableColumns count="10">
    <tableColumn id="1" xr3:uid="{75A8A884-1D65-4E5E-B8C8-77E85AB66F2B}" name="idcapa" dataDxfId="38"/>
    <tableColumn id="2" xr3:uid="{2A8A9E62-F4FC-4E3B-B1C9-6BF40AA34453}" name="Capa">
      <calculatedColumnFormula>+VLOOKUP(BD_Capas[[#This Row],[idcapa]],Capas[],2,0)</calculatedColumnFormula>
    </tableColumn>
    <tableColumn id="3" xr3:uid="{4562EDE5-8829-40E2-976E-2AE44EC10CA3}" name="idpropiedad"/>
    <tableColumn id="4" xr3:uid="{32385EA8-BAB7-4928-A031-A960AD89E53A}" name="Propiedad"/>
    <tableColumn id="5" xr3:uid="{035EE145-9D77-4858-89B3-36E33AB1DD42}" name="popup_0_1" dataDxfId="37"/>
    <tableColumn id="6" xr3:uid="{A9A0E11B-B8EA-4D4C-9546-EA4565E015BB}" name="descripcion_pop-up" dataDxfId="36"/>
    <tableColumn id="7" xr3:uid="{5F6D8D2E-E38C-46CC-8F2C-5ED1D580678F}" name="posicion_popup" dataDxfId="35"/>
    <tableColumn id="8" xr3:uid="{8B5DC378-B7F9-4E3D-AC39-A4AF81250C0B}" name="descripcion_capa"/>
    <tableColumn id="9" xr3:uid="{5C03E193-7980-49E1-894D-9DEECE0C9DBE}" name="clase" dataDxfId="34"/>
    <tableColumn id="10" xr3:uid="{92421CFC-4A75-4D76-9B47-B3E7C2151B6C}" name="posición_capa" dataDxfId="33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6BBB32F-0C5C-4CD7-BF04-9E1F2EB9C00E}" name="BD_Detalles" displayName="BD_Detalles" ref="A9:I29" totalsRowShown="0">
  <autoFilter ref="A9:I29" xr:uid="{96BBB32F-0C5C-4CD7-BF04-9E1F2EB9C00E}"/>
  <tableColumns count="9">
    <tableColumn id="1" xr3:uid="{9D7FBDA9-0788-4563-AA35-00082D95202E}" name="Clase" dataDxfId="32">
      <calculatedColumnFormula>+A9</calculatedColumnFormula>
    </tableColumn>
    <tableColumn id="7" xr3:uid="{83BA5E88-8850-4C0E-B07A-7893981D4057}" name="Descripción Capa" dataDxfId="31">
      <calculatedColumnFormula>+IFERROR(VLOOKUP(BD_Detalles[[#This Row],[Clase]],'Resumen Capas'!$A$4:$B$1048576,2,0),"COMPLETAR")</calculatedColumnFormula>
    </tableColumn>
    <tableColumn id="2" xr3:uid="{487EB0A1-9443-44A7-BFE7-ACE9A32F49FF}" name="Propiedad" dataDxfId="30">
      <calculatedColumnFormula>+IFERROR(IF(RIGHT(BD_Detalles[[#This Row],[Clase]],1)="0","",VLOOKUP(BD_Detalles[[#This Row],[Clase]],'Resumen Capas'!$A$4:$C$1048576,3,0)),"COMPLETAR")</calculatedColumnFormula>
    </tableColumn>
    <tableColumn id="3" xr3:uid="{98AF95EE-6F82-4642-89B4-4DB0AA49AEEB}" name="Variable" dataDxfId="29"/>
    <tableColumn id="4" xr3:uid="{5414C827-224B-4470-A9E1-6A29EF6EA250}" name="Color"/>
    <tableColumn id="5" xr3:uid="{FA622BA5-65BA-42EE-91CA-9F9E3510C671}" name="titulo_leyenda" dataDxfId="28">
      <calculatedColumnFormula>+IFERROR(VLOOKUP(BD_Detalles[[#This Row],[Clase]],'Resumen Capas'!$A$4:$C$1048576,2,0),"COMPLETAR")</calculatedColumnFormula>
    </tableColumn>
    <tableColumn id="6" xr3:uid="{32C0C72A-08F6-4017-AEC8-0A0B019C2C03}" name="url_icono" dataDxfId="27"/>
    <tableColumn id="8" xr3:uid="{02FCDEF8-A182-4154-ACFD-C31BD15BAC9D}" name="idcapa" dataDxfId="26">
      <calculatedColumnFormula>+LEFT(BD_Detalles[[#This Row],[Clase]],3)</calculatedColumnFormula>
    </tableColumn>
    <tableColumn id="9" xr3:uid="{0DAE07AA-CA28-46ED-BED9-EDE4E800CFF8}" name="Tipo" dataDxfId="25">
      <calculatedColumnFormula>+VLOOKUP(BD_Detalles[[#This Row],[idcapa]],Capas[[idcapa]:[Tipo]],3,0)</calculatedColumnFormula>
    </tableColumn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AC383FC-01BE-4EF3-804E-B1D165C63818}" name="BASE_Global" displayName="BASE_Global" ref="A1:Q71" tableType="queryTable" totalsRowShown="0">
  <autoFilter ref="A1:Q71" xr:uid="{7AC383FC-01BE-4EF3-804E-B1D165C63818}"/>
  <sortState xmlns:xlrd2="http://schemas.microsoft.com/office/spreadsheetml/2017/richdata2" ref="A2:Q71">
    <sortCondition ref="B1:B71"/>
  </sortState>
  <tableColumns count="17">
    <tableColumn id="1" xr3:uid="{8DAF46F0-0587-4791-BD3B-29C4950AC864}" uniqueName="1" name="idcapa" queryTableFieldId="1"/>
    <tableColumn id="2" xr3:uid="{A5538333-8E57-48D9-8222-03DAA80989CB}" uniqueName="2" name="Capa" queryTableFieldId="2" dataDxfId="19"/>
    <tableColumn id="3" xr3:uid="{42797560-E23E-4585-909F-D47B8BA464C8}" uniqueName="3" name="idpropiedad" queryTableFieldId="3"/>
    <tableColumn id="4" xr3:uid="{39BB973A-AB48-4770-AA48-2EB263D61EC2}" uniqueName="4" name="Propiedad" queryTableFieldId="4" dataDxfId="18"/>
    <tableColumn id="5" xr3:uid="{198F6B35-CBC8-430F-99DE-B71C75248DA3}" uniqueName="5" name="popup_0_1" queryTableFieldId="5"/>
    <tableColumn id="6" xr3:uid="{C25F2E29-5148-4959-B8FE-CF7EE98E5DEB}" uniqueName="6" name="descripcion_pop-up" queryTableFieldId="6" dataDxfId="17"/>
    <tableColumn id="7" xr3:uid="{334857B2-053C-4714-8654-E075BF03F0A8}" uniqueName="7" name="posicion_popup" queryTableFieldId="7"/>
    <tableColumn id="8" xr3:uid="{A9873B2C-1B46-4611-BD52-0A97C7D21EAF}" uniqueName="8" name="descripcion_capa" queryTableFieldId="8" dataDxfId="16"/>
    <tableColumn id="9" xr3:uid="{32B2ED96-0DD6-4ADE-87AF-B7ED7A0534FB}" uniqueName="9" name="clase" queryTableFieldId="9" dataDxfId="15"/>
    <tableColumn id="10" xr3:uid="{B2FB5E95-FA88-487B-9206-B6E7F079B714}" uniqueName="10" name="posición_capa" queryTableFieldId="10"/>
    <tableColumn id="11" xr3:uid="{FAC68029-648A-4EAF-8C51-25A7C5E3FE1B}" uniqueName="11" name="Tipo" queryTableFieldId="11" dataDxfId="14"/>
    <tableColumn id="12" xr3:uid="{B8E893AA-11D2-44FF-AF68-A0D5684C28DD}" uniqueName="12" name="url_ícono" queryTableFieldId="12"/>
    <tableColumn id="13" xr3:uid="{611A6746-F84D-452C-9BE0-C23E3A4E17F2}" uniqueName="13" name="Propiedad.1" queryTableFieldId="13" dataDxfId="13"/>
    <tableColumn id="14" xr3:uid="{9A72167E-DB9E-46B1-86CA-052167332E56}" uniqueName="14" name="Variable" queryTableFieldId="14" dataDxfId="12"/>
    <tableColumn id="15" xr3:uid="{13A7D352-24E4-4AFB-BF87-998BE16B0301}" uniqueName="15" name="Color" queryTableFieldId="15" dataDxfId="11"/>
    <tableColumn id="16" xr3:uid="{6D4578CA-37C4-4E3D-943B-65A36077567C}" uniqueName="16" name="titulo_leyenda" queryTableFieldId="16" dataDxfId="10"/>
    <tableColumn id="17" xr3:uid="{D5652FBA-BB6D-44CF-B852-53BA455D7DC1}" uniqueName="17" name="url_icono" queryTableFieldId="17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91D560E-9CA4-4BAC-995A-F0E03B82B6EA}" name="Capas_2" displayName="Capas_2" ref="A1:E411" tableType="queryTable" totalsRowShown="0">
  <autoFilter ref="A1:E411" xr:uid="{291D560E-9CA4-4BAC-995A-F0E03B82B6EA}"/>
  <tableColumns count="5">
    <tableColumn id="1" xr3:uid="{1B08FD65-382E-435D-851C-83A7049E1E56}" uniqueName="1" name="idcapa" queryTableFieldId="1"/>
    <tableColumn id="2" xr3:uid="{BC737893-4EE0-435A-B6B2-871993B29D43}" uniqueName="2" name="Capa" queryTableFieldId="2" dataDxfId="21"/>
    <tableColumn id="3" xr3:uid="{4014DA1F-B84E-4528-B682-D095C29B7876}" uniqueName="3" name="Tipo" queryTableFieldId="3" dataDxfId="20"/>
    <tableColumn id="4" xr3:uid="{27281E59-8A0B-448F-86F0-552D99C834C8}" uniqueName="4" name="url_ícono" queryTableFieldId="4"/>
    <tableColumn id="5" xr3:uid="{A53714B3-3AD4-46C4-BF24-27D0226DF032}" uniqueName="5" name="url" queryTableFieldId="5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9D7C979-6A29-45E0-B2F4-1A31B43B8910}" name="BD_Capas_2" displayName="BD_Capas_2" ref="A1:J201" tableType="queryTable" totalsRowShown="0">
  <autoFilter ref="A1:J201" xr:uid="{99D7C979-6A29-45E0-B2F4-1A31B43B8910}"/>
  <tableColumns count="10">
    <tableColumn id="1" xr3:uid="{1F37DEF1-03A3-4D04-9855-C67E8C6932F3}" uniqueName="1" name="idcapa" queryTableFieldId="1"/>
    <tableColumn id="2" xr3:uid="{2362DFA9-0E03-4A0F-8E81-717F71C9CD00}" uniqueName="2" name="Capa" queryTableFieldId="2" dataDxfId="9"/>
    <tableColumn id="3" xr3:uid="{D62C477A-0E4D-4083-A695-7461E87D7261}" uniqueName="3" name="idpropiedad" queryTableFieldId="3"/>
    <tableColumn id="4" xr3:uid="{E99AA84F-1597-4CB3-8729-38D3FC0099BD}" uniqueName="4" name="Propiedad" queryTableFieldId="4" dataDxfId="8"/>
    <tableColumn id="5" xr3:uid="{6DAF260A-6EC5-40E6-A1BF-50FBA7B062DB}" uniqueName="5" name="popup_0_1" queryTableFieldId="5"/>
    <tableColumn id="6" xr3:uid="{FA22DA01-3D61-4C22-8DD0-E2408BB734CC}" uniqueName="6" name="descripcion_pop-up" queryTableFieldId="6" dataDxfId="7"/>
    <tableColumn id="7" xr3:uid="{BF6CD6F9-F568-4836-94A7-0D4A67A064A8}" uniqueName="7" name="posicion_popup" queryTableFieldId="7"/>
    <tableColumn id="8" xr3:uid="{32BE8EB4-3CAA-4285-A024-B6D158401D4E}" uniqueName="8" name="descripcion_capa" queryTableFieldId="8" dataDxfId="6"/>
    <tableColumn id="9" xr3:uid="{BDD32029-B2DF-4385-96D0-BAA3350373FC}" uniqueName="9" name="clase" queryTableFieldId="9" dataDxfId="5"/>
    <tableColumn id="10" xr3:uid="{8C58F67D-95E9-4856-A11D-348149AD6F79}" uniqueName="10" name="posición_capa" queryTableFieldId="10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6493A20-3CB7-4245-AC88-A38A8BE062D1}" name="BD_Detalles_2" displayName="BD_Detalles_2" ref="A1:I21" tableType="queryTable" totalsRowShown="0">
  <autoFilter ref="A1:I21" xr:uid="{86493A20-3CB7-4245-AC88-A38A8BE062D1}"/>
  <tableColumns count="9">
    <tableColumn id="1" xr3:uid="{48713DC3-192C-4883-810C-05F72AD98830}" uniqueName="1" name="Clase" queryTableFieldId="1" dataDxfId="4"/>
    <tableColumn id="6" xr3:uid="{63ED8DCC-2FE1-4BC4-9D52-09DAC1345894}" uniqueName="6" name="Descripción Capa" queryTableFieldId="6"/>
    <tableColumn id="2" xr3:uid="{02AC7D7B-4DCC-486C-85A5-4138FB3C95BB}" uniqueName="2" name="Propiedad" queryTableFieldId="2" dataDxfId="3"/>
    <tableColumn id="3" xr3:uid="{E68331ED-D6D2-4864-8879-A62B10583CDA}" uniqueName="3" name="Variable" queryTableFieldId="3" dataDxfId="2"/>
    <tableColumn id="4" xr3:uid="{B418A81A-9C02-481F-9D4A-40DC6737F3BE}" uniqueName="4" name="Color" queryTableFieldId="4" dataDxfId="1"/>
    <tableColumn id="5" xr3:uid="{042A550C-2F82-4479-9F9F-25053CB84666}" uniqueName="5" name="titulo_leyenda" queryTableFieldId="5" dataDxfId="0"/>
    <tableColumn id="7" xr3:uid="{C79F6488-7E33-4DFA-8854-F3CA2D7AE669}" uniqueName="7" name="url_icono" queryTableFieldId="7"/>
    <tableColumn id="8" xr3:uid="{6AE148E5-68D2-48CA-BDE9-D4EEAF547F58}" uniqueName="8" name="idcapa" queryTableFieldId="8"/>
    <tableColumn id="9" xr3:uid="{0B15936A-5646-4D5C-8EC6-C86FAE553E9D}" uniqueName="9" name="Tipo" queryTableFieldId="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hyperlink" Target="https://raw.githubusercontent.com/Sud-Austral/DATA_MAPA_PUBLIC_V2/main/AGUAS_V2/acuifero/01101.json" TargetMode="External"/><Relationship Id="rId1" Type="http://schemas.openxmlformats.org/officeDocument/2006/relationships/hyperlink" Target="https://raw.githubusercontent.com/Sud-Austral/DATA_MAPA_PUBLIC_V2/main/AGUAS_V2/acuifero/01101.json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8" Type="http://schemas.microsoft.com/office/2007/relationships/slicer" Target="../slicers/slicer2.xml"/><Relationship Id="rId3" Type="http://schemas.openxmlformats.org/officeDocument/2006/relationships/hyperlink" Target="https://raw.githubusercontent.com/Sud-Austral/DATA_MAPA_PUBLIC_V2/main/AGUAS/Iconos/3_acantilado/1.svg" TargetMode="External"/><Relationship Id="rId7" Type="http://schemas.openxmlformats.org/officeDocument/2006/relationships/table" Target="../tables/table3.xml"/><Relationship Id="rId2" Type="http://schemas.openxmlformats.org/officeDocument/2006/relationships/hyperlink" Target="https://raw.githubusercontent.com/Sud-Austral/DATA_MAPA_PUBLIC_V2/main/AGUAS/Iconos/1_arbol/1.svg" TargetMode="External"/><Relationship Id="rId1" Type="http://schemas.openxmlformats.org/officeDocument/2006/relationships/hyperlink" Target="https://raw.githubusercontent.com/Sud-Austral/DATA_MAPA_PUBLIC_V2/main/AGUAS/Iconos/2_cumbreMontana/1.svg" TargetMode="External"/><Relationship Id="rId6" Type="http://schemas.openxmlformats.org/officeDocument/2006/relationships/drawing" Target="../drawings/drawing2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raw.githubusercontent.com/Sud-Austral/DATA_MAPA_PUBLIC_V2/main/AGUAS/Iconos/4_volcan/1.svg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87DED-BF86-455B-AD7A-761701F23024}">
  <sheetPr>
    <tabColor rgb="FF002060"/>
  </sheetPr>
  <dimension ref="A1:E411"/>
  <sheetViews>
    <sheetView showGridLines="0" workbookViewId="0">
      <pane ySplit="1" topLeftCell="A2" activePane="bottomLeft" state="frozen"/>
      <selection pane="bottomLeft" activeCell="H13" sqref="H13"/>
    </sheetView>
  </sheetViews>
  <sheetFormatPr baseColWidth="10" defaultRowHeight="14.4" x14ac:dyDescent="0.3"/>
  <cols>
    <col min="1" max="1" width="8.44140625" customWidth="1"/>
    <col min="2" max="2" width="53.88671875" bestFit="1" customWidth="1"/>
    <col min="3" max="3" width="9.109375" bestFit="1" customWidth="1"/>
    <col min="4" max="4" width="11.109375" bestFit="1" customWidth="1"/>
    <col min="5" max="5" width="88.77734375" bestFit="1" customWidth="1"/>
    <col min="6" max="6" width="5.21875" customWidth="1"/>
  </cols>
  <sheetData>
    <row r="1" spans="1:5" x14ac:dyDescent="0.3">
      <c r="A1" t="s">
        <v>9</v>
      </c>
      <c r="B1" t="s">
        <v>0</v>
      </c>
      <c r="C1" s="11" t="s">
        <v>21</v>
      </c>
      <c r="D1" t="s">
        <v>23</v>
      </c>
      <c r="E1" t="s">
        <v>25</v>
      </c>
    </row>
    <row r="2" spans="1:5" x14ac:dyDescent="0.3">
      <c r="A2" s="35" t="s">
        <v>465</v>
      </c>
      <c r="B2" s="13" t="s">
        <v>910</v>
      </c>
      <c r="C2" s="16" t="s">
        <v>22</v>
      </c>
      <c r="E2" s="12" t="str">
        <f>+"https://raw.githubusercontent.com/Sud-Austral/mapa_insumos2/main/osm/"&amp;Capas[[#This Row],[Capa]]&amp;"/?CUT_COM=00000.json"</f>
        <v>https://raw.githubusercontent.com/Sud-Austral/mapa_insumos2/main/osm/edificio_edificio_pol/?CUT_COM=00000.json</v>
      </c>
    </row>
    <row r="3" spans="1:5" x14ac:dyDescent="0.3">
      <c r="A3" s="35" t="s">
        <v>466</v>
      </c>
      <c r="B3" s="13" t="s">
        <v>911</v>
      </c>
      <c r="C3" s="16" t="s">
        <v>22</v>
      </c>
      <c r="E3" s="12" t="str">
        <f>+"https://raw.githubusercontent.com/Sud-Austral/mapa_insumos2/main/osm/"&amp;Capas[[#This Row],[Capa]]&amp;"/?CUT_COM=00000.json"</f>
        <v>https://raw.githubusercontent.com/Sud-Austral/mapa_insumos2/main/osm/natural_acantilado_pol/?CUT_COM=00000.json</v>
      </c>
    </row>
    <row r="4" spans="1:5" x14ac:dyDescent="0.3">
      <c r="A4" s="35" t="s">
        <v>467</v>
      </c>
      <c r="B4" s="13" t="s">
        <v>912</v>
      </c>
      <c r="C4" s="16" t="s">
        <v>22</v>
      </c>
      <c r="E4" s="12" t="str">
        <f>+"https://raw.githubusercontent.com/Sud-Austral/mapa_insumos2/main/osm/"&amp;Capas[[#This Row],[Capa]]&amp;"/?CUT_COM=00000.json"</f>
        <v>https://raw.githubusercontent.com/Sud-Austral/mapa_insumos2/main/osm/natural_glaciar_pol/?CUT_COM=00000.json</v>
      </c>
    </row>
    <row r="5" spans="1:5" x14ac:dyDescent="0.3">
      <c r="A5" s="35" t="s">
        <v>468</v>
      </c>
      <c r="B5" s="13" t="s">
        <v>913</v>
      </c>
      <c r="C5" s="16" t="s">
        <v>22</v>
      </c>
      <c r="E5" s="12" t="str">
        <f>+"https://raw.githubusercontent.com/Sud-Austral/mapa_insumos2/main/osm/"&amp;Capas[[#This Row],[Capa]]&amp;"/?CUT_COM=00000.json"</f>
        <v>https://raw.githubusercontent.com/Sud-Austral/mapa_insumos2/main/osm/natural_playa_pol/?CUT_COM=00000.json</v>
      </c>
    </row>
    <row r="6" spans="1:5" x14ac:dyDescent="0.3">
      <c r="A6" s="35" t="s">
        <v>469</v>
      </c>
      <c r="B6" s="13" t="s">
        <v>914</v>
      </c>
      <c r="C6" s="16" t="s">
        <v>22</v>
      </c>
      <c r="E6" s="12" t="str">
        <f>+"https://raw.githubusercontent.com/Sud-Austral/mapa_insumos2/main/osm/"&amp;Capas[[#This Row],[Capa]]&amp;"/?CUT_COM=00000.json"</f>
        <v>https://raw.githubusercontent.com/Sud-Austral/mapa_insumos2/main/osm/natural_primavera_pol/?CUT_COM=00000.json</v>
      </c>
    </row>
    <row r="7" spans="1:5" x14ac:dyDescent="0.3">
      <c r="A7" s="35" t="s">
        <v>470</v>
      </c>
      <c r="B7" s="13" t="s">
        <v>915</v>
      </c>
      <c r="C7" s="16" t="s">
        <v>22</v>
      </c>
      <c r="E7" s="12" t="str">
        <f>+"https://raw.githubusercontent.com/Sud-Austral/mapa_insumos2/main/osm/"&amp;Capas[[#This Row],[Capa]]&amp;"/?CUT_COM=00000.json"</f>
        <v>https://raw.githubusercontent.com/Sud-Austral/mapa_insumos2/main/osm/natural_arbol_pol/?CUT_COM=00000.json</v>
      </c>
    </row>
    <row r="8" spans="1:5" x14ac:dyDescent="0.3">
      <c r="A8" s="35" t="s">
        <v>471</v>
      </c>
      <c r="B8" s="13" t="s">
        <v>60</v>
      </c>
      <c r="C8" s="16" t="s">
        <v>254</v>
      </c>
      <c r="E8" s="12" t="str">
        <f>+"https://raw.githubusercontent.com/Sud-Austral/mapa_insumos2/main/osm/"&amp;Capas[[#This Row],[Capa]]&amp;"/?CUT_COM=00000.json"</f>
        <v>https://raw.githubusercontent.com/Sud-Austral/mapa_insumos2/main/osm/natural_arbol/?CUT_COM=00000.json</v>
      </c>
    </row>
    <row r="9" spans="1:5" x14ac:dyDescent="0.3">
      <c r="A9" s="35" t="s">
        <v>472</v>
      </c>
      <c r="B9" s="13" t="s">
        <v>61</v>
      </c>
      <c r="C9" s="16" t="s">
        <v>254</v>
      </c>
      <c r="E9" s="32" t="str">
        <f>+"https://raw.githubusercontent.com/Sud-Austral/mapa_insumos2/main/osm/"&amp;Capas[[#This Row],[Capa]]&amp;"/?CUT_COM=00000.json"</f>
        <v>https://raw.githubusercontent.com/Sud-Austral/mapa_insumos2/main/osm/natural_cumbre_de_montaña/?CUT_COM=00000.json</v>
      </c>
    </row>
    <row r="10" spans="1:5" x14ac:dyDescent="0.3">
      <c r="A10" s="35" t="s">
        <v>473</v>
      </c>
      <c r="B10" s="13" t="s">
        <v>56</v>
      </c>
      <c r="C10" s="16" t="s">
        <v>254</v>
      </c>
      <c r="E10" s="32" t="str">
        <f>+"https://raw.githubusercontent.com/Sud-Austral/mapa_insumos2/main/osm/"&amp;Capas[[#This Row],[Capa]]&amp;"/?CUT_COM=00000.json"</f>
        <v>https://raw.githubusercontent.com/Sud-Austral/mapa_insumos2/main/osm/natural_acantilado/?CUT_COM=00000.json</v>
      </c>
    </row>
    <row r="11" spans="1:5" x14ac:dyDescent="0.3">
      <c r="A11" s="35" t="s">
        <v>474</v>
      </c>
      <c r="B11" s="13" t="s">
        <v>62</v>
      </c>
      <c r="C11" s="16" t="s">
        <v>254</v>
      </c>
      <c r="E11" s="32" t="str">
        <f>+"https://raw.githubusercontent.com/Sud-Austral/mapa_insumos2/main/osm/"&amp;Capas[[#This Row],[Capa]]&amp;"/?CUT_COM=00000.json"</f>
        <v>https://raw.githubusercontent.com/Sud-Austral/mapa_insumos2/main/osm/natural_volcan/?CUT_COM=00000.json</v>
      </c>
    </row>
    <row r="12" spans="1:5" x14ac:dyDescent="0.3">
      <c r="A12" s="35" t="s">
        <v>475</v>
      </c>
      <c r="B12" s="13" t="s">
        <v>58</v>
      </c>
      <c r="C12" s="16" t="s">
        <v>254</v>
      </c>
      <c r="E12" s="32" t="str">
        <f>+"https://raw.githubusercontent.com/Sud-Austral/mapa_insumos2/main/osm/"&amp;Capas[[#This Row],[Capa]]&amp;"/?CUT_COM=00000.json"</f>
        <v>https://raw.githubusercontent.com/Sud-Austral/mapa_insumos2/main/osm/natural_playa/?CUT_COM=00000.json</v>
      </c>
    </row>
    <row r="13" spans="1:5" x14ac:dyDescent="0.3">
      <c r="A13" s="35" t="s">
        <v>476</v>
      </c>
      <c r="B13" s="13" t="s">
        <v>63</v>
      </c>
      <c r="C13" s="16" t="s">
        <v>254</v>
      </c>
      <c r="E13" s="32" t="str">
        <f>+"https://raw.githubusercontent.com/Sud-Austral/mapa_insumos2/main/osm/"&amp;Capas[[#This Row],[Capa]]&amp;"/?CUT_COM=00000.json"</f>
        <v>https://raw.githubusercontent.com/Sud-Austral/mapa_insumos2/main/osm/natural_entrada_a_cueva/?CUT_COM=00000.json</v>
      </c>
    </row>
    <row r="14" spans="1:5" x14ac:dyDescent="0.3">
      <c r="A14" s="35" t="s">
        <v>477</v>
      </c>
      <c r="B14" s="13" t="s">
        <v>59</v>
      </c>
      <c r="C14" s="16" t="s">
        <v>254</v>
      </c>
      <c r="E14" s="32" t="str">
        <f>+"https://raw.githubusercontent.com/Sud-Austral/mapa_insumos2/main/osm/"&amp;Capas[[#This Row],[Capa]]&amp;"/?CUT_COM=00000.json"</f>
        <v>https://raw.githubusercontent.com/Sud-Austral/mapa_insumos2/main/osm/natural_primavera/?CUT_COM=00000.json</v>
      </c>
    </row>
    <row r="15" spans="1:5" x14ac:dyDescent="0.3">
      <c r="A15" s="35" t="s">
        <v>478</v>
      </c>
      <c r="B15" s="13" t="s">
        <v>57</v>
      </c>
      <c r="C15" s="16" t="s">
        <v>254</v>
      </c>
      <c r="E15" s="32" t="str">
        <f>+"https://raw.githubusercontent.com/Sud-Austral/mapa_insumos2/main/osm/"&amp;Capas[[#This Row],[Capa]]&amp;"/?CUT_COM=00000.json"</f>
        <v>https://raw.githubusercontent.com/Sud-Austral/mapa_insumos2/main/osm/natural_glaciar/?CUT_COM=00000.json</v>
      </c>
    </row>
    <row r="16" spans="1:5" x14ac:dyDescent="0.3">
      <c r="A16" s="35" t="s">
        <v>479</v>
      </c>
      <c r="B16" s="13" t="s">
        <v>916</v>
      </c>
      <c r="C16" s="16" t="s">
        <v>22</v>
      </c>
      <c r="E16" s="32" t="str">
        <f>+"https://raw.githubusercontent.com/Sud-Austral/mapa_insumos2/main/osm/"&amp;Capas[[#This Row],[Capa]]&amp;"/?CUT_COM=00000.json"</f>
        <v>https://raw.githubusercontent.com/Sud-Austral/mapa_insumos2/main/osm/lugar_granja_pol/?CUT_COM=00000.json</v>
      </c>
    </row>
    <row r="17" spans="1:5" x14ac:dyDescent="0.3">
      <c r="A17" s="35" t="s">
        <v>480</v>
      </c>
      <c r="B17" s="13" t="s">
        <v>917</v>
      </c>
      <c r="C17" s="16" t="s">
        <v>22</v>
      </c>
      <c r="E17" s="32" t="str">
        <f>+"https://raw.githubusercontent.com/Sud-Austral/mapa_insumos2/main/osm/"&amp;Capas[[#This Row],[Capa]]&amp;"/?CUT_COM=00000.json"</f>
        <v>https://raw.githubusercontent.com/Sud-Austral/mapa_insumos2/main/osm/lugar_isla_pol/?CUT_COM=00000.json</v>
      </c>
    </row>
    <row r="18" spans="1:5" x14ac:dyDescent="0.3">
      <c r="A18" s="35" t="s">
        <v>481</v>
      </c>
      <c r="B18" s="13" t="s">
        <v>918</v>
      </c>
      <c r="C18" s="16" t="s">
        <v>22</v>
      </c>
      <c r="E18" s="32" t="str">
        <f>+"https://raw.githubusercontent.com/Sud-Austral/mapa_insumos2/main/osm/"&amp;Capas[[#This Row],[Capa]]&amp;"/?CUT_COM=00000.json"</f>
        <v>https://raw.githubusercontent.com/Sud-Austral/mapa_insumos2/main/osm/lugar_region_pol/?CUT_COM=00000.json</v>
      </c>
    </row>
    <row r="19" spans="1:5" x14ac:dyDescent="0.3">
      <c r="A19" s="35" t="s">
        <v>482</v>
      </c>
      <c r="B19" s="13" t="s">
        <v>919</v>
      </c>
      <c r="C19" s="16" t="s">
        <v>22</v>
      </c>
      <c r="E19" s="32" t="str">
        <f>+"https://raw.githubusercontent.com/Sud-Austral/mapa_insumos2/main/osm/"&amp;Capas[[#This Row],[Capa]]&amp;"/?CUT_COM=00000.json"</f>
        <v>https://raw.githubusercontent.com/Sud-Austral/mapa_insumos2/main/osm/lugar_aldea_pol/?CUT_COM=00000.json</v>
      </c>
    </row>
    <row r="20" spans="1:5" x14ac:dyDescent="0.3">
      <c r="A20" s="35" t="s">
        <v>483</v>
      </c>
      <c r="B20" s="13" t="s">
        <v>920</v>
      </c>
      <c r="C20" s="16" t="s">
        <v>22</v>
      </c>
      <c r="E20" s="32" t="str">
        <f>+"https://raw.githubusercontent.com/Sud-Austral/mapa_insumos2/main/osm/"&amp;Capas[[#This Row],[Capa]]&amp;"/?CUT_COM=00000.json"</f>
        <v>https://raw.githubusercontent.com/Sud-Austral/mapa_insumos2/main/osm/lugar_suburbio_pol/?CUT_COM=00000.json</v>
      </c>
    </row>
    <row r="21" spans="1:5" x14ac:dyDescent="0.3">
      <c r="A21" s="35" t="s">
        <v>484</v>
      </c>
      <c r="B21" s="13" t="s">
        <v>921</v>
      </c>
      <c r="C21" s="16" t="s">
        <v>22</v>
      </c>
      <c r="E21" s="32" t="str">
        <f>+"https://raw.githubusercontent.com/Sud-Austral/mapa_insumos2/main/osm/"&amp;Capas[[#This Row],[Capa]]&amp;"/?CUT_COM=00000.json"</f>
        <v>https://raw.githubusercontent.com/Sud-Austral/mapa_insumos2/main/osm/lugar_villa_pol/?CUT_COM=00000.json</v>
      </c>
    </row>
    <row r="22" spans="1:5" x14ac:dyDescent="0.3">
      <c r="A22" s="35" t="s">
        <v>485</v>
      </c>
      <c r="B22" s="13" t="s">
        <v>70</v>
      </c>
      <c r="C22" s="16" t="s">
        <v>254</v>
      </c>
      <c r="E22" s="32" t="str">
        <f>+"https://raw.githubusercontent.com/Sud-Austral/mapa_insumos2/main/osm/"&amp;Capas[[#This Row],[Capa]]&amp;"/?CUT_COM=00000.json"</f>
        <v>https://raw.githubusercontent.com/Sud-Austral/mapa_insumos2/main/osm/lugar_localidad/?CUT_COM=00000.json</v>
      </c>
    </row>
    <row r="23" spans="1:5" x14ac:dyDescent="0.3">
      <c r="A23" s="35" t="s">
        <v>486</v>
      </c>
      <c r="B23" s="13" t="s">
        <v>65</v>
      </c>
      <c r="C23" s="16" t="s">
        <v>254</v>
      </c>
      <c r="E23" s="32" t="str">
        <f>+"https://raw.githubusercontent.com/Sud-Austral/mapa_insumos2/main/osm/"&amp;Capas[[#This Row],[Capa]]&amp;"/?CUT_COM=00000.json"</f>
        <v>https://raw.githubusercontent.com/Sud-Austral/mapa_insumos2/main/osm/lugar_isla/?CUT_COM=00000.json</v>
      </c>
    </row>
    <row r="24" spans="1:5" x14ac:dyDescent="0.3">
      <c r="A24" s="35" t="s">
        <v>487</v>
      </c>
      <c r="B24" s="13" t="s">
        <v>67</v>
      </c>
      <c r="C24" s="16" t="s">
        <v>254</v>
      </c>
      <c r="E24" s="32" t="str">
        <f>+"https://raw.githubusercontent.com/Sud-Austral/mapa_insumos2/main/osm/"&amp;Capas[[#This Row],[Capa]]&amp;"/?CUT_COM=00000.json"</f>
        <v>https://raw.githubusercontent.com/Sud-Austral/mapa_insumos2/main/osm/lugar_aldea/?CUT_COM=00000.json</v>
      </c>
    </row>
    <row r="25" spans="1:5" x14ac:dyDescent="0.3">
      <c r="A25" s="35" t="s">
        <v>488</v>
      </c>
      <c r="B25" s="13" t="s">
        <v>71</v>
      </c>
      <c r="C25" s="16" t="s">
        <v>254</v>
      </c>
      <c r="E25" s="32" t="str">
        <f>+"https://raw.githubusercontent.com/Sud-Austral/mapa_insumos2/main/osm/"&amp;Capas[[#This Row],[Capa]]&amp;"/?CUT_COM=00000.json"</f>
        <v>https://raw.githubusercontent.com/Sud-Austral/mapa_insumos2/main/osm/lugar_pueblo/?CUT_COM=00000.json</v>
      </c>
    </row>
    <row r="26" spans="1:5" x14ac:dyDescent="0.3">
      <c r="A26" s="35" t="s">
        <v>489</v>
      </c>
      <c r="B26" s="13" t="s">
        <v>72</v>
      </c>
      <c r="C26" s="16" t="s">
        <v>254</v>
      </c>
      <c r="E26" s="32" t="str">
        <f>+"https://raw.githubusercontent.com/Sud-Austral/mapa_insumos2/main/osm/"&amp;Capas[[#This Row],[Capa]]&amp;"/?CUT_COM=00000.json"</f>
        <v>https://raw.githubusercontent.com/Sud-Austral/mapa_insumos2/main/osm/lugar_ciudad/?CUT_COM=00000.json</v>
      </c>
    </row>
    <row r="27" spans="1:5" x14ac:dyDescent="0.3">
      <c r="A27" s="35" t="s">
        <v>490</v>
      </c>
      <c r="B27" s="13" t="s">
        <v>69</v>
      </c>
      <c r="C27" s="16" t="s">
        <v>254</v>
      </c>
      <c r="E27" s="32" t="str">
        <f>+"https://raw.githubusercontent.com/Sud-Austral/mapa_insumos2/main/osm/"&amp;Capas[[#This Row],[Capa]]&amp;"/?CUT_COM=00000.json"</f>
        <v>https://raw.githubusercontent.com/Sud-Austral/mapa_insumos2/main/osm/lugar_villa/?CUT_COM=00000.json</v>
      </c>
    </row>
    <row r="28" spans="1:5" x14ac:dyDescent="0.3">
      <c r="A28" s="35" t="s">
        <v>491</v>
      </c>
      <c r="B28" s="13" t="s">
        <v>68</v>
      </c>
      <c r="C28" s="16" t="s">
        <v>254</v>
      </c>
      <c r="E28" s="32" t="str">
        <f>+"https://raw.githubusercontent.com/Sud-Austral/mapa_insumos2/main/osm/"&amp;Capas[[#This Row],[Capa]]&amp;"/?CUT_COM=00000.json"</f>
        <v>https://raw.githubusercontent.com/Sud-Austral/mapa_insumos2/main/osm/lugar_suburbio/?CUT_COM=00000.json</v>
      </c>
    </row>
    <row r="29" spans="1:5" x14ac:dyDescent="0.3">
      <c r="A29" s="35" t="s">
        <v>492</v>
      </c>
      <c r="B29" s="13" t="s">
        <v>64</v>
      </c>
      <c r="C29" s="16" t="s">
        <v>254</v>
      </c>
      <c r="E29" s="32" t="str">
        <f>+"https://raw.githubusercontent.com/Sud-Austral/mapa_insumos2/main/osm/"&amp;Capas[[#This Row],[Capa]]&amp;"/?CUT_COM=00000.json"</f>
        <v>https://raw.githubusercontent.com/Sud-Austral/mapa_insumos2/main/osm/lugar_granja/?CUT_COM=00000.json</v>
      </c>
    </row>
    <row r="30" spans="1:5" x14ac:dyDescent="0.3">
      <c r="A30" s="35" t="s">
        <v>493</v>
      </c>
      <c r="B30" s="13" t="s">
        <v>66</v>
      </c>
      <c r="C30" s="16" t="s">
        <v>254</v>
      </c>
      <c r="E30" s="32" t="str">
        <f>+"https://raw.githubusercontent.com/Sud-Austral/mapa_insumos2/main/osm/"&amp;Capas[[#This Row],[Capa]]&amp;"/?CUT_COM=00000.json"</f>
        <v>https://raw.githubusercontent.com/Sud-Austral/mapa_insumos2/main/osm/lugar_region/?CUT_COM=00000.json</v>
      </c>
    </row>
    <row r="31" spans="1:5" x14ac:dyDescent="0.3">
      <c r="A31" s="35" t="s">
        <v>494</v>
      </c>
      <c r="B31" s="13" t="s">
        <v>73</v>
      </c>
      <c r="C31" s="16" t="s">
        <v>254</v>
      </c>
      <c r="E31" s="32" t="str">
        <f>+"https://raw.githubusercontent.com/Sud-Austral/mapa_insumos2/main/osm/"&amp;Capas[[#This Row],[Capa]]&amp;"/?CUT_COM=00000.json"</f>
        <v>https://raw.githubusercontent.com/Sud-Austral/mapa_insumos2/main/osm/lugar_capital_nacional/?CUT_COM=00000.json</v>
      </c>
    </row>
    <row r="32" spans="1:5" x14ac:dyDescent="0.3">
      <c r="A32" s="35" t="s">
        <v>495</v>
      </c>
      <c r="B32" s="13" t="s">
        <v>922</v>
      </c>
      <c r="C32" s="16" t="s">
        <v>22</v>
      </c>
      <c r="E32" s="32" t="str">
        <f>+"https://raw.githubusercontent.com/Sud-Austral/mapa_insumos2/main/osm/"&amp;Capas[[#This Row],[Capa]]&amp;"/?CUT_COM=00000.json"</f>
        <v>https://raw.githubusercontent.com/Sud-Austral/mapa_insumos2/main/osm/templo_religioso_templo_cristiano_pol/?CUT_COM=00000.json</v>
      </c>
    </row>
    <row r="33" spans="1:5" x14ac:dyDescent="0.3">
      <c r="A33" s="35" t="s">
        <v>496</v>
      </c>
      <c r="B33" s="13" t="s">
        <v>923</v>
      </c>
      <c r="C33" s="16" t="s">
        <v>22</v>
      </c>
      <c r="E33" s="32" t="str">
        <f>+"https://raw.githubusercontent.com/Sud-Austral/mapa_insumos2/main/osm/"&amp;Capas[[#This Row],[Capa]]&amp;"/?CUT_COM=00000.json"</f>
        <v>https://raw.githubusercontent.com/Sud-Austral/mapa_insumos2/main/osm/templo_religioso_templo_cristiano-catolico_pol/?CUT_COM=00000.json</v>
      </c>
    </row>
    <row r="34" spans="1:5" x14ac:dyDescent="0.3">
      <c r="A34" s="35" t="s">
        <v>497</v>
      </c>
      <c r="B34" s="13" t="s">
        <v>924</v>
      </c>
      <c r="C34" s="16" t="s">
        <v>22</v>
      </c>
      <c r="E34" s="32" t="str">
        <f>+"https://raw.githubusercontent.com/Sud-Austral/mapa_insumos2/main/osm/"&amp;Capas[[#This Row],[Capa]]&amp;"/?CUT_COM=00000.json"</f>
        <v>https://raw.githubusercontent.com/Sud-Austral/mapa_insumos2/main/osm/templo_religioso_templo_cristiano-evangelico_pol/?CUT_COM=00000.json</v>
      </c>
    </row>
    <row r="35" spans="1:5" x14ac:dyDescent="0.3">
      <c r="A35" s="35" t="s">
        <v>498</v>
      </c>
      <c r="B35" s="13" t="s">
        <v>925</v>
      </c>
      <c r="C35" s="16" t="s">
        <v>22</v>
      </c>
      <c r="E35" s="32" t="str">
        <f>+"https://raw.githubusercontent.com/Sud-Austral/mapa_insumos2/main/osm/"&amp;Capas[[#This Row],[Capa]]&amp;"/?CUT_COM=00000.json"</f>
        <v>https://raw.githubusercontent.com/Sud-Austral/mapa_insumos2/main/osm/templo_religioso_templo_cristiano_protestante_pol/?CUT_COM=00000.json</v>
      </c>
    </row>
    <row r="36" spans="1:5" x14ac:dyDescent="0.3">
      <c r="A36" s="35" t="s">
        <v>499</v>
      </c>
      <c r="B36" s="13" t="s">
        <v>926</v>
      </c>
      <c r="C36" s="16" t="s">
        <v>22</v>
      </c>
      <c r="E36" s="32" t="str">
        <f>+"https://raw.githubusercontent.com/Sud-Austral/mapa_insumos2/main/osm/"&amp;Capas[[#This Row],[Capa]]&amp;"/?CUT_COM=00000.json"</f>
        <v>https://raw.githubusercontent.com/Sud-Austral/mapa_insumos2/main/osm/templo_religioso_templo_metodista_cristiano_pol/?CUT_COM=00000.json</v>
      </c>
    </row>
    <row r="37" spans="1:5" x14ac:dyDescent="0.3">
      <c r="A37" s="35" t="s">
        <v>500</v>
      </c>
      <c r="B37" s="13" t="s">
        <v>927</v>
      </c>
      <c r="C37" s="16" t="s">
        <v>22</v>
      </c>
      <c r="E37" s="32" t="str">
        <f>+"https://raw.githubusercontent.com/Sud-Austral/mapa_insumos2/main/osm/"&amp;Capas[[#This Row],[Capa]]&amp;"/?CUT_COM=00000.json"</f>
        <v>https://raw.githubusercontent.com/Sud-Austral/mapa_insumos2/main/osm/templo_religioso_templo_cristiano-anglicano_pol/?CUT_COM=00000.json</v>
      </c>
    </row>
    <row r="38" spans="1:5" x14ac:dyDescent="0.3">
      <c r="A38" s="35" t="s">
        <v>501</v>
      </c>
      <c r="B38" s="13" t="s">
        <v>928</v>
      </c>
      <c r="C38" s="16" t="s">
        <v>22</v>
      </c>
      <c r="E38" s="32" t="str">
        <f>+"https://raw.githubusercontent.com/Sud-Austral/mapa_insumos2/main/osm/"&amp;Capas[[#This Row],[Capa]]&amp;"/?CUT_COM=00000.json"</f>
        <v>https://raw.githubusercontent.com/Sud-Austral/mapa_insumos2/main/osm/templo_religioso_templo_cristiano_luterano_pol/?CUT_COM=00000.json</v>
      </c>
    </row>
    <row r="39" spans="1:5" x14ac:dyDescent="0.3">
      <c r="A39" s="35" t="s">
        <v>502</v>
      </c>
      <c r="B39" s="13" t="s">
        <v>929</v>
      </c>
      <c r="C39" s="16" t="s">
        <v>22</v>
      </c>
      <c r="E39" s="32" t="str">
        <f>+"https://raw.githubusercontent.com/Sud-Austral/mapa_insumos2/main/osm/"&amp;Capas[[#This Row],[Capa]]&amp;"/?CUT_COM=00000.json"</f>
        <v>https://raw.githubusercontent.com/Sud-Austral/mapa_insumos2/main/osm/templo_religioso_templo_judio_pol/?CUT_COM=00000.json</v>
      </c>
    </row>
    <row r="40" spans="1:5" x14ac:dyDescent="0.3">
      <c r="A40" s="35" t="s">
        <v>503</v>
      </c>
      <c r="B40" s="13" t="s">
        <v>930</v>
      </c>
      <c r="C40" s="16" t="s">
        <v>22</v>
      </c>
      <c r="E40" s="32" t="str">
        <f>+"https://raw.githubusercontent.com/Sud-Austral/mapa_insumos2/main/osm/"&amp;Capas[[#This Row],[Capa]]&amp;"/?CUT_COM=00000.json"</f>
        <v>https://raw.githubusercontent.com/Sud-Austral/mapa_insumos2/main/osm/templo_religioso_templo_budista_pol/?CUT_COM=00000.json</v>
      </c>
    </row>
    <row r="41" spans="1:5" x14ac:dyDescent="0.3">
      <c r="A41" s="35" t="s">
        <v>504</v>
      </c>
      <c r="B41" s="13" t="s">
        <v>931</v>
      </c>
      <c r="C41" s="16" t="s">
        <v>22</v>
      </c>
      <c r="E41" s="32" t="str">
        <f>+"https://raw.githubusercontent.com/Sud-Austral/mapa_insumos2/main/osm/"&amp;Capas[[#This Row],[Capa]]&amp;"/?CUT_COM=00000.json"</f>
        <v>https://raw.githubusercontent.com/Sud-Austral/mapa_insumos2/main/osm/templo_religioso_templo_cristiano_ortodoxo_pol/?CUT_COM=00000.json</v>
      </c>
    </row>
    <row r="42" spans="1:5" x14ac:dyDescent="0.3">
      <c r="A42" s="35" t="s">
        <v>505</v>
      </c>
      <c r="B42" s="13" t="s">
        <v>932</v>
      </c>
      <c r="C42" s="16" t="s">
        <v>22</v>
      </c>
      <c r="E42" s="32" t="str">
        <f>+"https://raw.githubusercontent.com/Sud-Austral/mapa_insumos2/main/osm/"&amp;Capas[[#This Row],[Capa]]&amp;"/?CUT_COM=00000.json"</f>
        <v>https://raw.githubusercontent.com/Sud-Austral/mapa_insumos2/main/osm/templo_religioso_templo_musulman_pol/?CUT_COM=00000.json</v>
      </c>
    </row>
    <row r="43" spans="1:5" x14ac:dyDescent="0.3">
      <c r="A43" s="35" t="s">
        <v>506</v>
      </c>
      <c r="B43" s="13" t="s">
        <v>933</v>
      </c>
      <c r="C43" s="16" t="s">
        <v>22</v>
      </c>
      <c r="E43" s="32" t="str">
        <f>+"https://raw.githubusercontent.com/Sud-Austral/mapa_insumos2/main/osm/"&amp;Capas[[#This Row],[Capa]]&amp;"/?CUT_COM=00000.json"</f>
        <v>https://raw.githubusercontent.com/Sud-Austral/mapa_insumos2/main/osm/templo_religioso_templo_hindu_pol/?CUT_COM=00000.json</v>
      </c>
    </row>
    <row r="44" spans="1:5" x14ac:dyDescent="0.3">
      <c r="A44" s="35" t="s">
        <v>507</v>
      </c>
      <c r="B44" s="13" t="s">
        <v>74</v>
      </c>
      <c r="C44" s="16" t="s">
        <v>254</v>
      </c>
      <c r="E44" s="32" t="str">
        <f>+"https://raw.githubusercontent.com/Sud-Austral/mapa_insumos2/main/osm/"&amp;Capas[[#This Row],[Capa]]&amp;"/?CUT_COM=00000.json"</f>
        <v>https://raw.githubusercontent.com/Sud-Austral/mapa_insumos2/main/osm/templo_religioso_templo_cristiano/?CUT_COM=00000.json</v>
      </c>
    </row>
    <row r="45" spans="1:5" x14ac:dyDescent="0.3">
      <c r="A45" s="35" t="s">
        <v>508</v>
      </c>
      <c r="B45" s="13" t="s">
        <v>75</v>
      </c>
      <c r="C45" s="16" t="s">
        <v>254</v>
      </c>
      <c r="E45" s="32" t="str">
        <f>+"https://raw.githubusercontent.com/Sud-Austral/mapa_insumos2/main/osm/"&amp;Capas[[#This Row],[Capa]]&amp;"/?CUT_COM=00000.json"</f>
        <v>https://raw.githubusercontent.com/Sud-Austral/mapa_insumos2/main/osm/templo_religioso_templo_cristiano-catolico/?CUT_COM=00000.json</v>
      </c>
    </row>
    <row r="46" spans="1:5" x14ac:dyDescent="0.3">
      <c r="A46" s="35" t="s">
        <v>509</v>
      </c>
      <c r="B46" s="13" t="s">
        <v>80</v>
      </c>
      <c r="C46" s="16" t="s">
        <v>254</v>
      </c>
      <c r="E46" s="32" t="str">
        <f>+"https://raw.githubusercontent.com/Sud-Austral/mapa_insumos2/main/osm/"&amp;Capas[[#This Row],[Capa]]&amp;"/?CUT_COM=00000.json"</f>
        <v>https://raw.githubusercontent.com/Sud-Austral/mapa_insumos2/main/osm/templo_religioso_templo_cristiano_luterano/?CUT_COM=00000.json</v>
      </c>
    </row>
    <row r="47" spans="1:5" x14ac:dyDescent="0.3">
      <c r="A47" s="35" t="s">
        <v>510</v>
      </c>
      <c r="B47" s="13" t="s">
        <v>77</v>
      </c>
      <c r="C47" s="16" t="s">
        <v>254</v>
      </c>
      <c r="E47" s="32" t="str">
        <f>+"https://raw.githubusercontent.com/Sud-Austral/mapa_insumos2/main/osm/"&amp;Capas[[#This Row],[Capa]]&amp;"/?CUT_COM=00000.json"</f>
        <v>https://raw.githubusercontent.com/Sud-Austral/mapa_insumos2/main/osm/templo_religioso_templo_cristiano_protestante/?CUT_COM=00000.json</v>
      </c>
    </row>
    <row r="48" spans="1:5" x14ac:dyDescent="0.3">
      <c r="A48" s="35" t="s">
        <v>511</v>
      </c>
      <c r="B48" s="13" t="s">
        <v>78</v>
      </c>
      <c r="C48" s="16" t="s">
        <v>254</v>
      </c>
      <c r="E48" s="32" t="str">
        <f>+"https://raw.githubusercontent.com/Sud-Austral/mapa_insumos2/main/osm/"&amp;Capas[[#This Row],[Capa]]&amp;"/?CUT_COM=00000.json"</f>
        <v>https://raw.githubusercontent.com/Sud-Austral/mapa_insumos2/main/osm/templo_religioso_templo_metodista_cristiano/?CUT_COM=00000.json</v>
      </c>
    </row>
    <row r="49" spans="1:5" x14ac:dyDescent="0.3">
      <c r="A49" s="35" t="s">
        <v>512</v>
      </c>
      <c r="B49" s="13" t="s">
        <v>76</v>
      </c>
      <c r="C49" s="16" t="s">
        <v>254</v>
      </c>
      <c r="E49" s="32" t="str">
        <f>+"https://raw.githubusercontent.com/Sud-Austral/mapa_insumos2/main/osm/"&amp;Capas[[#This Row],[Capa]]&amp;"/?CUT_COM=00000.json"</f>
        <v>https://raw.githubusercontent.com/Sud-Austral/mapa_insumos2/main/osm/templo_religioso_templo_cristiano-evangelico/?CUT_COM=00000.json</v>
      </c>
    </row>
    <row r="50" spans="1:5" x14ac:dyDescent="0.3">
      <c r="A50" s="35" t="s">
        <v>513</v>
      </c>
      <c r="B50" s="13" t="s">
        <v>82</v>
      </c>
      <c r="C50" s="16" t="s">
        <v>254</v>
      </c>
      <c r="E50" s="32" t="str">
        <f>+"https://raw.githubusercontent.com/Sud-Austral/mapa_insumos2/main/osm/"&amp;Capas[[#This Row],[Capa]]&amp;"/?CUT_COM=00000.json"</f>
        <v>https://raw.githubusercontent.com/Sud-Austral/mapa_insumos2/main/osm/templo_religioso_templo_budista/?CUT_COM=00000.json</v>
      </c>
    </row>
    <row r="51" spans="1:5" x14ac:dyDescent="0.3">
      <c r="A51" s="35" t="s">
        <v>514</v>
      </c>
      <c r="B51" s="13" t="s">
        <v>79</v>
      </c>
      <c r="C51" s="16" t="s">
        <v>254</v>
      </c>
      <c r="E51" s="32" t="str">
        <f>+"https://raw.githubusercontent.com/Sud-Austral/mapa_insumos2/main/osm/"&amp;Capas[[#This Row],[Capa]]&amp;"/?CUT_COM=00000.json"</f>
        <v>https://raw.githubusercontent.com/Sud-Austral/mapa_insumos2/main/osm/templo_religioso_templo_cristiano-anglicano/?CUT_COM=00000.json</v>
      </c>
    </row>
    <row r="52" spans="1:5" x14ac:dyDescent="0.3">
      <c r="A52" s="35" t="s">
        <v>515</v>
      </c>
      <c r="B52" s="13" t="s">
        <v>81</v>
      </c>
      <c r="C52" s="16" t="s">
        <v>254</v>
      </c>
      <c r="E52" s="32" t="str">
        <f>+"https://raw.githubusercontent.com/Sud-Austral/mapa_insumos2/main/osm/"&amp;Capas[[#This Row],[Capa]]&amp;"/?CUT_COM=00000.json"</f>
        <v>https://raw.githubusercontent.com/Sud-Austral/mapa_insumos2/main/osm/templo_religioso_templo_judio/?CUT_COM=00000.json</v>
      </c>
    </row>
    <row r="53" spans="1:5" x14ac:dyDescent="0.3">
      <c r="A53" s="35" t="s">
        <v>516</v>
      </c>
      <c r="B53" s="13" t="s">
        <v>83</v>
      </c>
      <c r="C53" s="16" t="s">
        <v>254</v>
      </c>
      <c r="E53" s="32" t="str">
        <f>+"https://raw.githubusercontent.com/Sud-Austral/mapa_insumos2/main/osm/"&amp;Capas[[#This Row],[Capa]]&amp;"/?CUT_COM=00000.json"</f>
        <v>https://raw.githubusercontent.com/Sud-Austral/mapa_insumos2/main/osm/templo_religioso_templo_cristiano_ortodoxo/?CUT_COM=00000.json</v>
      </c>
    </row>
    <row r="54" spans="1:5" x14ac:dyDescent="0.3">
      <c r="A54" s="35" t="s">
        <v>517</v>
      </c>
      <c r="B54" s="13" t="s">
        <v>84</v>
      </c>
      <c r="C54" s="16" t="s">
        <v>254</v>
      </c>
      <c r="E54" s="32" t="str">
        <f>+"https://raw.githubusercontent.com/Sud-Austral/mapa_insumos2/main/osm/"&amp;Capas[[#This Row],[Capa]]&amp;"/?CUT_COM=00000.json"</f>
        <v>https://raw.githubusercontent.com/Sud-Austral/mapa_insumos2/main/osm/templo_religioso_templo_musulman/?CUT_COM=00000.json</v>
      </c>
    </row>
    <row r="55" spans="1:5" x14ac:dyDescent="0.3">
      <c r="A55" s="35" t="s">
        <v>518</v>
      </c>
      <c r="B55" s="13" t="s">
        <v>934</v>
      </c>
      <c r="C55" s="16" t="s">
        <v>22</v>
      </c>
      <c r="E55" s="32" t="str">
        <f>+"https://raw.githubusercontent.com/Sud-Austral/mapa_insumos2/main/osm/"&amp;Capas[[#This Row],[Capa]]&amp;"/?CUT_COM=00000.json"</f>
        <v>https://raw.githubusercontent.com/Sud-Austral/mapa_insumos2/main/osm/ocio-deporte_terreno_de_juego_pol/?CUT_COM=00000.json</v>
      </c>
    </row>
    <row r="56" spans="1:5" x14ac:dyDescent="0.3">
      <c r="A56" s="35" t="s">
        <v>519</v>
      </c>
      <c r="B56" s="13" t="s">
        <v>935</v>
      </c>
      <c r="C56" s="16" t="s">
        <v>22</v>
      </c>
      <c r="E56" s="32" t="str">
        <f>+"https://raw.githubusercontent.com/Sud-Austral/mapa_insumos2/main/osm/"&amp;Capas[[#This Row],[Capa]]&amp;"/?CUT_COM=00000.json"</f>
        <v>https://raw.githubusercontent.com/Sud-Austral/mapa_insumos2/main/osm/compras_conveniencia_pol/?CUT_COM=00000.json</v>
      </c>
    </row>
    <row r="57" spans="1:5" x14ac:dyDescent="0.3">
      <c r="A57" s="35" t="s">
        <v>520</v>
      </c>
      <c r="B57" s="13" t="s">
        <v>936</v>
      </c>
      <c r="C57" s="16" t="s">
        <v>22</v>
      </c>
      <c r="E57" s="32" t="str">
        <f>+"https://raw.githubusercontent.com/Sud-Austral/mapa_insumos2/main/osm/"&amp;Capas[[#This Row],[Capa]]&amp;"/?CUT_COM=00000.json"</f>
        <v>https://raw.githubusercontent.com/Sud-Austral/mapa_insumos2/main/osm/abastecimiento_cafeteria_pol/?CUT_COM=00000.json</v>
      </c>
    </row>
    <row r="58" spans="1:5" x14ac:dyDescent="0.3">
      <c r="A58" s="35" t="s">
        <v>521</v>
      </c>
      <c r="B58" s="13" t="s">
        <v>937</v>
      </c>
      <c r="C58" s="16" t="s">
        <v>22</v>
      </c>
      <c r="E58" s="32" t="str">
        <f>+"https://raw.githubusercontent.com/Sud-Austral/mapa_insumos2/main/osm/"&amp;Capas[[#This Row],[Capa]]&amp;"/?CUT_COM=00000.json"</f>
        <v>https://raw.githubusercontent.com/Sud-Austral/mapa_insumos2/main/osm/publico_estacion_de_bomberos_pol/?CUT_COM=00000.json</v>
      </c>
    </row>
    <row r="59" spans="1:5" x14ac:dyDescent="0.3">
      <c r="A59" s="35" t="s">
        <v>522</v>
      </c>
      <c r="B59" s="13" t="s">
        <v>938</v>
      </c>
      <c r="C59" s="16" t="s">
        <v>22</v>
      </c>
      <c r="E59" s="32" t="str">
        <f>+"https://raw.githubusercontent.com/Sud-Austral/mapa_insumos2/main/osm/"&amp;Capas[[#This Row],[Capa]]&amp;"/?CUT_COM=00000.json"</f>
        <v>https://raw.githubusercontent.com/Sud-Austral/mapa_insumos2/main/osm/educacion_colegio_pol/?CUT_COM=00000.json</v>
      </c>
    </row>
    <row r="60" spans="1:5" x14ac:dyDescent="0.3">
      <c r="A60" s="35" t="s">
        <v>523</v>
      </c>
      <c r="B60" s="13" t="s">
        <v>939</v>
      </c>
      <c r="C60" s="16" t="s">
        <v>22</v>
      </c>
      <c r="E60" s="32" t="str">
        <f>+"https://raw.githubusercontent.com/Sud-Austral/mapa_insumos2/main/osm/"&amp;Capas[[#This Row],[Capa]]&amp;"/?CUT_COM=00000.json"</f>
        <v>https://raw.githubusercontent.com/Sud-Austral/mapa_insumos2/main/osm/publico_policia_pol/?CUT_COM=00000.json</v>
      </c>
    </row>
    <row r="61" spans="1:5" x14ac:dyDescent="0.3">
      <c r="A61" s="35" t="s">
        <v>524</v>
      </c>
      <c r="B61" s="13" t="s">
        <v>940</v>
      </c>
      <c r="C61" s="16" t="s">
        <v>22</v>
      </c>
      <c r="E61" s="32" t="str">
        <f>+"https://raw.githubusercontent.com/Sud-Austral/mapa_insumos2/main/osm/"&amp;Capas[[#This Row],[Capa]]&amp;"/?CUT_COM=00000.json"</f>
        <v>https://raw.githubusercontent.com/Sud-Austral/mapa_insumos2/main/osm/ocio_parque_pol/?CUT_COM=00000.json</v>
      </c>
    </row>
    <row r="62" spans="1:5" x14ac:dyDescent="0.3">
      <c r="A62" s="35" t="s">
        <v>525</v>
      </c>
      <c r="B62" s="13" t="s">
        <v>941</v>
      </c>
      <c r="C62" s="16" t="s">
        <v>22</v>
      </c>
      <c r="E62" s="32" t="str">
        <f>+"https://raw.githubusercontent.com/Sud-Austral/mapa_insumos2/main/osm/"&amp;Capas[[#This Row],[Capa]]&amp;"/?CUT_COM=00000.json"</f>
        <v>https://raw.githubusercontent.com/Sud-Austral/mapa_insumos2/main/osm/publico_cementerio_pol/?CUT_COM=00000.json</v>
      </c>
    </row>
    <row r="63" spans="1:5" x14ac:dyDescent="0.3">
      <c r="A63" s="35" t="s">
        <v>526</v>
      </c>
      <c r="B63" s="13" t="s">
        <v>942</v>
      </c>
      <c r="C63" s="16" t="s">
        <v>22</v>
      </c>
      <c r="E63" s="32" t="str">
        <f>+"https://raw.githubusercontent.com/Sud-Austral/mapa_insumos2/main/osm/"&amp;Capas[[#This Row],[Capa]]&amp;"/?CUT_COM=00000.json"</f>
        <v>https://raw.githubusercontent.com/Sud-Austral/mapa_insumos2/main/osm/punto_de_interes_torre_pol/?CUT_COM=00000.json</v>
      </c>
    </row>
    <row r="64" spans="1:5" x14ac:dyDescent="0.3">
      <c r="A64" s="35" t="s">
        <v>527</v>
      </c>
      <c r="B64" s="13" t="s">
        <v>943</v>
      </c>
      <c r="C64" s="16" t="s">
        <v>22</v>
      </c>
      <c r="E64" s="32" t="str">
        <f>+"https://raw.githubusercontent.com/Sud-Austral/mapa_insumos2/main/osm/"&amp;Capas[[#This Row],[Capa]]&amp;"/?CUT_COM=00000.json"</f>
        <v>https://raw.githubusercontent.com/Sud-Austral/mapa_insumos2/main/osm/salud_medico_pol/?CUT_COM=00000.json</v>
      </c>
    </row>
    <row r="65" spans="1:5" x14ac:dyDescent="0.3">
      <c r="A65" s="35" t="s">
        <v>528</v>
      </c>
      <c r="B65" s="13" t="s">
        <v>944</v>
      </c>
      <c r="C65" s="16" t="s">
        <v>22</v>
      </c>
      <c r="E65" s="32" t="str">
        <f>+"https://raw.githubusercontent.com/Sud-Austral/mapa_insumos2/main/osm/"&amp;Capas[[#This Row],[Capa]]&amp;"/?CUT_COM=00000.json"</f>
        <v>https://raw.githubusercontent.com/Sud-Austral/mapa_insumos2/main/osm/ocio-deporte_centro_deportivo_pol/?CUT_COM=00000.json</v>
      </c>
    </row>
    <row r="66" spans="1:5" x14ac:dyDescent="0.3">
      <c r="A66" s="35" t="s">
        <v>529</v>
      </c>
      <c r="B66" s="13" t="s">
        <v>945</v>
      </c>
      <c r="C66" s="16" t="s">
        <v>22</v>
      </c>
      <c r="E66" s="32" t="str">
        <f>+"https://raw.githubusercontent.com/Sud-Austral/mapa_insumos2/main/osm/"&amp;Capas[[#This Row],[Capa]]&amp;"/?CUT_COM=00000.json"</f>
        <v>https://raw.githubusercontent.com/Sud-Austral/mapa_insumos2/main/osm/turismo_-_destinos_atraccion_pol/?CUT_COM=00000.json</v>
      </c>
    </row>
    <row r="67" spans="1:5" x14ac:dyDescent="0.3">
      <c r="A67" s="35" t="s">
        <v>530</v>
      </c>
      <c r="B67" s="13" t="s">
        <v>946</v>
      </c>
      <c r="C67" s="16" t="s">
        <v>22</v>
      </c>
      <c r="E67" s="32" t="str">
        <f>+"https://raw.githubusercontent.com/Sud-Austral/mapa_insumos2/main/osm/"&amp;Capas[[#This Row],[Capa]]&amp;"/?CUT_COM=00000.json"</f>
        <v>https://raw.githubusercontent.com/Sud-Austral/mapa_insumos2/main/osm/alojamiento_refugio_pol/?CUT_COM=00000.json</v>
      </c>
    </row>
    <row r="68" spans="1:5" x14ac:dyDescent="0.3">
      <c r="A68" s="35" t="s">
        <v>531</v>
      </c>
      <c r="B68" s="13" t="s">
        <v>947</v>
      </c>
      <c r="C68" s="16" t="s">
        <v>22</v>
      </c>
      <c r="E68" s="32" t="str">
        <f>+"https://raw.githubusercontent.com/Sud-Austral/mapa_insumos2/main/osm/"&amp;Capas[[#This Row],[Capa]]&amp;"/?CUT_COM=00000.json"</f>
        <v>https://raw.githubusercontent.com/Sud-Austral/mapa_insumos2/main/osm/alojamiento_casa_de_invitados_pol/?CUT_COM=00000.json</v>
      </c>
    </row>
    <row r="69" spans="1:5" x14ac:dyDescent="0.3">
      <c r="A69" s="35" t="s">
        <v>532</v>
      </c>
      <c r="B69" s="13" t="s">
        <v>948</v>
      </c>
      <c r="C69" s="16" t="s">
        <v>22</v>
      </c>
      <c r="E69" s="32" t="str">
        <f>+"https://raw.githubusercontent.com/Sud-Austral/mapa_insumos2/main/osm/"&amp;Capas[[#This Row],[Capa]]&amp;"/?CUT_COM=00000.json"</f>
        <v>https://raw.githubusercontent.com/Sud-Austral/mapa_insumos2/main/osm/abastecimiento_comida_rapida_pol/?CUT_COM=00000.json</v>
      </c>
    </row>
    <row r="70" spans="1:5" x14ac:dyDescent="0.3">
      <c r="A70" s="35" t="s">
        <v>533</v>
      </c>
      <c r="B70" s="13" t="s">
        <v>949</v>
      </c>
      <c r="C70" s="16" t="s">
        <v>22</v>
      </c>
      <c r="E70" s="32" t="str">
        <f>+"https://raw.githubusercontent.com/Sud-Austral/mapa_insumos2/main/osm/"&amp;Capas[[#This Row],[Capa]]&amp;"/?CUT_COM=00000.json"</f>
        <v>https://raw.githubusercontent.com/Sud-Austral/mapa_insumos2/main/osm/alojamiento_camping_pol/?CUT_COM=00000.json</v>
      </c>
    </row>
    <row r="71" spans="1:5" x14ac:dyDescent="0.3">
      <c r="A71" s="35" t="s">
        <v>534</v>
      </c>
      <c r="B71" s="13" t="s">
        <v>950</v>
      </c>
      <c r="C71" s="16" t="s">
        <v>22</v>
      </c>
      <c r="E71" s="32" t="str">
        <f>+"https://raw.githubusercontent.com/Sud-Austral/mapa_insumos2/main/osm/"&amp;Capas[[#This Row],[Capa]]&amp;"/?CUT_COM=00000.json"</f>
        <v>https://raw.githubusercontent.com/Sud-Austral/mapa_insumos2/main/osm/turismo-informacion_informacion_turistica_pol/?CUT_COM=00000.json</v>
      </c>
    </row>
    <row r="72" spans="1:5" x14ac:dyDescent="0.3">
      <c r="A72" s="35" t="s">
        <v>535</v>
      </c>
      <c r="B72" s="13" t="s">
        <v>951</v>
      </c>
      <c r="C72" s="16" t="s">
        <v>22</v>
      </c>
      <c r="E72" s="32" t="str">
        <f>+"https://raw.githubusercontent.com/Sud-Austral/mapa_insumos2/main/osm/"&amp;Capas[[#This Row],[Capa]]&amp;"/?CUT_COM=00000.json"</f>
        <v>https://raw.githubusercontent.com/Sud-Austral/mapa_insumos2/main/osm/dinero_banco_pol/?CUT_COM=00000.json</v>
      </c>
    </row>
    <row r="73" spans="1:5" x14ac:dyDescent="0.3">
      <c r="A73" s="35" t="s">
        <v>536</v>
      </c>
      <c r="B73" s="13" t="s">
        <v>952</v>
      </c>
      <c r="C73" s="16" t="s">
        <v>22</v>
      </c>
      <c r="E73" s="32" t="str">
        <f>+"https://raw.githubusercontent.com/Sud-Austral/mapa_insumos2/main/osm/"&amp;Capas[[#This Row],[Capa]]&amp;"/?CUT_COM=00000.json"</f>
        <v>https://raw.githubusercontent.com/Sud-Austral/mapa_insumos2/main/osm/compras_quiosco_pol/?CUT_COM=00000.json</v>
      </c>
    </row>
    <row r="74" spans="1:5" x14ac:dyDescent="0.3">
      <c r="A74" s="35" t="s">
        <v>537</v>
      </c>
      <c r="B74" s="13" t="s">
        <v>953</v>
      </c>
      <c r="C74" s="16" t="s">
        <v>22</v>
      </c>
      <c r="E74" s="32" t="str">
        <f>+"https://raw.githubusercontent.com/Sud-Austral/mapa_insumos2/main/osm/"&amp;Capas[[#This Row],[Capa]]&amp;"/?CUT_COM=00000.json"</f>
        <v>https://raw.githubusercontent.com/Sud-Austral/mapa_insumos2/main/osm/ocio_patio_de_recreo_pol/?CUT_COM=00000.json</v>
      </c>
    </row>
    <row r="75" spans="1:5" x14ac:dyDescent="0.3">
      <c r="A75" s="35" t="s">
        <v>538</v>
      </c>
      <c r="B75" s="13" t="s">
        <v>954</v>
      </c>
      <c r="C75" s="16" t="s">
        <v>22</v>
      </c>
      <c r="E75" s="32" t="str">
        <f>+"https://raw.githubusercontent.com/Sud-Austral/mapa_insumos2/main/osm/"&amp;Capas[[#This Row],[Capa]]&amp;"/?CUT_COM=00000.json"</f>
        <v>https://raw.githubusercontent.com/Sud-Austral/mapa_insumos2/main/osm/abastecimiento_restaurante_pol/?CUT_COM=00000.json</v>
      </c>
    </row>
    <row r="76" spans="1:5" x14ac:dyDescent="0.3">
      <c r="A76" s="35" t="s">
        <v>539</v>
      </c>
      <c r="B76" s="13" t="s">
        <v>955</v>
      </c>
      <c r="C76" s="16" t="s">
        <v>22</v>
      </c>
      <c r="E76" s="32" t="str">
        <f>+"https://raw.githubusercontent.com/Sud-Austral/mapa_insumos2/main/osm/"&amp;Capas[[#This Row],[Capa]]&amp;"/?CUT_COM=00000.json"</f>
        <v>https://raw.githubusercontent.com/Sud-Austral/mapa_insumos2/main/osm/alojamiento_albergue_pol/?CUT_COM=00000.json</v>
      </c>
    </row>
    <row r="77" spans="1:5" x14ac:dyDescent="0.3">
      <c r="A77" s="35" t="s">
        <v>540</v>
      </c>
      <c r="B77" s="13" t="s">
        <v>956</v>
      </c>
      <c r="C77" s="16" t="s">
        <v>22</v>
      </c>
      <c r="E77" s="32" t="str">
        <f>+"https://raw.githubusercontent.com/Sud-Austral/mapa_insumos2/main/osm/"&amp;Capas[[#This Row],[Capa]]&amp;"/?CUT_COM=00000.json"</f>
        <v>https://raw.githubusercontent.com/Sud-Austral/mapa_insumos2/main/osm/alojamiento_choza_alpina_pol/?CUT_COM=00000.json</v>
      </c>
    </row>
    <row r="78" spans="1:5" x14ac:dyDescent="0.3">
      <c r="A78" s="35" t="s">
        <v>541</v>
      </c>
      <c r="B78" s="13" t="s">
        <v>957</v>
      </c>
      <c r="C78" s="16" t="s">
        <v>22</v>
      </c>
      <c r="E78" s="32" t="str">
        <f>+"https://raw.githubusercontent.com/Sud-Austral/mapa_insumos2/main/osm/"&amp;Capas[[#This Row],[Capa]]&amp;"/?CUT_COM=00000.json"</f>
        <v>https://raw.githubusercontent.com/Sud-Austral/mapa_insumos2/main/osm/compras_supermercado_pol/?CUT_COM=00000.json</v>
      </c>
    </row>
    <row r="79" spans="1:5" x14ac:dyDescent="0.3">
      <c r="A79" s="35" t="s">
        <v>542</v>
      </c>
      <c r="B79" s="13" t="s">
        <v>958</v>
      </c>
      <c r="C79" s="16" t="s">
        <v>22</v>
      </c>
      <c r="E79" s="32" t="str">
        <f>+"https://raw.githubusercontent.com/Sud-Austral/mapa_insumos2/main/osm/"&amp;Capas[[#This Row],[Capa]]&amp;"/?CUT_COM=00000.json"</f>
        <v>https://raw.githubusercontent.com/Sud-Austral/mapa_insumos2/main/osm/publico_municipalidad_pol/?CUT_COM=00000.json</v>
      </c>
    </row>
    <row r="80" spans="1:5" x14ac:dyDescent="0.3">
      <c r="A80" s="35" t="s">
        <v>543</v>
      </c>
      <c r="B80" s="13" t="s">
        <v>959</v>
      </c>
      <c r="C80" s="16" t="s">
        <v>22</v>
      </c>
      <c r="E80" s="32" t="str">
        <f>+"https://raw.githubusercontent.com/Sud-Austral/mapa_insumos2/main/osm/"&amp;Capas[[#This Row],[Capa]]&amp;"/?CUT_COM=00000.json"</f>
        <v>https://raw.githubusercontent.com/Sud-Austral/mapa_insumos2/main/osm/publico_biblioteca_pol/?CUT_COM=00000.json</v>
      </c>
    </row>
    <row r="81" spans="1:5" x14ac:dyDescent="0.3">
      <c r="A81" s="35" t="s">
        <v>544</v>
      </c>
      <c r="B81" s="13" t="s">
        <v>960</v>
      </c>
      <c r="C81" s="16" t="s">
        <v>22</v>
      </c>
      <c r="E81" s="32" t="str">
        <f>+"https://raw.githubusercontent.com/Sud-Austral/mapa_insumos2/main/osm/"&amp;Capas[[#This Row],[Capa]]&amp;"/?CUT_COM=00000.json"</f>
        <v>https://raw.githubusercontent.com/Sud-Austral/mapa_insumos2/main/osm/ocio-deporte_estadio_pol/?CUT_COM=00000.json</v>
      </c>
    </row>
    <row r="82" spans="1:5" x14ac:dyDescent="0.3">
      <c r="A82" s="35" t="s">
        <v>545</v>
      </c>
      <c r="B82" s="13" t="s">
        <v>961</v>
      </c>
      <c r="C82" s="16" t="s">
        <v>22</v>
      </c>
      <c r="E82" s="32" t="str">
        <f>+"https://raw.githubusercontent.com/Sud-Austral/mapa_insumos2/main/osm/"&amp;Capas[[#This Row],[Capa]]&amp;"/?CUT_COM=00000.json"</f>
        <v>https://raw.githubusercontent.com/Sud-Austral/mapa_insumos2/main/osm/turismo_-_destinos_ruinas_pol/?CUT_COM=00000.json</v>
      </c>
    </row>
    <row r="83" spans="1:5" x14ac:dyDescent="0.3">
      <c r="A83" s="35" t="s">
        <v>546</v>
      </c>
      <c r="B83" s="13" t="s">
        <v>962</v>
      </c>
      <c r="C83" s="16" t="s">
        <v>22</v>
      </c>
      <c r="E83" s="32" t="str">
        <f>+"https://raw.githubusercontent.com/Sud-Austral/mapa_insumos2/main/osm/"&amp;Capas[[#This Row],[Capa]]&amp;"/?CUT_COM=00000.json"</f>
        <v>https://raw.githubusercontent.com/Sud-Austral/mapa_insumos2/main/osm/ocio-deporte_alberca_pol/?CUT_COM=00000.json</v>
      </c>
    </row>
    <row r="84" spans="1:5" x14ac:dyDescent="0.3">
      <c r="A84" s="35" t="s">
        <v>547</v>
      </c>
      <c r="B84" s="13" t="s">
        <v>963</v>
      </c>
      <c r="C84" s="16" t="s">
        <v>22</v>
      </c>
      <c r="E84" s="32" t="str">
        <f>+"https://raw.githubusercontent.com/Sud-Austral/mapa_insumos2/main/osm/"&amp;Capas[[#This Row],[Capa]]&amp;"/?CUT_COM=00000.json"</f>
        <v>https://raw.githubusercontent.com/Sud-Austral/mapa_insumos2/main/osm/punto_de_interes_faro_pol/?CUT_COM=00000.json</v>
      </c>
    </row>
    <row r="85" spans="1:5" x14ac:dyDescent="0.3">
      <c r="A85" s="35" t="s">
        <v>548</v>
      </c>
      <c r="B85" s="13" t="s">
        <v>964</v>
      </c>
      <c r="C85" s="16" t="s">
        <v>22</v>
      </c>
      <c r="E85" s="32" t="str">
        <f>+"https://raw.githubusercontent.com/Sud-Austral/mapa_insumos2/main/osm/"&amp;Capas[[#This Row],[Capa]]&amp;"/?CUT_COM=00000.json"</f>
        <v>https://raw.githubusercontent.com/Sud-Austral/mapa_insumos2/main/osm/alojamiento_hotel_pol/?CUT_COM=00000.json</v>
      </c>
    </row>
    <row r="86" spans="1:5" x14ac:dyDescent="0.3">
      <c r="A86" s="35" t="s">
        <v>549</v>
      </c>
      <c r="B86" s="13" t="s">
        <v>965</v>
      </c>
      <c r="C86" s="16" t="s">
        <v>22</v>
      </c>
      <c r="E86" s="32" t="str">
        <f>+"https://raw.githubusercontent.com/Sud-Austral/mapa_insumos2/main/osm/"&amp;Capas[[#This Row],[Capa]]&amp;"/?CUT_COM=00000.json"</f>
        <v>https://raw.githubusercontent.com/Sud-Austral/mapa_insumos2/main/osm/punto_de_interes_torre_de_agua_pol/?CUT_COM=00000.json</v>
      </c>
    </row>
    <row r="87" spans="1:5" x14ac:dyDescent="0.3">
      <c r="A87" s="35" t="s">
        <v>550</v>
      </c>
      <c r="B87" s="13" t="s">
        <v>966</v>
      </c>
      <c r="C87" s="16" t="s">
        <v>22</v>
      </c>
      <c r="E87" s="32" t="str">
        <f>+"https://raw.githubusercontent.com/Sud-Austral/mapa_insumos2/main/osm/"&amp;Capas[[#This Row],[Capa]]&amp;"/?CUT_COM=00000.json"</f>
        <v>https://raw.githubusercontent.com/Sud-Austral/mapa_insumos2/main/osm/salud_clinica_pol/?CUT_COM=00000.json</v>
      </c>
    </row>
    <row r="88" spans="1:5" x14ac:dyDescent="0.3">
      <c r="A88" s="35" t="s">
        <v>551</v>
      </c>
      <c r="B88" s="13" t="s">
        <v>967</v>
      </c>
      <c r="C88" s="16" t="s">
        <v>22</v>
      </c>
      <c r="E88" s="32" t="str">
        <f>+"https://raw.githubusercontent.com/Sud-Austral/mapa_insumos2/main/osm/"&amp;Capas[[#This Row],[Capa]]&amp;"/?CUT_COM=00000.json"</f>
        <v>https://raw.githubusercontent.com/Sud-Austral/mapa_insumos2/main/osm/turismo_-_destinos_museo_pol/?CUT_COM=00000.json</v>
      </c>
    </row>
    <row r="89" spans="1:5" x14ac:dyDescent="0.3">
      <c r="A89" s="35" t="s">
        <v>552</v>
      </c>
      <c r="B89" s="13" t="s">
        <v>968</v>
      </c>
      <c r="C89" s="16" t="s">
        <v>22</v>
      </c>
      <c r="E89" s="32" t="str">
        <f>+"https://raw.githubusercontent.com/Sud-Austral/mapa_insumos2/main/osm/"&amp;Capas[[#This Row],[Capa]]&amp;"/?CUT_COM=00000.json"</f>
        <v>https://raw.githubusercontent.com/Sud-Austral/mapa_insumos2/main/osm/punto_de_interes_baño_pol/?CUT_COM=00000.json</v>
      </c>
    </row>
    <row r="90" spans="1:5" x14ac:dyDescent="0.3">
      <c r="A90" s="35" t="s">
        <v>553</v>
      </c>
      <c r="B90" s="13" t="s">
        <v>969</v>
      </c>
      <c r="C90" s="16" t="s">
        <v>22</v>
      </c>
      <c r="E90" s="32" t="str">
        <f>+"https://raw.githubusercontent.com/Sud-Austral/mapa_insumos2/main/osm/"&amp;Capas[[#This Row],[Capa]]&amp;"/?CUT_COM=00000.json"</f>
        <v>https://raw.githubusercontent.com/Sud-Austral/mapa_insumos2/main/osm/educacion_jardin_infantil_pol/?CUT_COM=00000.json</v>
      </c>
    </row>
    <row r="91" spans="1:5" x14ac:dyDescent="0.3">
      <c r="A91" s="35" t="s">
        <v>554</v>
      </c>
      <c r="B91" s="13" t="s">
        <v>970</v>
      </c>
      <c r="C91" s="16" t="s">
        <v>22</v>
      </c>
      <c r="E91" s="32" t="str">
        <f>+"https://raw.githubusercontent.com/Sud-Austral/mapa_insumos2/main/osm/"&amp;Capas[[#This Row],[Capa]]&amp;"/?CUT_COM=00000.json"</f>
        <v>https://raw.githubusercontent.com/Sud-Austral/mapa_insumos2/main/osm/publico_palacio_de_justicia_pol/?CUT_COM=00000.json</v>
      </c>
    </row>
    <row r="92" spans="1:5" x14ac:dyDescent="0.3">
      <c r="A92" s="35" t="s">
        <v>555</v>
      </c>
      <c r="B92" s="13" t="s">
        <v>971</v>
      </c>
      <c r="C92" s="16" t="s">
        <v>22</v>
      </c>
      <c r="E92" s="32" t="str">
        <f>+"https://raw.githubusercontent.com/Sud-Austral/mapa_insumos2/main/osm/"&amp;Capas[[#This Row],[Capa]]&amp;"/?CUT_COM=00000.json"</f>
        <v>https://raw.githubusercontent.com/Sud-Austral/mapa_insumos2/main/osm/turismo_-_destinos_arqueologico_pol/?CUT_COM=00000.json</v>
      </c>
    </row>
    <row r="93" spans="1:5" x14ac:dyDescent="0.3">
      <c r="A93" s="35" t="s">
        <v>556</v>
      </c>
      <c r="B93" s="13" t="s">
        <v>972</v>
      </c>
      <c r="C93" s="16" t="s">
        <v>22</v>
      </c>
      <c r="E93" s="32" t="str">
        <f>+"https://raw.githubusercontent.com/Sud-Austral/mapa_insumos2/main/osm/"&amp;Capas[[#This Row],[Capa]]&amp;"/?CUT_COM=00000.json"</f>
        <v>https://raw.githubusercontent.com/Sud-Austral/mapa_insumos2/main/osm/salud_hospital_pol/?CUT_COM=00000.json</v>
      </c>
    </row>
    <row r="94" spans="1:5" x14ac:dyDescent="0.3">
      <c r="A94" s="35" t="s">
        <v>557</v>
      </c>
      <c r="B94" s="13" t="s">
        <v>973</v>
      </c>
      <c r="C94" s="16" t="s">
        <v>22</v>
      </c>
      <c r="E94" s="32" t="str">
        <f>+"https://raw.githubusercontent.com/Sud-Austral/mapa_insumos2/main/osm/"&amp;Capas[[#This Row],[Capa]]&amp;"/?CUT_COM=00000.json"</f>
        <v>https://raw.githubusercontent.com/Sud-Austral/mapa_insumos2/main/osm/alojamiento_chalet_pol/?CUT_COM=00000.json</v>
      </c>
    </row>
    <row r="95" spans="1:5" x14ac:dyDescent="0.3">
      <c r="A95" s="35" t="s">
        <v>558</v>
      </c>
      <c r="B95" s="13" t="s">
        <v>974</v>
      </c>
      <c r="C95" s="16" t="s">
        <v>22</v>
      </c>
      <c r="E95" s="32" t="str">
        <f>+"https://raw.githubusercontent.com/Sud-Austral/mapa_insumos2/main/osm/"&amp;Capas[[#This Row],[Capa]]&amp;"/?CUT_COM=00000.json"</f>
        <v>https://raw.githubusercontent.com/Sud-Austral/mapa_insumos2/main/osm/compras_panaderia_pol/?CUT_COM=00000.json</v>
      </c>
    </row>
    <row r="96" spans="1:5" x14ac:dyDescent="0.3">
      <c r="A96" s="35" t="s">
        <v>559</v>
      </c>
      <c r="B96" s="13" t="s">
        <v>975</v>
      </c>
      <c r="C96" s="16" t="s">
        <v>22</v>
      </c>
      <c r="E96" s="32" t="str">
        <f>+"https://raw.githubusercontent.com/Sud-Austral/mapa_insumos2/main/osm/"&amp;Capas[[#This Row],[Capa]]&amp;"/?CUT_COM=00000.json"</f>
        <v>https://raw.githubusercontent.com/Sud-Austral/mapa_insumos2/main/osm/publico_centro_comunitario_pol/?CUT_COM=00000.json</v>
      </c>
    </row>
    <row r="97" spans="1:5" x14ac:dyDescent="0.3">
      <c r="A97" s="35" t="s">
        <v>560</v>
      </c>
      <c r="B97" s="13" t="s">
        <v>976</v>
      </c>
      <c r="C97" s="16" t="s">
        <v>22</v>
      </c>
      <c r="E97" s="32" t="str">
        <f>+"https://raw.githubusercontent.com/Sud-Austral/mapa_insumos2/main/osm/"&amp;Capas[[#This Row],[Capa]]&amp;"/?CUT_COM=00000.json"</f>
        <v>https://raw.githubusercontent.com/Sud-Austral/mapa_insumos2/main/osm/abastecimiento_sitio_publico_pol/?CUT_COM=00000.json</v>
      </c>
    </row>
    <row r="98" spans="1:5" x14ac:dyDescent="0.3">
      <c r="A98" s="35" t="s">
        <v>561</v>
      </c>
      <c r="B98" s="13" t="s">
        <v>977</v>
      </c>
      <c r="C98" s="16" t="s">
        <v>22</v>
      </c>
      <c r="E98" s="32" t="str">
        <f>+"https://raw.githubusercontent.com/Sud-Austral/mapa_insumos2/main/osm/"&amp;Capas[[#This Row],[Capa]]&amp;"/?CUT_COM=00000.json"</f>
        <v>https://raw.githubusercontent.com/Sud-Austral/mapa_insumos2/main/osm/compras_carniceria_pol/?CUT_COM=00000.json</v>
      </c>
    </row>
    <row r="99" spans="1:5" x14ac:dyDescent="0.3">
      <c r="A99" s="35" t="s">
        <v>562</v>
      </c>
      <c r="B99" s="13" t="s">
        <v>978</v>
      </c>
      <c r="C99" s="16" t="s">
        <v>22</v>
      </c>
      <c r="E99" s="32" t="str">
        <f>+"https://raw.githubusercontent.com/Sud-Austral/mapa_insumos2/main/osm/"&amp;Capas[[#This Row],[Capa]]&amp;"/?CUT_COM=00000.json"</f>
        <v>https://raw.githubusercontent.com/Sud-Austral/mapa_insumos2/main/osm/ocio_club_nocturno_pol/?CUT_COM=00000.json</v>
      </c>
    </row>
    <row r="100" spans="1:5" x14ac:dyDescent="0.3">
      <c r="A100" s="35" t="s">
        <v>563</v>
      </c>
      <c r="B100" s="13" t="s">
        <v>979</v>
      </c>
      <c r="C100" s="16" t="s">
        <v>22</v>
      </c>
      <c r="E100" s="32" t="str">
        <f>+"https://raw.githubusercontent.com/Sud-Austral/mapa_insumos2/main/osm/"&amp;Capas[[#This Row],[Capa]]&amp;"/?CUT_COM=00000.json"</f>
        <v>https://raw.githubusercontent.com/Sud-Austral/mapa_insumos2/main/osm/alojamiento_motel_pol/?CUT_COM=00000.json</v>
      </c>
    </row>
    <row r="101" spans="1:5" x14ac:dyDescent="0.3">
      <c r="A101" s="35" t="s">
        <v>38</v>
      </c>
      <c r="B101" s="13" t="s">
        <v>980</v>
      </c>
      <c r="C101" s="16" t="s">
        <v>22</v>
      </c>
      <c r="E101" s="32" t="str">
        <f>+"https://raw.githubusercontent.com/Sud-Austral/mapa_insumos2/main/osm/"&amp;Capas[[#This Row],[Capa]]&amp;"/?CUT_COM=00000.json"</f>
        <v>https://raw.githubusercontent.com/Sud-Austral/mapa_insumos2/main/osm/turismo_-_destinos_monumento_pol/?CUT_COM=00000.json</v>
      </c>
    </row>
    <row r="102" spans="1:5" x14ac:dyDescent="0.3">
      <c r="A102" s="35" t="s">
        <v>564</v>
      </c>
      <c r="B102" s="13" t="s">
        <v>981</v>
      </c>
      <c r="C102" s="16" t="s">
        <v>22</v>
      </c>
      <c r="E102" s="32" t="str">
        <f>+"https://raw.githubusercontent.com/Sud-Austral/mapa_insumos2/main/osm/"&amp;Capas[[#This Row],[Capa]]&amp;"/?CUT_COM=00000.json"</f>
        <v>https://raw.githubusercontent.com/Sud-Austral/mapa_insumos2/main/osm/compras_centro_comercial_pol/?CUT_COM=00000.json</v>
      </c>
    </row>
    <row r="103" spans="1:5" x14ac:dyDescent="0.3">
      <c r="A103" s="35" t="s">
        <v>565</v>
      </c>
      <c r="B103" s="13" t="s">
        <v>982</v>
      </c>
      <c r="C103" s="16" t="s">
        <v>22</v>
      </c>
      <c r="E103" s="32" t="str">
        <f>+"https://raw.githubusercontent.com/Sud-Austral/mapa_insumos2/main/osm/"&amp;Capas[[#This Row],[Capa]]&amp;"/?CUT_COM=00000.json"</f>
        <v>https://raw.githubusercontent.com/Sud-Austral/mapa_insumos2/main/osm/publico_edificio_publico_pol/?CUT_COM=00000.json</v>
      </c>
    </row>
    <row r="104" spans="1:5" x14ac:dyDescent="0.3">
      <c r="A104" s="35" t="s">
        <v>566</v>
      </c>
      <c r="B104" s="13" t="s">
        <v>983</v>
      </c>
      <c r="C104" s="16" t="s">
        <v>22</v>
      </c>
      <c r="E104" s="32" t="str">
        <f>+"https://raw.githubusercontent.com/Sud-Austral/mapa_insumos2/main/osm/"&amp;Capas[[#This Row],[Capa]]&amp;"/?CUT_COM=00000.json"</f>
        <v>https://raw.githubusercontent.com/Sud-Austral/mapa_insumos2/main/osm/punto_de_interes_planta_de_aguas_residuales_pol/?CUT_COM=00000.json</v>
      </c>
    </row>
    <row r="105" spans="1:5" x14ac:dyDescent="0.3">
      <c r="A105" s="35" t="s">
        <v>567</v>
      </c>
      <c r="B105" s="13" t="s">
        <v>984</v>
      </c>
      <c r="C105" s="16" t="s">
        <v>22</v>
      </c>
      <c r="E105" s="32" t="str">
        <f>+"https://raw.githubusercontent.com/Sud-Austral/mapa_insumos2/main/osm/"&amp;Capas[[#This Row],[Capa]]&amp;"/?CUT_COM=00000.json"</f>
        <v>https://raw.githubusercontent.com/Sud-Austral/mapa_insumos2/main/osm/compras_agente_de_viajes_pol/?CUT_COM=00000.json</v>
      </c>
    </row>
    <row r="106" spans="1:5" x14ac:dyDescent="0.3">
      <c r="A106" s="35" t="s">
        <v>49</v>
      </c>
      <c r="B106" s="13" t="s">
        <v>985</v>
      </c>
      <c r="C106" s="16" t="s">
        <v>22</v>
      </c>
      <c r="E106" s="32" t="str">
        <f>+"https://raw.githubusercontent.com/Sud-Austral/mapa_insumos2/main/osm/"&amp;Capas[[#This Row],[Capa]]&amp;"/?CUT_COM=00000.json"</f>
        <v>https://raw.githubusercontent.com/Sud-Austral/mapa_insumos2/main/osm/punto_de_interes_torre_de_observacion_pol/?CUT_COM=00000.json</v>
      </c>
    </row>
    <row r="107" spans="1:5" x14ac:dyDescent="0.3">
      <c r="A107" s="35" t="s">
        <v>568</v>
      </c>
      <c r="B107" s="13" t="s">
        <v>986</v>
      </c>
      <c r="C107" s="16" t="s">
        <v>22</v>
      </c>
      <c r="E107" s="32" t="str">
        <f>+"https://raw.githubusercontent.com/Sud-Austral/mapa_insumos2/main/osm/"&amp;Capas[[#This Row],[Capa]]&amp;"/?CUT_COM=00000.json"</f>
        <v>https://raw.githubusercontent.com/Sud-Austral/mapa_insumos2/main/osm/publico_prision_pol/?CUT_COM=00000.json</v>
      </c>
    </row>
    <row r="108" spans="1:5" x14ac:dyDescent="0.3">
      <c r="A108" s="35" t="s">
        <v>569</v>
      </c>
      <c r="B108" s="13" t="s">
        <v>987</v>
      </c>
      <c r="C108" s="16" t="s">
        <v>22</v>
      </c>
      <c r="E108" s="32" t="str">
        <f>+"https://raw.githubusercontent.com/Sud-Austral/mapa_insumos2/main/osm/"&amp;Capas[[#This Row],[Capa]]&amp;"/?CUT_COM=00000.json"</f>
        <v>https://raw.githubusercontent.com/Sud-Austral/mapa_insumos2/main/osm/publico_mercado_pol/?CUT_COM=00000.json</v>
      </c>
    </row>
    <row r="109" spans="1:5" x14ac:dyDescent="0.3">
      <c r="A109" s="35" t="s">
        <v>570</v>
      </c>
      <c r="B109" s="13" t="s">
        <v>988</v>
      </c>
      <c r="C109" s="16" t="s">
        <v>22</v>
      </c>
      <c r="E109" s="32" t="str">
        <f>+"https://raw.githubusercontent.com/Sud-Austral/mapa_insumos2/main/osm/"&amp;Capas[[#This Row],[Capa]]&amp;"/?CUT_COM=00000.json"</f>
        <v>https://raw.githubusercontent.com/Sud-Austral/mapa_insumos2/main/osm/publico_oficina_de_correos_pol/?CUT_COM=00000.json</v>
      </c>
    </row>
    <row r="110" spans="1:5" x14ac:dyDescent="0.3">
      <c r="A110" s="35" t="s">
        <v>571</v>
      </c>
      <c r="B110" s="13" t="s">
        <v>989</v>
      </c>
      <c r="C110" s="16" t="s">
        <v>22</v>
      </c>
      <c r="E110" s="32" t="str">
        <f>+"https://raw.githubusercontent.com/Sud-Austral/mapa_insumos2/main/osm/"&amp;Capas[[#This Row],[Capa]]&amp;"/?CUT_COM=00000.json"</f>
        <v>https://raw.githubusercontent.com/Sud-Austral/mapa_insumos2/main/osm/compras_tienda_de_regalos_pol/?CUT_COM=00000.json</v>
      </c>
    </row>
    <row r="111" spans="1:5" x14ac:dyDescent="0.3">
      <c r="A111" s="35" t="s">
        <v>572</v>
      </c>
      <c r="B111" s="13" t="s">
        <v>990</v>
      </c>
      <c r="C111" s="16" t="s">
        <v>22</v>
      </c>
      <c r="E111" s="32" t="str">
        <f>+"https://raw.githubusercontent.com/Sud-Austral/mapa_insumos2/main/osm/"&amp;Capas[[#This Row],[Capa]]&amp;"/?CUT_COM=00000.json"</f>
        <v>https://raw.githubusercontent.com/Sud-Austral/mapa_insumos2/main/osm/compras_bebidas_pol/?CUT_COM=00000.json</v>
      </c>
    </row>
    <row r="112" spans="1:5" x14ac:dyDescent="0.3">
      <c r="A112" s="35" t="s">
        <v>50</v>
      </c>
      <c r="B112" s="13" t="s">
        <v>991</v>
      </c>
      <c r="C112" s="16" t="s">
        <v>22</v>
      </c>
      <c r="E112" s="32" t="str">
        <f>+"https://raw.githubusercontent.com/Sud-Austral/mapa_insumos2/main/osm/"&amp;Capas[[#This Row],[Capa]]&amp;"/?CUT_COM=00000.json"</f>
        <v>https://raw.githubusercontent.com/Sud-Austral/mapa_insumos2/main/osm/compras_verduleria_pol/?CUT_COM=00000.json</v>
      </c>
    </row>
    <row r="113" spans="1:5" x14ac:dyDescent="0.3">
      <c r="A113" s="35" t="s">
        <v>573</v>
      </c>
      <c r="B113" s="13" t="s">
        <v>992</v>
      </c>
      <c r="C113" s="16" t="s">
        <v>22</v>
      </c>
      <c r="E113" s="32" t="str">
        <f>+"https://raw.githubusercontent.com/Sud-Austral/mapa_insumos2/main/osm/"&amp;Capas[[#This Row],[Capa]]&amp;"/?CUT_COM=00000.json"</f>
        <v>https://raw.githubusercontent.com/Sud-Austral/mapa_insumos2/main/osm/compras_ropa_pol/?CUT_COM=00000.json</v>
      </c>
    </row>
    <row r="114" spans="1:5" x14ac:dyDescent="0.3">
      <c r="A114" s="35" t="s">
        <v>574</v>
      </c>
      <c r="B114" s="13" t="s">
        <v>993</v>
      </c>
      <c r="C114" s="16" t="s">
        <v>22</v>
      </c>
      <c r="E114" s="32" t="str">
        <f>+"https://raw.githubusercontent.com/Sud-Austral/mapa_insumos2/main/osm/"&amp;Capas[[#This Row],[Capa]]&amp;"/?CUT_COM=00000.json"</f>
        <v>https://raw.githubusercontent.com/Sud-Austral/mapa_insumos2/main/osm/compras_tienda_de_muebles_pol/?CUT_COM=00000.json</v>
      </c>
    </row>
    <row r="115" spans="1:5" x14ac:dyDescent="0.3">
      <c r="A115" s="35" t="s">
        <v>575</v>
      </c>
      <c r="B115" s="13" t="s">
        <v>994</v>
      </c>
      <c r="C115" s="16" t="s">
        <v>22</v>
      </c>
      <c r="E115" s="32" t="str">
        <f>+"https://raw.githubusercontent.com/Sud-Austral/mapa_insumos2/main/osm/"&amp;Capas[[#This Row],[Capa]]&amp;"/?CUT_COM=00000.json"</f>
        <v>https://raw.githubusercontent.com/Sud-Austral/mapa_insumos2/main/osm/punto_de_interes_abastecimiento_pol/?CUT_COM=00000.json</v>
      </c>
    </row>
    <row r="116" spans="1:5" x14ac:dyDescent="0.3">
      <c r="A116" s="35" t="s">
        <v>576</v>
      </c>
      <c r="B116" s="13" t="s">
        <v>995</v>
      </c>
      <c r="C116" s="16" t="s">
        <v>22</v>
      </c>
      <c r="E116" s="32" t="str">
        <f>+"https://raw.githubusercontent.com/Sud-Austral/mapa_insumos2/main/osm/"&amp;Capas[[#This Row],[Capa]]&amp;"/?CUT_COM=00000.json"</f>
        <v>https://raw.githubusercontent.com/Sud-Austral/mapa_insumos2/main/osm/compras_hazlo_tu_mismo_pol/?CUT_COM=00000.json</v>
      </c>
    </row>
    <row r="117" spans="1:5" x14ac:dyDescent="0.3">
      <c r="A117" s="35" t="s">
        <v>577</v>
      </c>
      <c r="B117" s="13" t="s">
        <v>996</v>
      </c>
      <c r="C117" s="16" t="s">
        <v>22</v>
      </c>
      <c r="E117" s="32" t="str">
        <f>+"https://raw.githubusercontent.com/Sud-Austral/mapa_insumos2/main/osm/"&amp;Capas[[#This Row],[Capa]]&amp;"/?CUT_COM=00000.json"</f>
        <v>https://raw.githubusercontent.com/Sud-Austral/mapa_insumos2/main/osm/ocio-deporte_campo_de_golf_pol/?CUT_COM=00000.json</v>
      </c>
    </row>
    <row r="118" spans="1:5" x14ac:dyDescent="0.3">
      <c r="A118" s="35" t="s">
        <v>578</v>
      </c>
      <c r="B118" s="13" t="s">
        <v>997</v>
      </c>
      <c r="C118" s="16" t="s">
        <v>22</v>
      </c>
      <c r="E118" s="32" t="str">
        <f>+"https://raw.githubusercontent.com/Sud-Austral/mapa_insumos2/main/osm/"&amp;Capas[[#This Row],[Capa]]&amp;"/?CUT_COM=00000.json"</f>
        <v>https://raw.githubusercontent.com/Sud-Austral/mapa_insumos2/main/osm/ocio_teatro_pol/?CUT_COM=00000.json</v>
      </c>
    </row>
    <row r="119" spans="1:5" x14ac:dyDescent="0.3">
      <c r="A119" s="35" t="s">
        <v>579</v>
      </c>
      <c r="B119" s="13" t="s">
        <v>998</v>
      </c>
      <c r="C119" s="16" t="s">
        <v>22</v>
      </c>
      <c r="E119" s="32" t="str">
        <f>+"https://raw.githubusercontent.com/Sud-Austral/mapa_insumos2/main/osm/"&amp;Capas[[#This Row],[Capa]]&amp;"/?CUT_COM=00000.json"</f>
        <v>https://raw.githubusercontent.com/Sud-Austral/mapa_insumos2/main/osm/turismo_-_destinos_mirador_pol/?CUT_COM=00000.json</v>
      </c>
    </row>
    <row r="120" spans="1:5" x14ac:dyDescent="0.3">
      <c r="A120" s="35" t="s">
        <v>580</v>
      </c>
      <c r="B120" s="13" t="s">
        <v>999</v>
      </c>
      <c r="C120" s="16" t="s">
        <v>22</v>
      </c>
      <c r="E120" s="32" t="str">
        <f>+"https://raw.githubusercontent.com/Sud-Austral/mapa_insumos2/main/osm/"&amp;Capas[[#This Row],[Capa]]&amp;"/?CUT_COM=00000.json"</f>
        <v>https://raw.githubusercontent.com/Sud-Austral/mapa_insumos2/main/osm/turismo_-_destinos_sitio_de_picnic_pol/?CUT_COM=00000.json</v>
      </c>
    </row>
    <row r="121" spans="1:5" x14ac:dyDescent="0.3">
      <c r="A121" s="35" t="s">
        <v>40</v>
      </c>
      <c r="B121" s="13" t="s">
        <v>1000</v>
      </c>
      <c r="C121" s="16" t="s">
        <v>22</v>
      </c>
      <c r="E121" s="32" t="str">
        <f>+"https://raw.githubusercontent.com/Sud-Austral/mapa_insumos2/main/osm/"&amp;Capas[[#This Row],[Capa]]&amp;"/?CUT_COM=00000.json"</f>
        <v>https://raw.githubusercontent.com/Sud-Austral/mapa_insumos2/main/osm/turismo_-_destinos_ermita_pol/?CUT_COM=00000.json</v>
      </c>
    </row>
    <row r="122" spans="1:5" x14ac:dyDescent="0.3">
      <c r="A122" s="35" t="s">
        <v>581</v>
      </c>
      <c r="B122" s="13" t="s">
        <v>1001</v>
      </c>
      <c r="C122" s="16" t="s">
        <v>22</v>
      </c>
      <c r="E122" s="32" t="str">
        <f>+"https://raw.githubusercontent.com/Sud-Austral/mapa_insumos2/main/osm/"&amp;Capas[[#This Row],[Capa]]&amp;"/?CUT_COM=00000.json"</f>
        <v>https://raw.githubusercontent.com/Sud-Austral/mapa_insumos2/main/osm/abastecimiento_bar_pol/?CUT_COM=00000.json</v>
      </c>
    </row>
    <row r="123" spans="1:5" x14ac:dyDescent="0.3">
      <c r="A123" s="35" t="s">
        <v>582</v>
      </c>
      <c r="B123" s="13" t="s">
        <v>1002</v>
      </c>
      <c r="C123" s="16" t="s">
        <v>22</v>
      </c>
      <c r="E123" s="32" t="str">
        <f>+"https://raw.githubusercontent.com/Sud-Austral/mapa_insumos2/main/osm/"&amp;Capas[[#This Row],[Capa]]&amp;"/?CUT_COM=00000.json"</f>
        <v>https://raw.githubusercontent.com/Sud-Austral/mapa_insumos2/main/osm/compras_peluqueria_pol/?CUT_COM=00000.json</v>
      </c>
    </row>
    <row r="124" spans="1:5" x14ac:dyDescent="0.3">
      <c r="A124" s="35" t="s">
        <v>583</v>
      </c>
      <c r="B124" s="13" t="s">
        <v>1003</v>
      </c>
      <c r="C124" s="16" t="s">
        <v>22</v>
      </c>
      <c r="E124" s="32" t="str">
        <f>+"https://raw.githubusercontent.com/Sud-Austral/mapa_insumos2/main/osm/"&amp;Capas[[#This Row],[Capa]]&amp;"/?CUT_COM=00000.json"</f>
        <v>https://raw.githubusercontent.com/Sud-Austral/mapa_insumos2/main/osm/publico_asilo_de_ancianos_pol/?CUT_COM=00000.json</v>
      </c>
    </row>
    <row r="125" spans="1:5" x14ac:dyDescent="0.3">
      <c r="A125" s="35" t="s">
        <v>51</v>
      </c>
      <c r="B125" s="13" t="s">
        <v>1004</v>
      </c>
      <c r="C125" s="16" t="s">
        <v>22</v>
      </c>
      <c r="E125" s="32" t="str">
        <f>+"https://raw.githubusercontent.com/Sud-Austral/mapa_insumos2/main/osm/"&amp;Capas[[#This Row],[Capa]]&amp;"/?CUT_COM=00000.json"</f>
        <v>https://raw.githubusercontent.com/Sud-Austral/mapa_insumos2/main/osm/compras_alquiler_de_coches_pol/?CUT_COM=00000.json</v>
      </c>
    </row>
    <row r="126" spans="1:5" x14ac:dyDescent="0.3">
      <c r="A126" s="35" t="s">
        <v>584</v>
      </c>
      <c r="B126" s="13" t="s">
        <v>1005</v>
      </c>
      <c r="C126" s="16" t="s">
        <v>22</v>
      </c>
      <c r="E126" s="32" t="str">
        <f>+"https://raw.githubusercontent.com/Sud-Austral/mapa_insumos2/main/osm/"&amp;Capas[[#This Row],[Capa]]&amp;"/?CUT_COM=00000.json"</f>
        <v>https://raw.githubusercontent.com/Sud-Austral/mapa_insumos2/main/osm/compras_florista_pol/?CUT_COM=00000.json</v>
      </c>
    </row>
    <row r="127" spans="1:5" x14ac:dyDescent="0.3">
      <c r="A127" s="35" t="s">
        <v>585</v>
      </c>
      <c r="B127" s="13" t="s">
        <v>1006</v>
      </c>
      <c r="C127" s="16" t="s">
        <v>22</v>
      </c>
      <c r="E127" s="32" t="str">
        <f>+"https://raw.githubusercontent.com/Sud-Austral/mapa_insumos2/main/osm/"&amp;Capas[[#This Row],[Capa]]&amp;"/?CUT_COM=00000.json"</f>
        <v>https://raw.githubusercontent.com/Sud-Austral/mapa_insumos2/main/osm/compras_tienda_de_zapatos_pol/?CUT_COM=00000.json</v>
      </c>
    </row>
    <row r="128" spans="1:5" x14ac:dyDescent="0.3">
      <c r="A128" s="35" t="s">
        <v>586</v>
      </c>
      <c r="B128" s="13" t="s">
        <v>1007</v>
      </c>
      <c r="C128" s="16" t="s">
        <v>22</v>
      </c>
      <c r="E128" s="32" t="str">
        <f>+"https://raw.githubusercontent.com/Sud-Austral/mapa_insumos2/main/osm/"&amp;Capas[[#This Row],[Capa]]&amp;"/?CUT_COM=00000.json"</f>
        <v>https://raw.githubusercontent.com/Sud-Austral/mapa_insumos2/main/osm/publico_reciclaje_vidrio_pol/?CUT_COM=00000.json</v>
      </c>
    </row>
    <row r="129" spans="1:5" x14ac:dyDescent="0.3">
      <c r="A129" s="35" t="s">
        <v>587</v>
      </c>
      <c r="B129" s="13" t="s">
        <v>1008</v>
      </c>
      <c r="C129" s="16" t="s">
        <v>22</v>
      </c>
      <c r="E129" s="32" t="str">
        <f>+"https://raw.githubusercontent.com/Sud-Austral/mapa_insumos2/main/osm/"&amp;Capas[[#This Row],[Capa]]&amp;"/?CUT_COM=00000.json"</f>
        <v>https://raw.githubusercontent.com/Sud-Austral/mapa_insumos2/main/osm/salud_farmacia_pol/?CUT_COM=00000.json</v>
      </c>
    </row>
    <row r="130" spans="1:5" x14ac:dyDescent="0.3">
      <c r="A130" s="35" t="s">
        <v>588</v>
      </c>
      <c r="B130" s="13" t="s">
        <v>1009</v>
      </c>
      <c r="C130" s="16" t="s">
        <v>22</v>
      </c>
      <c r="E130" s="32" t="str">
        <f>+"https://raw.githubusercontent.com/Sud-Austral/mapa_insumos2/main/osm/"&amp;Capas[[#This Row],[Capa]]&amp;"/?CUT_COM=00000.json"</f>
        <v>https://raw.githubusercontent.com/Sud-Austral/mapa_insumos2/main/osm/compras_centro_de_jardineria_pol/?CUT_COM=00000.json</v>
      </c>
    </row>
    <row r="131" spans="1:5" x14ac:dyDescent="0.3">
      <c r="A131" s="35" t="s">
        <v>589</v>
      </c>
      <c r="B131" s="13" t="s">
        <v>1010</v>
      </c>
      <c r="C131" s="16" t="s">
        <v>22</v>
      </c>
      <c r="E131" s="32" t="str">
        <f>+"https://raw.githubusercontent.com/Sud-Austral/mapa_insumos2/main/osm/"&amp;Capas[[#This Row],[Capa]]&amp;"/?CUT_COM=00000.json"</f>
        <v>https://raw.githubusercontent.com/Sud-Austral/mapa_insumos2/main/osm/turismo_-_destinos_parque_tematico_pol/?CUT_COM=00000.json</v>
      </c>
    </row>
    <row r="132" spans="1:5" x14ac:dyDescent="0.3">
      <c r="A132" s="35" t="s">
        <v>590</v>
      </c>
      <c r="B132" s="13" t="s">
        <v>1011</v>
      </c>
      <c r="C132" s="16" t="s">
        <v>22</v>
      </c>
      <c r="E132" s="32" t="str">
        <f>+"https://raw.githubusercontent.com/Sud-Austral/mapa_insumos2/main/osm/"&amp;Capas[[#This Row],[Capa]]&amp;"/?CUT_COM=00000.json"</f>
        <v>https://raw.githubusercontent.com/Sud-Austral/mapa_insumos2/main/osm/salud_dentista_pol/?CUT_COM=00000.json</v>
      </c>
    </row>
    <row r="133" spans="1:5" x14ac:dyDescent="0.3">
      <c r="A133" s="35" t="s">
        <v>591</v>
      </c>
      <c r="B133" s="13" t="s">
        <v>1012</v>
      </c>
      <c r="C133" s="16" t="s">
        <v>22</v>
      </c>
      <c r="E133" s="32" t="str">
        <f>+"https://raw.githubusercontent.com/Sud-Austral/mapa_insumos2/main/osm/"&amp;Capas[[#This Row],[Capa]]&amp;"/?CUT_COM=00000.json"</f>
        <v>https://raw.githubusercontent.com/Sud-Austral/mapa_insumos2/main/osm/compras_quimico_pol/?CUT_COM=00000.json</v>
      </c>
    </row>
    <row r="134" spans="1:5" x14ac:dyDescent="0.3">
      <c r="A134" s="35" t="s">
        <v>592</v>
      </c>
      <c r="B134" s="13" t="s">
        <v>1013</v>
      </c>
      <c r="C134" s="16" t="s">
        <v>22</v>
      </c>
      <c r="E134" s="32" t="str">
        <f>+"https://raw.githubusercontent.com/Sud-Austral/mapa_insumos2/main/osm/"&amp;Capas[[#This Row],[Capa]]&amp;"/?CUT_COM=00000.json"</f>
        <v>https://raw.githubusercontent.com/Sud-Austral/mapa_insumos2/main/osm/compras_general_pol/?CUT_COM=00000.json</v>
      </c>
    </row>
    <row r="135" spans="1:5" x14ac:dyDescent="0.3">
      <c r="A135" s="35" t="s">
        <v>593</v>
      </c>
      <c r="B135" s="13" t="s">
        <v>1014</v>
      </c>
      <c r="C135" s="16" t="s">
        <v>22</v>
      </c>
      <c r="E135" s="32" t="str">
        <f>+"https://raw.githubusercontent.com/Sud-Austral/mapa_insumos2/main/osm/"&amp;Capas[[#This Row],[Capa]]&amp;"/?CUT_COM=00000.json"</f>
        <v>https://raw.githubusercontent.com/Sud-Austral/mapa_insumos2/main/osm/compras_tienda_de_bicicletas_pol/?CUT_COM=00000.json</v>
      </c>
    </row>
    <row r="136" spans="1:5" x14ac:dyDescent="0.3">
      <c r="A136" s="35" t="s">
        <v>594</v>
      </c>
      <c r="B136" s="13" t="s">
        <v>1015</v>
      </c>
      <c r="C136" s="16" t="s">
        <v>22</v>
      </c>
      <c r="E136" s="32" t="str">
        <f>+"https://raw.githubusercontent.com/Sud-Austral/mapa_insumos2/main/osm/"&amp;Capas[[#This Row],[Capa]]&amp;"/?CUT_COM=00000.json"</f>
        <v>https://raw.githubusercontent.com/Sud-Austral/mapa_insumos2/main/osm/carreteras-muy_pequeñas_pista_pol/?CUT_COM=00000.json</v>
      </c>
    </row>
    <row r="137" spans="1:5" x14ac:dyDescent="0.3">
      <c r="A137" s="35" t="s">
        <v>595</v>
      </c>
      <c r="B137" s="13" t="s">
        <v>1016</v>
      </c>
      <c r="C137" s="16" t="s">
        <v>22</v>
      </c>
      <c r="E137" s="32" t="str">
        <f>+"https://raw.githubusercontent.com/Sud-Austral/mapa_insumos2/main/osm/"&amp;Capas[[#This Row],[Capa]]&amp;"/?CUT_COM=00000.json"</f>
        <v>https://raw.githubusercontent.com/Sud-Austral/mapa_insumos2/main/osm/ocio_cine_pol/?CUT_COM=00000.json</v>
      </c>
    </row>
    <row r="138" spans="1:5" x14ac:dyDescent="0.3">
      <c r="A138" s="35" t="s">
        <v>596</v>
      </c>
      <c r="B138" s="13" t="s">
        <v>1017</v>
      </c>
      <c r="C138" s="16" t="s">
        <v>22</v>
      </c>
      <c r="E138" s="32" t="str">
        <f>+"https://raw.githubusercontent.com/Sud-Austral/mapa_insumos2/main/osm/"&amp;Capas[[#This Row],[Capa]]&amp;"/?CUT_COM=00000.json"</f>
        <v>https://raw.githubusercontent.com/Sud-Austral/mapa_insumos2/main/osm/turismo_-_destinos_memorial_pol/?CUT_COM=00000.json</v>
      </c>
    </row>
    <row r="139" spans="1:5" x14ac:dyDescent="0.3">
      <c r="A139" s="35" t="s">
        <v>597</v>
      </c>
      <c r="B139" s="13" t="s">
        <v>1018</v>
      </c>
      <c r="C139" s="16" t="s">
        <v>22</v>
      </c>
      <c r="E139" s="32" t="str">
        <f>+"https://raw.githubusercontent.com/Sud-Austral/mapa_insumos2/main/osm/"&amp;Capas[[#This Row],[Capa]]&amp;"/?CUT_COM=00000.json"</f>
        <v>https://raw.githubusercontent.com/Sud-Austral/mapa_insumos2/main/osm/publico_punto_de_reciclaje_pol/?CUT_COM=00000.json</v>
      </c>
    </row>
    <row r="140" spans="1:5" x14ac:dyDescent="0.3">
      <c r="A140" s="35" t="s">
        <v>598</v>
      </c>
      <c r="B140" s="13" t="s">
        <v>1019</v>
      </c>
      <c r="C140" s="16" t="s">
        <v>22</v>
      </c>
      <c r="E140" s="32" t="str">
        <f>+"https://raw.githubusercontent.com/Sud-Austral/mapa_insumos2/main/osm/"&amp;Capas[[#This Row],[Capa]]&amp;"/?CUT_COM=00000.json"</f>
        <v>https://raw.githubusercontent.com/Sud-Austral/mapa_insumos2/main/osm/publico_centro_de_arte_pol/?CUT_COM=00000.json</v>
      </c>
    </row>
    <row r="141" spans="1:5" x14ac:dyDescent="0.3">
      <c r="A141" s="35" t="s">
        <v>41</v>
      </c>
      <c r="B141" s="13" t="s">
        <v>1020</v>
      </c>
      <c r="C141" s="16" t="s">
        <v>22</v>
      </c>
      <c r="E141" s="32" t="str">
        <f>+"https://raw.githubusercontent.com/Sud-Austral/mapa_insumos2/main/osm/"&amp;Capas[[#This Row],[Capa]]&amp;"/?CUT_COM=00000.json"</f>
        <v>https://raw.githubusercontent.com/Sud-Austral/mapa_insumos2/main/osm/abastecimiento_zona_de_comidas_pol/?CUT_COM=00000.json</v>
      </c>
    </row>
    <row r="142" spans="1:5" x14ac:dyDescent="0.3">
      <c r="A142" s="35" t="s">
        <v>599</v>
      </c>
      <c r="B142" s="13" t="s">
        <v>1021</v>
      </c>
      <c r="C142" s="16" t="s">
        <v>22</v>
      </c>
      <c r="E142" s="32" t="str">
        <f>+"https://raw.githubusercontent.com/Sud-Austral/mapa_insumos2/main/osm/"&amp;Capas[[#This Row],[Capa]]&amp;"/?CUT_COM=00000.json"</f>
        <v>https://raw.githubusercontent.com/Sud-Austral/mapa_insumos2/main/osm/educacion_universidad_pol/?CUT_COM=00000.json</v>
      </c>
    </row>
    <row r="143" spans="1:5" x14ac:dyDescent="0.3">
      <c r="A143" s="35" t="s">
        <v>600</v>
      </c>
      <c r="B143" s="13" t="s">
        <v>1022</v>
      </c>
      <c r="C143" s="16" t="s">
        <v>22</v>
      </c>
      <c r="E143" s="32" t="str">
        <f>+"https://raw.githubusercontent.com/Sud-Austral/mapa_insumos2/main/osm/"&amp;Capas[[#This Row],[Capa]]&amp;"/?CUT_COM=00000.json"</f>
        <v>https://raw.githubusercontent.com/Sud-Austral/mapa_insumos2/main/osm/punto_de_interes_molino_de_agua_pol/?CUT_COM=00000.json</v>
      </c>
    </row>
    <row r="144" spans="1:5" x14ac:dyDescent="0.3">
      <c r="A144" s="35" t="s">
        <v>601</v>
      </c>
      <c r="B144" s="13" t="s">
        <v>1023</v>
      </c>
      <c r="C144" s="16" t="s">
        <v>22</v>
      </c>
      <c r="E144" s="32" t="str">
        <f>+"https://raw.githubusercontent.com/Sud-Austral/mapa_insumos2/main/osm/"&amp;Capas[[#This Row],[Capa]]&amp;"/?CUT_COM=00000.json"</f>
        <v>https://raw.githubusercontent.com/Sud-Austral/mapa_insumos2/main/osm/compras_grandes_almacenes_pol/?CUT_COM=00000.json</v>
      </c>
    </row>
    <row r="145" spans="1:5" x14ac:dyDescent="0.3">
      <c r="A145" s="35" t="s">
        <v>602</v>
      </c>
      <c r="B145" s="13" t="s">
        <v>1024</v>
      </c>
      <c r="C145" s="16" t="s">
        <v>22</v>
      </c>
      <c r="E145" s="32" t="str">
        <f>+"https://raw.githubusercontent.com/Sud-Austral/mapa_insumos2/main/osm/"&amp;Capas[[#This Row],[Capa]]&amp;"/?CUT_COM=00000.json"</f>
        <v>https://raw.githubusercontent.com/Sud-Austral/mapa_insumos2/main/osm/turismo_-_destinos_castillo_pol/?CUT_COM=00000.json</v>
      </c>
    </row>
    <row r="146" spans="1:5" x14ac:dyDescent="0.3">
      <c r="A146" s="35" t="s">
        <v>603</v>
      </c>
      <c r="B146" s="13" t="s">
        <v>1025</v>
      </c>
      <c r="C146" s="16" t="s">
        <v>22</v>
      </c>
      <c r="E146" s="32" t="str">
        <f>+"https://raw.githubusercontent.com/Sud-Austral/mapa_insumos2/main/osm/"&amp;Capas[[#This Row],[Capa]]&amp;"/?CUT_COM=00000.json"</f>
        <v>https://raw.githubusercontent.com/Sud-Austral/mapa_insumos2/main/osm/punto_de_interes_fuente_pol/?CUT_COM=00000.json</v>
      </c>
    </row>
    <row r="147" spans="1:5" x14ac:dyDescent="0.3">
      <c r="A147" s="35" t="s">
        <v>604</v>
      </c>
      <c r="B147" s="13" t="s">
        <v>1026</v>
      </c>
      <c r="C147" s="16" t="s">
        <v>22</v>
      </c>
      <c r="E147" s="32" t="str">
        <f>+"https://raw.githubusercontent.com/Sud-Austral/mapa_insumos2/main/osm/"&amp;Capas[[#This Row],[Capa]]&amp;"/?CUT_COM=00000.json"</f>
        <v>https://raw.githubusercontent.com/Sud-Austral/mapa_insumos2/main/osm/turismo_-_destinos_zoologico_pol/?CUT_COM=00000.json</v>
      </c>
    </row>
    <row r="148" spans="1:5" x14ac:dyDescent="0.3">
      <c r="A148" s="35" t="s">
        <v>605</v>
      </c>
      <c r="B148" s="13" t="s">
        <v>1027</v>
      </c>
      <c r="C148" s="16" t="s">
        <v>22</v>
      </c>
      <c r="E148" s="32" t="str">
        <f>+"https://raw.githubusercontent.com/Sud-Austral/mapa_insumos2/main/osm/"&amp;Capas[[#This Row],[Capa]]&amp;"/?CUT_COM=00000.json"</f>
        <v>https://raw.githubusercontent.com/Sud-Austral/mapa_insumos2/main/osm/punto_de_interes_pozo_pol/?CUT_COM=00000.json</v>
      </c>
    </row>
    <row r="149" spans="1:5" x14ac:dyDescent="0.3">
      <c r="A149" s="35" t="s">
        <v>606</v>
      </c>
      <c r="B149" s="13" t="s">
        <v>1028</v>
      </c>
      <c r="C149" s="16" t="s">
        <v>22</v>
      </c>
      <c r="E149" s="32" t="str">
        <f>+"https://raw.githubusercontent.com/Sud-Austral/mapa_insumos2/main/osm/"&amp;Capas[[#This Row],[Capa]]&amp;"/?CUT_COM=00000.json"</f>
        <v>https://raw.githubusercontent.com/Sud-Austral/mapa_insumos2/main/osm/compras_concesionario_de_coches_pol/?CUT_COM=00000.json</v>
      </c>
    </row>
    <row r="150" spans="1:5" x14ac:dyDescent="0.3">
      <c r="A150" s="35" t="s">
        <v>607</v>
      </c>
      <c r="B150" s="13" t="s">
        <v>1029</v>
      </c>
      <c r="C150" s="16" t="s">
        <v>22</v>
      </c>
      <c r="E150" s="32" t="str">
        <f>+"https://raw.githubusercontent.com/Sud-Austral/mapa_insumos2/main/osm/"&amp;Capas[[#This Row],[Capa]]&amp;"/?CUT_COM=00000.json"</f>
        <v>https://raw.githubusercontent.com/Sud-Austral/mapa_insumos2/main/osm/educacion_universidad/college_pol/?CUT_COM=00000.json</v>
      </c>
    </row>
    <row r="151" spans="1:5" x14ac:dyDescent="0.3">
      <c r="A151" s="35" t="s">
        <v>37</v>
      </c>
      <c r="B151" s="13" t="s">
        <v>1030</v>
      </c>
      <c r="C151" s="16" t="s">
        <v>22</v>
      </c>
      <c r="E151" s="32" t="str">
        <f>+"https://raw.githubusercontent.com/Sud-Austral/mapa_insumos2/main/osm/"&amp;Capas[[#This Row],[Capa]]&amp;"/?CUT_COM=00000.json"</f>
        <v>https://raw.githubusercontent.com/Sud-Austral/mapa_insumos2/main/osm/abastecimiento_cerveceria_pol/?CUT_COM=00000.json</v>
      </c>
    </row>
    <row r="152" spans="1:5" x14ac:dyDescent="0.3">
      <c r="A152" s="35" t="s">
        <v>608</v>
      </c>
      <c r="B152" s="13" t="s">
        <v>1031</v>
      </c>
      <c r="C152" s="16" t="s">
        <v>22</v>
      </c>
      <c r="E152" s="32" t="str">
        <f>+"https://raw.githubusercontent.com/Sud-Austral/mapa_insumos2/main/osm/"&amp;Capas[[#This Row],[Capa]]&amp;"/?CUT_COM=00000.json"</f>
        <v>https://raw.githubusercontent.com/Sud-Austral/mapa_insumos2/main/osm/salud_veterinario_pol/?CUT_COM=00000.json</v>
      </c>
    </row>
    <row r="153" spans="1:5" x14ac:dyDescent="0.3">
      <c r="A153" s="35" t="s">
        <v>609</v>
      </c>
      <c r="B153" s="13" t="s">
        <v>1032</v>
      </c>
      <c r="C153" s="16" t="s">
        <v>22</v>
      </c>
      <c r="E153" s="32" t="str">
        <f>+"https://raw.githubusercontent.com/Sud-Austral/mapa_insumos2/main/osm/"&amp;Capas[[#This Row],[Capa]]&amp;"/?CUT_COM=00000.json"</f>
        <v>https://raw.githubusercontent.com/Sud-Austral/mapa_insumos2/main/osm/compras_optica_pol/?CUT_COM=00000.json</v>
      </c>
    </row>
    <row r="154" spans="1:5" x14ac:dyDescent="0.3">
      <c r="A154" s="35" t="s">
        <v>610</v>
      </c>
      <c r="B154" s="13" t="s">
        <v>1033</v>
      </c>
      <c r="C154" s="16" t="s">
        <v>22</v>
      </c>
      <c r="E154" s="32" t="str">
        <f>+"https://raw.githubusercontent.com/Sud-Austral/mapa_insumos2/main/osm/"&amp;Capas[[#This Row],[Capa]]&amp;"/?CUT_COM=00000.json"</f>
        <v>https://raw.githubusercontent.com/Sud-Austral/mapa_insumos2/main/osm/compras_papeleria_pol/?CUT_COM=00000.json</v>
      </c>
    </row>
    <row r="155" spans="1:5" x14ac:dyDescent="0.3">
      <c r="A155" s="35" t="s">
        <v>611</v>
      </c>
      <c r="B155" s="13" t="s">
        <v>1034</v>
      </c>
      <c r="C155" s="16" t="s">
        <v>22</v>
      </c>
      <c r="E155" s="32" t="str">
        <f>+"https://raw.githubusercontent.com/Sud-Austral/mapa_insumos2/main/osm/"&amp;Capas[[#This Row],[Capa]]&amp;"/?CUT_COM=00000.json"</f>
        <v>https://raw.githubusercontent.com/Sud-Austral/mapa_insumos2/main/osm/punto_de_interes_camara_de_vigilancia_pol/?CUT_COM=00000.json</v>
      </c>
    </row>
    <row r="156" spans="1:5" x14ac:dyDescent="0.3">
      <c r="A156" s="35" t="s">
        <v>612</v>
      </c>
      <c r="B156" s="13" t="s">
        <v>1035</v>
      </c>
      <c r="C156" s="16" t="s">
        <v>22</v>
      </c>
      <c r="E156" s="32" t="str">
        <f>+"https://raw.githubusercontent.com/Sud-Austral/mapa_insumos2/main/osm/"&amp;Capas[[#This Row],[Capa]]&amp;"/?CUT_COM=00000.json"</f>
        <v>https://raw.githubusercontent.com/Sud-Austral/mapa_insumos2/main/osm/punto_de_interes_molino_pol/?CUT_COM=00000.json</v>
      </c>
    </row>
    <row r="157" spans="1:5" x14ac:dyDescent="0.3">
      <c r="A157" s="35" t="s">
        <v>613</v>
      </c>
      <c r="B157" s="13" t="s">
        <v>1036</v>
      </c>
      <c r="C157" s="16" t="s">
        <v>22</v>
      </c>
      <c r="E157" s="32" t="str">
        <f>+"https://raw.githubusercontent.com/Sud-Austral/mapa_insumos2/main/osm/"&amp;Capas[[#This Row],[Capa]]&amp;"/?CUT_COM=00000.json"</f>
        <v>https://raw.githubusercontent.com/Sud-Austral/mapa_insumos2/main/osm/turismo_-_destinos_fuerte_pol/?CUT_COM=00000.json</v>
      </c>
    </row>
    <row r="158" spans="1:5" x14ac:dyDescent="0.3">
      <c r="A158" s="35" t="s">
        <v>614</v>
      </c>
      <c r="B158" s="13" t="s">
        <v>1037</v>
      </c>
      <c r="C158" s="16" t="s">
        <v>22</v>
      </c>
      <c r="E158" s="32" t="str">
        <f>+"https://raw.githubusercontent.com/Sud-Austral/mapa_insumos2/main/osm/"&amp;Capas[[#This Row],[Capa]]&amp;"/?CUT_COM=00000.json"</f>
        <v>https://raw.githubusercontent.com/Sud-Austral/mapa_insumos2/main/osm/compras_libreria_pol/?CUT_COM=00000.json</v>
      </c>
    </row>
    <row r="159" spans="1:5" x14ac:dyDescent="0.3">
      <c r="A159" s="35" t="s">
        <v>615</v>
      </c>
      <c r="B159" s="13" t="s">
        <v>1038</v>
      </c>
      <c r="C159" s="16" t="s">
        <v>22</v>
      </c>
      <c r="E159" s="32" t="str">
        <f>+"https://raw.githubusercontent.com/Sud-Austral/mapa_insumos2/main/osm/"&amp;Capas[[#This Row],[Capa]]&amp;"/?CUT_COM=00000.json"</f>
        <v>https://raw.githubusercontent.com/Sud-Austral/mapa_insumos2/main/osm/turismo_-_destinos_obra_de_arte_pol/?CUT_COM=00000.json</v>
      </c>
    </row>
    <row r="160" spans="1:5" x14ac:dyDescent="0.3">
      <c r="A160" s="35" t="s">
        <v>616</v>
      </c>
      <c r="B160" s="13" t="s">
        <v>1039</v>
      </c>
      <c r="C160" s="16" t="s">
        <v>22</v>
      </c>
      <c r="E160" s="32" t="str">
        <f>+"https://raw.githubusercontent.com/Sud-Austral/mapa_insumos2/main/osm/"&amp;Capas[[#This Row],[Capa]]&amp;"/?CUT_COM=00000.json"</f>
        <v>https://raw.githubusercontent.com/Sud-Austral/mapa_insumos2/main/osm/compras_tienda_telefonos_moviles_pol/?CUT_COM=00000.json</v>
      </c>
    </row>
    <row r="161" spans="1:5" x14ac:dyDescent="0.3">
      <c r="A161" s="35" t="s">
        <v>42</v>
      </c>
      <c r="B161" s="13" t="s">
        <v>1040</v>
      </c>
      <c r="C161" s="16" t="s">
        <v>22</v>
      </c>
      <c r="E161" s="32" t="str">
        <f>+"https://raw.githubusercontent.com/Sud-Austral/mapa_insumos2/main/osm/"&amp;Capas[[#This Row],[Capa]]&amp;"/?CUT_COM=00000.json"</f>
        <v>https://raw.githubusercontent.com/Sud-Austral/mapa_insumos2/main/osm/compras_tienda_exterior_pol/?CUT_COM=00000.json</v>
      </c>
    </row>
    <row r="162" spans="1:5" x14ac:dyDescent="0.3">
      <c r="A162" s="35" t="s">
        <v>617</v>
      </c>
      <c r="B162" s="13" t="s">
        <v>1041</v>
      </c>
      <c r="C162" s="16" t="s">
        <v>22</v>
      </c>
      <c r="E162" s="32" t="str">
        <f>+"https://raw.githubusercontent.com/Sud-Austral/mapa_insumos2/main/osm/"&amp;Capas[[#This Row],[Capa]]&amp;"/?CUT_COM=00000.json"</f>
        <v>https://raw.githubusercontent.com/Sud-Austral/mapa_insumos2/main/osm/compras_salon_de_belleza_pol/?CUT_COM=00000.json</v>
      </c>
    </row>
    <row r="163" spans="1:5" x14ac:dyDescent="0.3">
      <c r="A163" s="35" t="s">
        <v>618</v>
      </c>
      <c r="B163" s="13" t="s">
        <v>1042</v>
      </c>
      <c r="C163" s="16" t="s">
        <v>22</v>
      </c>
      <c r="E163" s="32" t="str">
        <f>+"https://raw.githubusercontent.com/Sud-Austral/mapa_insumos2/main/osm/"&amp;Capas[[#This Row],[Capa]]&amp;"/?CUT_COM=00000.json"</f>
        <v>https://raw.githubusercontent.com/Sud-Austral/mapa_insumos2/main/osm/compras_lavado_de_autos_pol/?CUT_COM=00000.json</v>
      </c>
    </row>
    <row r="164" spans="1:5" x14ac:dyDescent="0.3">
      <c r="A164" s="35" t="s">
        <v>619</v>
      </c>
      <c r="B164" s="13" t="s">
        <v>1043</v>
      </c>
      <c r="C164" s="16" t="s">
        <v>22</v>
      </c>
      <c r="E164" s="32" t="str">
        <f>+"https://raw.githubusercontent.com/Sud-Austral/mapa_insumos2/main/osm/"&amp;Capas[[#This Row],[Capa]]&amp;"/?CUT_COM=00000.json"</f>
        <v>https://raw.githubusercontent.com/Sud-Austral/mapa_insumos2/main/osm/compras_tienda_de_computadoras_pol/?CUT_COM=00000.json</v>
      </c>
    </row>
    <row r="165" spans="1:5" x14ac:dyDescent="0.3">
      <c r="A165" s="35" t="s">
        <v>620</v>
      </c>
      <c r="B165" s="13" t="s">
        <v>1044</v>
      </c>
      <c r="C165" s="16" t="s">
        <v>22</v>
      </c>
      <c r="E165" s="32" t="str">
        <f>+"https://raw.githubusercontent.com/Sud-Austral/mapa_insumos2/main/osm/"&amp;Capas[[#This Row],[Capa]]&amp;"/?CUT_COM=00000.json"</f>
        <v>https://raw.githubusercontent.com/Sud-Austral/mapa_insumos2/main/osm/compras_tienda_de_deportes_pol/?CUT_COM=00000.json</v>
      </c>
    </row>
    <row r="166" spans="1:5" x14ac:dyDescent="0.3">
      <c r="A166" s="35" t="s">
        <v>621</v>
      </c>
      <c r="B166" s="13" t="s">
        <v>1045</v>
      </c>
      <c r="C166" s="16" t="s">
        <v>22</v>
      </c>
      <c r="E166" s="32" t="str">
        <f>+"https://raw.githubusercontent.com/Sud-Austral/mapa_insumos2/main/osm/"&amp;Capas[[#This Row],[Capa]]&amp;"/?CUT_COM=00000.json"</f>
        <v>https://raw.githubusercontent.com/Sud-Austral/mapa_insumos2/main/osm/compras_joyeria_pol/?CUT_COM=00000.json</v>
      </c>
    </row>
    <row r="167" spans="1:5" x14ac:dyDescent="0.3">
      <c r="A167" s="35" t="s">
        <v>622</v>
      </c>
      <c r="B167" s="13" t="s">
        <v>1046</v>
      </c>
      <c r="C167" s="16" t="s">
        <v>22</v>
      </c>
      <c r="E167" s="32" t="str">
        <f>+"https://raw.githubusercontent.com/Sud-Austral/mapa_insumos2/main/osm/"&amp;Capas[[#This Row],[Capa]]&amp;"/?CUT_COM=00000.json"</f>
        <v>https://raw.githubusercontent.com/Sud-Austral/mapa_insumos2/main/osm/publico_embajada_pol/?CUT_COM=00000.json</v>
      </c>
    </row>
    <row r="168" spans="1:5" x14ac:dyDescent="0.3">
      <c r="A168" s="35" t="s">
        <v>623</v>
      </c>
      <c r="B168" s="13" t="s">
        <v>1047</v>
      </c>
      <c r="C168" s="16" t="s">
        <v>22</v>
      </c>
      <c r="E168" s="32" t="str">
        <f>+"https://raw.githubusercontent.com/Sud-Austral/mapa_insumos2/main/osm/"&amp;Capas[[#This Row],[Capa]]&amp;"/?CUT_COM=00000.json"</f>
        <v>https://raw.githubusercontent.com/Sud-Austral/mapa_insumos2/main/osm/compras_tienda_de_juguetes_pol/?CUT_COM=00000.json</v>
      </c>
    </row>
    <row r="169" spans="1:5" x14ac:dyDescent="0.3">
      <c r="A169" s="35" t="s">
        <v>624</v>
      </c>
      <c r="B169" s="13" t="s">
        <v>1048</v>
      </c>
      <c r="C169" s="16" t="s">
        <v>22</v>
      </c>
      <c r="E169" s="32" t="str">
        <f>+"https://raw.githubusercontent.com/Sud-Austral/mapa_insumos2/main/osm/"&amp;Capas[[#This Row],[Capa]]&amp;"/?CUT_COM=00000.json"</f>
        <v>https://raw.githubusercontent.com/Sud-Austral/mapa_insumos2/main/osm/compras_lavanderia_pol/?CUT_COM=00000.json</v>
      </c>
    </row>
    <row r="170" spans="1:5" x14ac:dyDescent="0.3">
      <c r="A170" s="35" t="s">
        <v>625</v>
      </c>
      <c r="B170" s="13" t="s">
        <v>1049</v>
      </c>
      <c r="C170" s="16" t="s">
        <v>22</v>
      </c>
      <c r="E170" s="32" t="str">
        <f>+"https://raw.githubusercontent.com/Sud-Austral/mapa_insumos2/main/osm/"&amp;Capas[[#This Row],[Capa]]&amp;"/?CUT_COM=00000.json"</f>
        <v>https://raw.githubusercontent.com/Sud-Austral/mapa_insumos2/main/osm/publico_reciclaje_metal_pol/?CUT_COM=00000.json</v>
      </c>
    </row>
    <row r="171" spans="1:5" x14ac:dyDescent="0.3">
      <c r="A171" s="35" t="s">
        <v>626</v>
      </c>
      <c r="B171" s="13" t="s">
        <v>1050</v>
      </c>
      <c r="C171" s="16" t="s">
        <v>22</v>
      </c>
      <c r="E171" s="32" t="str">
        <f>+"https://raw.githubusercontent.com/Sud-Austral/mapa_insumos2/main/osm/"&amp;Capas[[#This Row],[Capa]]&amp;"/?CUT_COM=00000.json"</f>
        <v>https://raw.githubusercontent.com/Sud-Austral/mapa_insumos2/main/osm/compras_alquiler_de_bicicletas_pol/?CUT_COM=00000.json</v>
      </c>
    </row>
    <row r="172" spans="1:5" x14ac:dyDescent="0.3">
      <c r="A172" s="35" t="s">
        <v>627</v>
      </c>
      <c r="B172" s="13" t="s">
        <v>1051</v>
      </c>
      <c r="C172" s="16" t="s">
        <v>22</v>
      </c>
      <c r="E172" s="32" t="str">
        <f>+"https://raw.githubusercontent.com/Sud-Austral/mapa_insumos2/main/osm/"&amp;Capas[[#This Row],[Capa]]&amp;"/?CUT_COM=00000.json"</f>
        <v>https://raw.githubusercontent.com/Sud-Austral/mapa_insumos2/main/osm/turismo_-_destinos_cruce_de_camino_pol/?CUT_COM=00000.json</v>
      </c>
    </row>
    <row r="173" spans="1:5" x14ac:dyDescent="0.3">
      <c r="A173" s="35" t="s">
        <v>628</v>
      </c>
      <c r="B173" s="13" t="s">
        <v>1052</v>
      </c>
      <c r="C173" s="16" t="s">
        <v>22</v>
      </c>
      <c r="E173" s="32" t="str">
        <f>+"https://raw.githubusercontent.com/Sud-Austral/mapa_insumos2/main/osm/"&amp;Capas[[#This Row],[Capa]]&amp;"/?CUT_COM=00000.json"</f>
        <v>https://raw.githubusercontent.com/Sud-Austral/mapa_insumos2/main/osm/ocio_parque_para_perro_pol/?CUT_COM=00000.json</v>
      </c>
    </row>
    <row r="174" spans="1:5" x14ac:dyDescent="0.3">
      <c r="A174" s="35" t="s">
        <v>629</v>
      </c>
      <c r="B174" s="13" t="s">
        <v>1053</v>
      </c>
      <c r="C174" s="16" t="s">
        <v>22</v>
      </c>
      <c r="E174" s="32" t="str">
        <f>+"https://raw.githubusercontent.com/Sud-Austral/mapa_insumos2/main/osm/"&amp;Capas[[#This Row],[Capa]]&amp;"/?CUT_COM=00000.json"</f>
        <v>https://raw.githubusercontent.com/Sud-Austral/mapa_insumos2/main/osm/punto_de_interes_torre_de_comunicaciones_pol/?CUT_COM=00000.json</v>
      </c>
    </row>
    <row r="175" spans="1:5" x14ac:dyDescent="0.3">
      <c r="A175" s="35" t="s">
        <v>630</v>
      </c>
      <c r="B175" s="13" t="s">
        <v>1054</v>
      </c>
      <c r="C175" s="16" t="s">
        <v>22</v>
      </c>
      <c r="E175" s="32" t="str">
        <f>+"https://raw.githubusercontent.com/Sud-Austral/mapa_insumos2/main/osm/"&amp;Capas[[#This Row],[Capa]]&amp;"/?CUT_COM=00000.json"</f>
        <v>https://raw.githubusercontent.com/Sud-Austral/mapa_insumos2/main/osm/compras_venta_periodicos_pol/?CUT_COM=00000.json</v>
      </c>
    </row>
    <row r="176" spans="1:5" x14ac:dyDescent="0.3">
      <c r="A176" s="35" t="s">
        <v>631</v>
      </c>
      <c r="B176" s="13" t="s">
        <v>1055</v>
      </c>
      <c r="C176" s="16" t="s">
        <v>22</v>
      </c>
      <c r="E176" s="32" t="str">
        <f>+"https://raw.githubusercontent.com/Sud-Austral/mapa_insumos2/main/osm/"&amp;Capas[[#This Row],[Capa]]&amp;"/?CUT_COM=00000.json"</f>
        <v>https://raw.githubusercontent.com/Sud-Austral/mapa_insumos2/main/osm/publico_papel_reciclado_pol/?CUT_COM=00000.json</v>
      </c>
    </row>
    <row r="177" spans="1:5" x14ac:dyDescent="0.3">
      <c r="A177" s="35" t="s">
        <v>632</v>
      </c>
      <c r="B177" s="13" t="s">
        <v>1056</v>
      </c>
      <c r="C177" s="16" t="s">
        <v>22</v>
      </c>
      <c r="E177" s="32" t="str">
        <f>+"https://raw.githubusercontent.com/Sud-Austral/mapa_insumos2/main/osm/"&amp;Capas[[#This Row],[Capa]]&amp;"/?CUT_COM=00000.json"</f>
        <v>https://raw.githubusercontent.com/Sud-Austral/mapa_insumos2/main/osm/punto_de_interes_mesa_de_trabajo_pol/?CUT_COM=00000.json</v>
      </c>
    </row>
    <row r="178" spans="1:5" x14ac:dyDescent="0.3">
      <c r="A178" s="35" t="s">
        <v>633</v>
      </c>
      <c r="B178" s="13" t="s">
        <v>1057</v>
      </c>
      <c r="C178" s="16" t="s">
        <v>22</v>
      </c>
      <c r="E178" s="32" t="str">
        <f>+"https://raw.githubusercontent.com/Sud-Austral/mapa_insumos2/main/osm/"&amp;Capas[[#This Row],[Capa]]&amp;"/?CUT_COM=00000.json"</f>
        <v>https://raw.githubusercontent.com/Sud-Austral/mapa_insumos2/main/osm/dinero_cajero_automatico_pol/?CUT_COM=00000.json</v>
      </c>
    </row>
    <row r="179" spans="1:5" x14ac:dyDescent="0.3">
      <c r="A179" s="35" t="s">
        <v>634</v>
      </c>
      <c r="B179" s="13" t="s">
        <v>1058</v>
      </c>
      <c r="C179" s="16" t="s">
        <v>22</v>
      </c>
      <c r="E179" s="32" t="str">
        <f>+"https://raw.githubusercontent.com/Sud-Austral/mapa_insumos2/main/osm/"&amp;Capas[[#This Row],[Capa]]&amp;"/?CUT_COM=00000.json"</f>
        <v>https://raw.githubusercontent.com/Sud-Austral/mapa_insumos2/main/osm/ocio-deporte_pista_de_hielo_pol/?CUT_COM=00000.json</v>
      </c>
    </row>
    <row r="180" spans="1:5" x14ac:dyDescent="0.3">
      <c r="A180" s="35" t="s">
        <v>635</v>
      </c>
      <c r="B180" s="13" t="s">
        <v>114</v>
      </c>
      <c r="C180" s="16" t="s">
        <v>254</v>
      </c>
      <c r="E180" s="32" t="str">
        <f>+"https://raw.githubusercontent.com/Sud-Austral/mapa_insumos2/main/osm/"&amp;Capas[[#This Row],[Capa]]&amp;"/?CUT_COM=00000.json"</f>
        <v>https://raw.githubusercontent.com/Sud-Austral/mapa_insumos2/main/osm/punto_de_interes_faro/?CUT_COM=00000.json</v>
      </c>
    </row>
    <row r="181" spans="1:5" x14ac:dyDescent="0.3">
      <c r="A181" s="35" t="s">
        <v>43</v>
      </c>
      <c r="B181" s="13" t="s">
        <v>204</v>
      </c>
      <c r="C181" s="16" t="s">
        <v>254</v>
      </c>
      <c r="E181" s="32" t="str">
        <f>+"https://raw.githubusercontent.com/Sud-Austral/mapa_insumos2/main/osm/"&amp;Capas[[#This Row],[Capa]]&amp;"/?CUT_COM=00000.json"</f>
        <v>https://raw.githubusercontent.com/Sud-Austral/mapa_insumos2/main/osm/punto_de_interes_torre_de_comunicaciones/?CUT_COM=00000.json</v>
      </c>
    </row>
    <row r="182" spans="1:5" x14ac:dyDescent="0.3">
      <c r="A182" s="35" t="s">
        <v>636</v>
      </c>
      <c r="B182" s="13" t="s">
        <v>207</v>
      </c>
      <c r="C182" s="16" t="s">
        <v>254</v>
      </c>
      <c r="E182" s="32" t="str">
        <f>+"https://raw.githubusercontent.com/Sud-Austral/mapa_insumos2/main/osm/"&amp;Capas[[#This Row],[Capa]]&amp;"/?CUT_COM=00000.json"</f>
        <v>https://raw.githubusercontent.com/Sud-Austral/mapa_insumos2/main/osm/punto_de_interes_mesa_de_trabajo/?CUT_COM=00000.json</v>
      </c>
    </row>
    <row r="183" spans="1:5" x14ac:dyDescent="0.3">
      <c r="A183" s="35" t="s">
        <v>637</v>
      </c>
      <c r="B183" s="13" t="s">
        <v>168</v>
      </c>
      <c r="C183" s="16" t="s">
        <v>254</v>
      </c>
      <c r="E183" s="32" t="str">
        <f>+"https://raw.githubusercontent.com/Sud-Austral/mapa_insumos2/main/osm/"&amp;Capas[[#This Row],[Capa]]&amp;"/?CUT_COM=00000.json"</f>
        <v>https://raw.githubusercontent.com/Sud-Austral/mapa_insumos2/main/osm/turismo_-_destinos_memorial/?CUT_COM=00000.json</v>
      </c>
    </row>
    <row r="184" spans="1:5" x14ac:dyDescent="0.3">
      <c r="A184" s="35" t="s">
        <v>638</v>
      </c>
      <c r="B184" s="13" t="s">
        <v>112</v>
      </c>
      <c r="C184" s="16" t="s">
        <v>254</v>
      </c>
      <c r="E184" s="32" t="str">
        <f>+"https://raw.githubusercontent.com/Sud-Austral/mapa_insumos2/main/osm/"&amp;Capas[[#This Row],[Capa]]&amp;"/?CUT_COM=00000.json"</f>
        <v>https://raw.githubusercontent.com/Sud-Austral/mapa_insumos2/main/osm/turismo_-_destinos_ruinas/?CUT_COM=00000.json</v>
      </c>
    </row>
    <row r="185" spans="1:5" x14ac:dyDescent="0.3">
      <c r="A185" s="35" t="s">
        <v>639</v>
      </c>
      <c r="B185" s="13" t="s">
        <v>149</v>
      </c>
      <c r="C185" s="16" t="s">
        <v>254</v>
      </c>
      <c r="E185" s="32" t="str">
        <f>+"https://raw.githubusercontent.com/Sud-Austral/mapa_insumos2/main/osm/"&amp;Capas[[#This Row],[Capa]]&amp;"/?CUT_COM=00000.json"</f>
        <v>https://raw.githubusercontent.com/Sud-Austral/mapa_insumos2/main/osm/turismo_-_destinos_mirador/?CUT_COM=00000.json</v>
      </c>
    </row>
    <row r="186" spans="1:5" x14ac:dyDescent="0.3">
      <c r="A186" s="35" t="s">
        <v>640</v>
      </c>
      <c r="B186" s="13" t="s">
        <v>100</v>
      </c>
      <c r="C186" s="16" t="s">
        <v>254</v>
      </c>
      <c r="E186" s="32" t="str">
        <f>+"https://raw.githubusercontent.com/Sud-Austral/mapa_insumos2/main/osm/"&amp;Capas[[#This Row],[Capa]]&amp;"/?CUT_COM=00000.json"</f>
        <v>https://raw.githubusercontent.com/Sud-Austral/mapa_insumos2/main/osm/alojamiento_camping/?CUT_COM=00000.json</v>
      </c>
    </row>
    <row r="187" spans="1:5" x14ac:dyDescent="0.3">
      <c r="A187" s="35" t="s">
        <v>641</v>
      </c>
      <c r="B187" s="13" t="s">
        <v>97</v>
      </c>
      <c r="C187" s="16" t="s">
        <v>254</v>
      </c>
      <c r="E187" s="32" t="str">
        <f>+"https://raw.githubusercontent.com/Sud-Austral/mapa_insumos2/main/osm/"&amp;Capas[[#This Row],[Capa]]&amp;"/?CUT_COM=00000.json"</f>
        <v>https://raw.githubusercontent.com/Sud-Austral/mapa_insumos2/main/osm/alojamiento_refugio/?CUT_COM=00000.json</v>
      </c>
    </row>
    <row r="188" spans="1:5" x14ac:dyDescent="0.3">
      <c r="A188" s="35" t="s">
        <v>642</v>
      </c>
      <c r="B188" s="13" t="s">
        <v>107</v>
      </c>
      <c r="C188" s="16" t="s">
        <v>254</v>
      </c>
      <c r="E188" s="32" t="str">
        <f>+"https://raw.githubusercontent.com/Sud-Austral/mapa_insumos2/main/osm/"&amp;Capas[[#This Row],[Capa]]&amp;"/?CUT_COM=00000.json"</f>
        <v>https://raw.githubusercontent.com/Sud-Austral/mapa_insumos2/main/osm/alojamiento_choza_alpina/?CUT_COM=00000.json</v>
      </c>
    </row>
    <row r="189" spans="1:5" x14ac:dyDescent="0.3">
      <c r="A189" s="35" t="s">
        <v>643</v>
      </c>
      <c r="B189" s="13" t="s">
        <v>96</v>
      </c>
      <c r="C189" s="16" t="s">
        <v>254</v>
      </c>
      <c r="E189" s="32" t="str">
        <f>+"https://raw.githubusercontent.com/Sud-Austral/mapa_insumos2/main/osm/"&amp;Capas[[#This Row],[Capa]]&amp;"/?CUT_COM=00000.json"</f>
        <v>https://raw.githubusercontent.com/Sud-Austral/mapa_insumos2/main/osm/turismo_-_destinos_atraccion/?CUT_COM=00000.json</v>
      </c>
    </row>
    <row r="190" spans="1:5" x14ac:dyDescent="0.3">
      <c r="A190" s="35" t="s">
        <v>644</v>
      </c>
      <c r="B190" s="13" t="s">
        <v>101</v>
      </c>
      <c r="C190" s="16" t="s">
        <v>254</v>
      </c>
      <c r="E190" s="32" t="str">
        <f>+"https://raw.githubusercontent.com/Sud-Austral/mapa_insumos2/main/osm/"&amp;Capas[[#This Row],[Capa]]&amp;"/?CUT_COM=00000.json"</f>
        <v>https://raw.githubusercontent.com/Sud-Austral/mapa_insumos2/main/osm/turismo-informacion_informacion_turistica/?CUT_COM=00000.json</v>
      </c>
    </row>
    <row r="191" spans="1:5" x14ac:dyDescent="0.3">
      <c r="A191" s="35" t="s">
        <v>645</v>
      </c>
      <c r="B191" s="13" t="s">
        <v>135</v>
      </c>
      <c r="C191" s="16" t="s">
        <v>254</v>
      </c>
      <c r="E191" s="32" t="str">
        <f>+"https://raw.githubusercontent.com/Sud-Austral/mapa_insumos2/main/osm/"&amp;Capas[[#This Row],[Capa]]&amp;"/?CUT_COM=00000.json"</f>
        <v>https://raw.githubusercontent.com/Sud-Austral/mapa_insumos2/main/osm/compras_agente_de_viajes/?CUT_COM=00000.json</v>
      </c>
    </row>
    <row r="192" spans="1:5" x14ac:dyDescent="0.3">
      <c r="A192" s="35" t="s">
        <v>646</v>
      </c>
      <c r="B192" s="13" t="s">
        <v>150</v>
      </c>
      <c r="C192" s="16" t="s">
        <v>254</v>
      </c>
      <c r="E192" s="32" t="str">
        <f>+"https://raw.githubusercontent.com/Sud-Austral/mapa_insumos2/main/osm/"&amp;Capas[[#This Row],[Capa]]&amp;"/?CUT_COM=00000.json"</f>
        <v>https://raw.githubusercontent.com/Sud-Austral/mapa_insumos2/main/osm/turismo_-_destinos_sitio_de_picnic/?CUT_COM=00000.json</v>
      </c>
    </row>
    <row r="193" spans="1:5" x14ac:dyDescent="0.3">
      <c r="A193" s="35" t="s">
        <v>647</v>
      </c>
      <c r="B193" s="13" t="s">
        <v>104</v>
      </c>
      <c r="C193" s="16" t="s">
        <v>254</v>
      </c>
      <c r="E193" s="32" t="str">
        <f>+"https://raw.githubusercontent.com/Sud-Austral/mapa_insumos2/main/osm/"&amp;Capas[[#This Row],[Capa]]&amp;"/?CUT_COM=00000.json"</f>
        <v>https://raw.githubusercontent.com/Sud-Austral/mapa_insumos2/main/osm/ocio_patio_de_recreo/?CUT_COM=00000.json</v>
      </c>
    </row>
    <row r="194" spans="1:5" x14ac:dyDescent="0.3">
      <c r="A194" s="35" t="s">
        <v>648</v>
      </c>
      <c r="B194" s="13" t="s">
        <v>106</v>
      </c>
      <c r="C194" s="16" t="s">
        <v>254</v>
      </c>
      <c r="E194" s="32" t="str">
        <f>+"https://raw.githubusercontent.com/Sud-Austral/mapa_insumos2/main/osm/"&amp;Capas[[#This Row],[Capa]]&amp;"/?CUT_COM=00000.json"</f>
        <v>https://raw.githubusercontent.com/Sud-Austral/mapa_insumos2/main/osm/alojamiento_albergue/?CUT_COM=00000.json</v>
      </c>
    </row>
    <row r="195" spans="1:5" x14ac:dyDescent="0.3">
      <c r="A195" s="35" t="s">
        <v>649</v>
      </c>
      <c r="B195" s="13" t="s">
        <v>169</v>
      </c>
      <c r="C195" s="16" t="s">
        <v>254</v>
      </c>
      <c r="E195" s="32" t="str">
        <f>+"https://raw.githubusercontent.com/Sud-Austral/mapa_insumos2/main/osm/"&amp;Capas[[#This Row],[Capa]]&amp;"/?CUT_COM=00000.json"</f>
        <v>https://raw.githubusercontent.com/Sud-Austral/mapa_insumos2/main/osm/publico_punto_de_reciclaje/?CUT_COM=00000.json</v>
      </c>
    </row>
    <row r="196" spans="1:5" x14ac:dyDescent="0.3">
      <c r="A196" s="35" t="s">
        <v>650</v>
      </c>
      <c r="B196" s="13" t="s">
        <v>152</v>
      </c>
      <c r="C196" s="16" t="s">
        <v>254</v>
      </c>
      <c r="E196" s="32" t="str">
        <f>+"https://raw.githubusercontent.com/Sud-Austral/mapa_insumos2/main/osm/"&amp;Capas[[#This Row],[Capa]]&amp;"/?CUT_COM=00000.json"</f>
        <v>https://raw.githubusercontent.com/Sud-Austral/mapa_insumos2/main/osm/abastecimiento_bar/?CUT_COM=00000.json</v>
      </c>
    </row>
    <row r="197" spans="1:5" x14ac:dyDescent="0.3">
      <c r="A197" s="35" t="s">
        <v>651</v>
      </c>
      <c r="B197" s="13" t="s">
        <v>105</v>
      </c>
      <c r="C197" s="16" t="s">
        <v>254</v>
      </c>
      <c r="E197" s="32" t="str">
        <f>+"https://raw.githubusercontent.com/Sud-Austral/mapa_insumos2/main/osm/"&amp;Capas[[#This Row],[Capa]]&amp;"/?CUT_COM=00000.json"</f>
        <v>https://raw.githubusercontent.com/Sud-Austral/mapa_insumos2/main/osm/abastecimiento_restaurante/?CUT_COM=00000.json</v>
      </c>
    </row>
    <row r="198" spans="1:5" x14ac:dyDescent="0.3">
      <c r="A198" s="35" t="s">
        <v>652</v>
      </c>
      <c r="B198" s="13" t="s">
        <v>210</v>
      </c>
      <c r="C198" s="16" t="s">
        <v>254</v>
      </c>
      <c r="E198" s="32" t="str">
        <f>+"https://raw.githubusercontent.com/Sud-Austral/mapa_insumos2/main/osm/"&amp;Capas[[#This Row],[Capa]]&amp;"/?CUT_COM=00000.json"</f>
        <v>https://raw.githubusercontent.com/Sud-Austral/mapa_insumos2/main/osm/punto_de_interes_papelera/?CUT_COM=00000.json</v>
      </c>
    </row>
    <row r="199" spans="1:5" x14ac:dyDescent="0.3">
      <c r="A199" s="35" t="s">
        <v>653</v>
      </c>
      <c r="B199" s="13" t="s">
        <v>118</v>
      </c>
      <c r="C199" s="16" t="s">
        <v>254</v>
      </c>
      <c r="E199" s="32" t="str">
        <f>+"https://raw.githubusercontent.com/Sud-Austral/mapa_insumos2/main/osm/"&amp;Capas[[#This Row],[Capa]]&amp;"/?CUT_COM=00000.json"</f>
        <v>https://raw.githubusercontent.com/Sud-Austral/mapa_insumos2/main/osm/turismo_-_destinos_museo/?CUT_COM=00000.json</v>
      </c>
    </row>
    <row r="200" spans="1:5" x14ac:dyDescent="0.3">
      <c r="A200" s="35" t="s">
        <v>654</v>
      </c>
      <c r="B200" s="13" t="s">
        <v>108</v>
      </c>
      <c r="C200" s="16" t="s">
        <v>254</v>
      </c>
      <c r="E200" s="32" t="str">
        <f>+"https://raw.githubusercontent.com/Sud-Austral/mapa_insumos2/main/osm/"&amp;Capas[[#This Row],[Capa]]&amp;"/?CUT_COM=00000.json"</f>
        <v>https://raw.githubusercontent.com/Sud-Austral/mapa_insumos2/main/osm/compras_supermercado/?CUT_COM=00000.json</v>
      </c>
    </row>
    <row r="201" spans="1:5" x14ac:dyDescent="0.3">
      <c r="A201" s="35" t="s">
        <v>36</v>
      </c>
      <c r="B201" s="13" t="s">
        <v>139</v>
      </c>
      <c r="C201" s="16" t="s">
        <v>254</v>
      </c>
      <c r="E201" s="32" t="str">
        <f>+"https://raw.githubusercontent.com/Sud-Austral/mapa_insumos2/main/osm/"&amp;Capas[[#This Row],[Capa]]&amp;"/?CUT_COM=00000.json"</f>
        <v>https://raw.githubusercontent.com/Sud-Austral/mapa_insumos2/main/osm/publico_oficina_de_correos/?CUT_COM=00000.json</v>
      </c>
    </row>
    <row r="202" spans="1:5" x14ac:dyDescent="0.3">
      <c r="A202" s="35" t="s">
        <v>655</v>
      </c>
      <c r="B202" s="13" t="s">
        <v>87</v>
      </c>
      <c r="C202" s="16" t="s">
        <v>254</v>
      </c>
      <c r="E202" s="32" t="str">
        <f>+"https://raw.githubusercontent.com/Sud-Austral/mapa_insumos2/main/osm/"&amp;Capas[[#This Row],[Capa]]&amp;"/?CUT_COM=00000.json"</f>
        <v>https://raw.githubusercontent.com/Sud-Austral/mapa_insumos2/main/osm/abastecimiento_cafeteria/?CUT_COM=00000.json</v>
      </c>
    </row>
    <row r="203" spans="1:5" x14ac:dyDescent="0.3">
      <c r="A203" s="35" t="s">
        <v>656</v>
      </c>
      <c r="B203" s="13" t="s">
        <v>86</v>
      </c>
      <c r="C203" s="16" t="s">
        <v>254</v>
      </c>
      <c r="E203" s="32" t="str">
        <f>+"https://raw.githubusercontent.com/Sud-Austral/mapa_insumos2/main/osm/"&amp;Capas[[#This Row],[Capa]]&amp;"/?CUT_COM=00000.json"</f>
        <v>https://raw.githubusercontent.com/Sud-Austral/mapa_insumos2/main/osm/compras_conveniencia/?CUT_COM=00000.json</v>
      </c>
    </row>
    <row r="204" spans="1:5" x14ac:dyDescent="0.3">
      <c r="A204" s="35" t="s">
        <v>657</v>
      </c>
      <c r="B204" s="13" t="s">
        <v>90</v>
      </c>
      <c r="C204" s="16" t="s">
        <v>254</v>
      </c>
      <c r="E204" s="32" t="str">
        <f>+"https://raw.githubusercontent.com/Sud-Austral/mapa_insumos2/main/osm/"&amp;Capas[[#This Row],[Capa]]&amp;"/?CUT_COM=00000.json"</f>
        <v>https://raw.githubusercontent.com/Sud-Austral/mapa_insumos2/main/osm/publico_policia/?CUT_COM=00000.json</v>
      </c>
    </row>
    <row r="205" spans="1:5" x14ac:dyDescent="0.3">
      <c r="A205" s="35" t="s">
        <v>658</v>
      </c>
      <c r="B205" s="13" t="s">
        <v>98</v>
      </c>
      <c r="C205" s="16" t="s">
        <v>254</v>
      </c>
      <c r="E205" s="32" t="str">
        <f>+"https://raw.githubusercontent.com/Sud-Austral/mapa_insumos2/main/osm/"&amp;Capas[[#This Row],[Capa]]&amp;"/?CUT_COM=00000.json"</f>
        <v>https://raw.githubusercontent.com/Sud-Austral/mapa_insumos2/main/osm/alojamiento_casa_de_invitados/?CUT_COM=00000.json</v>
      </c>
    </row>
    <row r="206" spans="1:5" x14ac:dyDescent="0.3">
      <c r="A206" s="35" t="s">
        <v>659</v>
      </c>
      <c r="B206" s="13" t="s">
        <v>115</v>
      </c>
      <c r="C206" s="16" t="s">
        <v>254</v>
      </c>
      <c r="E206" s="32" t="str">
        <f>+"https://raw.githubusercontent.com/Sud-Austral/mapa_insumos2/main/osm/"&amp;Capas[[#This Row],[Capa]]&amp;"/?CUT_COM=00000.json"</f>
        <v>https://raw.githubusercontent.com/Sud-Austral/mapa_insumos2/main/osm/alojamiento_hotel/?CUT_COM=00000.json</v>
      </c>
    </row>
    <row r="207" spans="1:5" x14ac:dyDescent="0.3">
      <c r="A207" s="35" t="s">
        <v>660</v>
      </c>
      <c r="B207" s="13" t="s">
        <v>211</v>
      </c>
      <c r="C207" s="16" t="s">
        <v>254</v>
      </c>
      <c r="E207" s="32" t="str">
        <f>+"https://raw.githubusercontent.com/Sud-Austral/mapa_insumos2/main/osm/"&amp;Capas[[#This Row],[Capa]]&amp;"/?CUT_COM=00000.json"</f>
        <v>https://raw.githubusercontent.com/Sud-Austral/mapa_insumos2/main/osm/punto_de_interes_agua_potable/?CUT_COM=00000.json</v>
      </c>
    </row>
    <row r="208" spans="1:5" x14ac:dyDescent="0.3">
      <c r="A208" s="35" t="s">
        <v>661</v>
      </c>
      <c r="B208" s="13" t="s">
        <v>103</v>
      </c>
      <c r="C208" s="16" t="s">
        <v>254</v>
      </c>
      <c r="E208" s="32" t="str">
        <f>+"https://raw.githubusercontent.com/Sud-Austral/mapa_insumos2/main/osm/"&amp;Capas[[#This Row],[Capa]]&amp;"/?CUT_COM=00000.json"</f>
        <v>https://raw.githubusercontent.com/Sud-Austral/mapa_insumos2/main/osm/compras_quiosco/?CUT_COM=00000.json</v>
      </c>
    </row>
    <row r="209" spans="1:5" x14ac:dyDescent="0.3">
      <c r="A209" s="35" t="s">
        <v>662</v>
      </c>
      <c r="B209" s="13" t="s">
        <v>94</v>
      </c>
      <c r="C209" s="16" t="s">
        <v>254</v>
      </c>
      <c r="E209" s="32" t="str">
        <f>+"https://raw.githubusercontent.com/Sud-Austral/mapa_insumos2/main/osm/"&amp;Capas[[#This Row],[Capa]]&amp;"/?CUT_COM=00000.json"</f>
        <v>https://raw.githubusercontent.com/Sud-Austral/mapa_insumos2/main/osm/salud_medico/?CUT_COM=00000.json</v>
      </c>
    </row>
    <row r="210" spans="1:5" x14ac:dyDescent="0.3">
      <c r="A210" s="35" t="s">
        <v>663</v>
      </c>
      <c r="B210" s="13" t="s">
        <v>109</v>
      </c>
      <c r="C210" s="16" t="s">
        <v>254</v>
      </c>
      <c r="E210" s="32" t="str">
        <f>+"https://raw.githubusercontent.com/Sud-Austral/mapa_insumos2/main/osm/"&amp;Capas[[#This Row],[Capa]]&amp;"/?CUT_COM=00000.json"</f>
        <v>https://raw.githubusercontent.com/Sud-Austral/mapa_insumos2/main/osm/publico_municipalidad/?CUT_COM=00000.json</v>
      </c>
    </row>
    <row r="211" spans="1:5" x14ac:dyDescent="0.3">
      <c r="A211" s="35" t="s">
        <v>664</v>
      </c>
      <c r="B211" s="13" t="s">
        <v>119</v>
      </c>
      <c r="C211" s="16" t="s">
        <v>254</v>
      </c>
      <c r="E211" s="32" t="str">
        <f>+"https://raw.githubusercontent.com/Sud-Austral/mapa_insumos2/main/osm/"&amp;Capas[[#This Row],[Capa]]&amp;"/?CUT_COM=00000.json"</f>
        <v>https://raw.githubusercontent.com/Sud-Austral/mapa_insumos2/main/osm/punto_de_interes_baño/?CUT_COM=00000.json</v>
      </c>
    </row>
    <row r="212" spans="1:5" x14ac:dyDescent="0.3">
      <c r="A212" s="35" t="s">
        <v>665</v>
      </c>
      <c r="B212" s="13" t="s">
        <v>131</v>
      </c>
      <c r="C212" s="16" t="s">
        <v>254</v>
      </c>
      <c r="E212" s="32" t="str">
        <f>+"https://raw.githubusercontent.com/Sud-Austral/mapa_insumos2/main/osm/"&amp;Capas[[#This Row],[Capa]]&amp;"/?CUT_COM=00000.json"</f>
        <v>https://raw.githubusercontent.com/Sud-Austral/mapa_insumos2/main/osm/turismo_-_destinos_monumento/?CUT_COM=00000.json</v>
      </c>
    </row>
    <row r="213" spans="1:5" x14ac:dyDescent="0.3">
      <c r="A213" s="35" t="s">
        <v>666</v>
      </c>
      <c r="B213" s="13" t="s">
        <v>155</v>
      </c>
      <c r="C213" s="16" t="s">
        <v>254</v>
      </c>
      <c r="E213" s="32" t="str">
        <f>+"https://raw.githubusercontent.com/Sud-Austral/mapa_insumos2/main/osm/"&amp;Capas[[#This Row],[Capa]]&amp;"/?CUT_COM=00000.json"</f>
        <v>https://raw.githubusercontent.com/Sud-Austral/mapa_insumos2/main/osm/compras_alquiler_de_coches/?CUT_COM=00000.json</v>
      </c>
    </row>
    <row r="214" spans="1:5" x14ac:dyDescent="0.3">
      <c r="A214" s="35" t="s">
        <v>667</v>
      </c>
      <c r="B214" s="13" t="s">
        <v>122</v>
      </c>
      <c r="C214" s="16" t="s">
        <v>254</v>
      </c>
      <c r="E214" s="32" t="str">
        <f>+"https://raw.githubusercontent.com/Sud-Austral/mapa_insumos2/main/osm/"&amp;Capas[[#This Row],[Capa]]&amp;"/?CUT_COM=00000.json"</f>
        <v>https://raw.githubusercontent.com/Sud-Austral/mapa_insumos2/main/osm/turismo_-_destinos_arqueologico/?CUT_COM=00000.json</v>
      </c>
    </row>
    <row r="215" spans="1:5" x14ac:dyDescent="0.3">
      <c r="A215" s="35" t="s">
        <v>668</v>
      </c>
      <c r="B215" s="13" t="s">
        <v>99</v>
      </c>
      <c r="C215" s="16" t="s">
        <v>254</v>
      </c>
      <c r="E215" s="32" t="str">
        <f>+"https://raw.githubusercontent.com/Sud-Austral/mapa_insumos2/main/osm/"&amp;Capas[[#This Row],[Capa]]&amp;"/?CUT_COM=00000.json"</f>
        <v>https://raw.githubusercontent.com/Sud-Austral/mapa_insumos2/main/osm/abastecimiento_comida_rapida/?CUT_COM=00000.json</v>
      </c>
    </row>
    <row r="216" spans="1:5" x14ac:dyDescent="0.3">
      <c r="A216" s="35" t="s">
        <v>669</v>
      </c>
      <c r="B216" s="13" t="s">
        <v>125</v>
      </c>
      <c r="C216" s="16" t="s">
        <v>254</v>
      </c>
      <c r="E216" s="32" t="str">
        <f>+"https://raw.githubusercontent.com/Sud-Austral/mapa_insumos2/main/osm/"&amp;Capas[[#This Row],[Capa]]&amp;"/?CUT_COM=00000.json"</f>
        <v>https://raw.githubusercontent.com/Sud-Austral/mapa_insumos2/main/osm/compras_panaderia/?CUT_COM=00000.json</v>
      </c>
    </row>
    <row r="217" spans="1:5" x14ac:dyDescent="0.3">
      <c r="A217" s="35" t="s">
        <v>670</v>
      </c>
      <c r="B217" s="13" t="s">
        <v>146</v>
      </c>
      <c r="C217" s="16" t="s">
        <v>254</v>
      </c>
      <c r="E217" s="32" t="str">
        <f>+"https://raw.githubusercontent.com/Sud-Austral/mapa_insumos2/main/osm/"&amp;Capas[[#This Row],[Capa]]&amp;"/?CUT_COM=00000.json"</f>
        <v>https://raw.githubusercontent.com/Sud-Austral/mapa_insumos2/main/osm/compras_hazlo_tu_mismo/?CUT_COM=00000.json</v>
      </c>
    </row>
    <row r="218" spans="1:5" x14ac:dyDescent="0.3">
      <c r="A218" s="35" t="s">
        <v>671</v>
      </c>
      <c r="B218" s="13" t="s">
        <v>121</v>
      </c>
      <c r="C218" s="16" t="s">
        <v>254</v>
      </c>
      <c r="E218" s="32" t="str">
        <f>+"https://raw.githubusercontent.com/Sud-Austral/mapa_insumos2/main/osm/"&amp;Capas[[#This Row],[Capa]]&amp;"/?CUT_COM=00000.json"</f>
        <v>https://raw.githubusercontent.com/Sud-Austral/mapa_insumos2/main/osm/publico_palacio_de_justicia/?CUT_COM=00000.json</v>
      </c>
    </row>
    <row r="219" spans="1:5" x14ac:dyDescent="0.3">
      <c r="A219" s="35" t="s">
        <v>672</v>
      </c>
      <c r="B219" s="13" t="s">
        <v>140</v>
      </c>
      <c r="C219" s="16" t="s">
        <v>254</v>
      </c>
      <c r="E219" s="32" t="str">
        <f>+"https://raw.githubusercontent.com/Sud-Austral/mapa_insumos2/main/osm/"&amp;Capas[[#This Row],[Capa]]&amp;"/?CUT_COM=00000.json"</f>
        <v>https://raw.githubusercontent.com/Sud-Austral/mapa_insumos2/main/osm/compras_tienda_de_regalos/?CUT_COM=00000.json</v>
      </c>
    </row>
    <row r="220" spans="1:5" x14ac:dyDescent="0.3">
      <c r="A220" s="35" t="s">
        <v>673</v>
      </c>
      <c r="B220" s="13" t="s">
        <v>102</v>
      </c>
      <c r="C220" s="16" t="s">
        <v>254</v>
      </c>
      <c r="E220" s="32" t="str">
        <f>+"https://raw.githubusercontent.com/Sud-Austral/mapa_insumos2/main/osm/"&amp;Capas[[#This Row],[Capa]]&amp;"/?CUT_COM=00000.json"</f>
        <v>https://raw.githubusercontent.com/Sud-Austral/mapa_insumos2/main/osm/dinero_banco/?CUT_COM=00000.json</v>
      </c>
    </row>
    <row r="221" spans="1:5" x14ac:dyDescent="0.3">
      <c r="A221" s="35" t="s">
        <v>44</v>
      </c>
      <c r="B221" s="13" t="s">
        <v>208</v>
      </c>
      <c r="C221" s="16" t="s">
        <v>254</v>
      </c>
      <c r="E221" s="32" t="str">
        <f>+"https://raw.githubusercontent.com/Sud-Austral/mapa_insumos2/main/osm/"&amp;Capas[[#This Row],[Capa]]&amp;"/?CUT_COM=00000.json"</f>
        <v>https://raw.githubusercontent.com/Sud-Austral/mapa_insumos2/main/osm/dinero_cajero_automatico/?CUT_COM=00000.json</v>
      </c>
    </row>
    <row r="222" spans="1:5" x14ac:dyDescent="0.3">
      <c r="A222" s="35" t="s">
        <v>674</v>
      </c>
      <c r="B222" s="13" t="s">
        <v>110</v>
      </c>
      <c r="C222" s="16" t="s">
        <v>254</v>
      </c>
      <c r="E222" s="32" t="str">
        <f>+"https://raw.githubusercontent.com/Sud-Austral/mapa_insumos2/main/osm/"&amp;Capas[[#This Row],[Capa]]&amp;"/?CUT_COM=00000.json"</f>
        <v>https://raw.githubusercontent.com/Sud-Austral/mapa_insumos2/main/osm/publico_biblioteca/?CUT_COM=00000.json</v>
      </c>
    </row>
    <row r="223" spans="1:5" x14ac:dyDescent="0.3">
      <c r="A223" s="35" t="s">
        <v>675</v>
      </c>
      <c r="B223" s="13" t="s">
        <v>159</v>
      </c>
      <c r="C223" s="16" t="s">
        <v>254</v>
      </c>
      <c r="E223" s="32" t="str">
        <f>+"https://raw.githubusercontent.com/Sud-Austral/mapa_insumos2/main/osm/"&amp;Capas[[#This Row],[Capa]]&amp;"/?CUT_COM=00000.json"</f>
        <v>https://raw.githubusercontent.com/Sud-Austral/mapa_insumos2/main/osm/salud_farmacia/?CUT_COM=00000.json</v>
      </c>
    </row>
    <row r="224" spans="1:5" x14ac:dyDescent="0.3">
      <c r="A224" s="35" t="s">
        <v>676</v>
      </c>
      <c r="B224" s="13" t="s">
        <v>174</v>
      </c>
      <c r="C224" s="16" t="s">
        <v>254</v>
      </c>
      <c r="E224" s="32" t="str">
        <f>+"https://raw.githubusercontent.com/Sud-Austral/mapa_insumos2/main/osm/"&amp;Capas[[#This Row],[Capa]]&amp;"/?CUT_COM=00000.json"</f>
        <v>https://raw.githubusercontent.com/Sud-Austral/mapa_insumos2/main/osm/compras_grandes_almacenes/?CUT_COM=00000.json</v>
      </c>
    </row>
    <row r="225" spans="1:5" x14ac:dyDescent="0.3">
      <c r="A225" s="35" t="s">
        <v>677</v>
      </c>
      <c r="B225" s="13" t="s">
        <v>120</v>
      </c>
      <c r="C225" s="16" t="s">
        <v>254</v>
      </c>
      <c r="E225" s="32" t="str">
        <f>+"https://raw.githubusercontent.com/Sud-Austral/mapa_insumos2/main/osm/"&amp;Capas[[#This Row],[Capa]]&amp;"/?CUT_COM=00000.json"</f>
        <v>https://raw.githubusercontent.com/Sud-Austral/mapa_insumos2/main/osm/educacion_jardin_infantil/?CUT_COM=00000.json</v>
      </c>
    </row>
    <row r="226" spans="1:5" x14ac:dyDescent="0.3">
      <c r="A226" s="35" t="s">
        <v>678</v>
      </c>
      <c r="B226" s="13" t="s">
        <v>113</v>
      </c>
      <c r="C226" s="16" t="s">
        <v>254</v>
      </c>
      <c r="E226" s="32" t="str">
        <f>+"https://raw.githubusercontent.com/Sud-Austral/mapa_insumos2/main/osm/"&amp;Capas[[#This Row],[Capa]]&amp;"/?CUT_COM=00000.json"</f>
        <v>https://raw.githubusercontent.com/Sud-Austral/mapa_insumos2/main/osm/ocio-deporte_alberca/?CUT_COM=00000.json</v>
      </c>
    </row>
    <row r="227" spans="1:5" x14ac:dyDescent="0.3">
      <c r="A227" s="35" t="s">
        <v>679</v>
      </c>
      <c r="B227" s="13" t="s">
        <v>144</v>
      </c>
      <c r="C227" s="16" t="s">
        <v>254</v>
      </c>
      <c r="E227" s="32" t="str">
        <f>+"https://raw.githubusercontent.com/Sud-Austral/mapa_insumos2/main/osm/"&amp;Capas[[#This Row],[Capa]]&amp;"/?CUT_COM=00000.json"</f>
        <v>https://raw.githubusercontent.com/Sud-Austral/mapa_insumos2/main/osm/compras_tienda_de_muebles/?CUT_COM=00000.json</v>
      </c>
    </row>
    <row r="228" spans="1:5" x14ac:dyDescent="0.3">
      <c r="A228" s="35" t="s">
        <v>680</v>
      </c>
      <c r="B228" s="13" t="s">
        <v>95</v>
      </c>
      <c r="C228" s="16" t="s">
        <v>254</v>
      </c>
      <c r="E228" s="32" t="str">
        <f>+"https://raw.githubusercontent.com/Sud-Austral/mapa_insumos2/main/osm/"&amp;Capas[[#This Row],[Capa]]&amp;"/?CUT_COM=00000.json"</f>
        <v>https://raw.githubusercontent.com/Sud-Austral/mapa_insumos2/main/osm/ocio-deporte_centro_deportivo/?CUT_COM=00000.json</v>
      </c>
    </row>
    <row r="229" spans="1:5" x14ac:dyDescent="0.3">
      <c r="A229" s="35" t="s">
        <v>681</v>
      </c>
      <c r="B229" s="13" t="s">
        <v>137</v>
      </c>
      <c r="C229" s="16" t="s">
        <v>254</v>
      </c>
      <c r="E229" s="32" t="str">
        <f>+"https://raw.githubusercontent.com/Sud-Austral/mapa_insumos2/main/osm/"&amp;Capas[[#This Row],[Capa]]&amp;"/?CUT_COM=00000.json"</f>
        <v>https://raw.githubusercontent.com/Sud-Austral/mapa_insumos2/main/osm/publico_prision/?CUT_COM=00000.json</v>
      </c>
    </row>
    <row r="230" spans="1:5" x14ac:dyDescent="0.3">
      <c r="A230" s="35" t="s">
        <v>682</v>
      </c>
      <c r="B230" s="13" t="s">
        <v>127</v>
      </c>
      <c r="C230" s="16" t="s">
        <v>254</v>
      </c>
      <c r="E230" s="32" t="str">
        <f>+"https://raw.githubusercontent.com/Sud-Austral/mapa_insumos2/main/osm/"&amp;Capas[[#This Row],[Capa]]&amp;"/?CUT_COM=00000.json"</f>
        <v>https://raw.githubusercontent.com/Sud-Austral/mapa_insumos2/main/osm/abastecimiento_sitio_publico/?CUT_COM=00000.json</v>
      </c>
    </row>
    <row r="231" spans="1:5" x14ac:dyDescent="0.3">
      <c r="A231" s="35" t="s">
        <v>683</v>
      </c>
      <c r="B231" s="13" t="s">
        <v>117</v>
      </c>
      <c r="C231" s="16" t="s">
        <v>254</v>
      </c>
      <c r="E231" s="32" t="str">
        <f>+"https://raw.githubusercontent.com/Sud-Austral/mapa_insumos2/main/osm/"&amp;Capas[[#This Row],[Capa]]&amp;"/?CUT_COM=00000.json"</f>
        <v>https://raw.githubusercontent.com/Sud-Austral/mapa_insumos2/main/osm/salud_clinica/?CUT_COM=00000.json</v>
      </c>
    </row>
    <row r="232" spans="1:5" x14ac:dyDescent="0.3">
      <c r="A232" s="35" t="s">
        <v>684</v>
      </c>
      <c r="B232" s="13" t="s">
        <v>164</v>
      </c>
      <c r="C232" s="16" t="s">
        <v>254</v>
      </c>
      <c r="E232" s="32" t="str">
        <f>+"https://raw.githubusercontent.com/Sud-Austral/mapa_insumos2/main/osm/"&amp;Capas[[#This Row],[Capa]]&amp;"/?CUT_COM=00000.json"</f>
        <v>https://raw.githubusercontent.com/Sud-Austral/mapa_insumos2/main/osm/compras_general/?CUT_COM=00000.json</v>
      </c>
    </row>
    <row r="233" spans="1:5" x14ac:dyDescent="0.3">
      <c r="A233" s="35" t="s">
        <v>685</v>
      </c>
      <c r="B233" s="13" t="s">
        <v>126</v>
      </c>
      <c r="C233" s="16" t="s">
        <v>254</v>
      </c>
      <c r="E233" s="32" t="str">
        <f>+"https://raw.githubusercontent.com/Sud-Austral/mapa_insumos2/main/osm/"&amp;Capas[[#This Row],[Capa]]&amp;"/?CUT_COM=00000.json"</f>
        <v>https://raw.githubusercontent.com/Sud-Austral/mapa_insumos2/main/osm/publico_centro_comunitario/?CUT_COM=00000.json</v>
      </c>
    </row>
    <row r="234" spans="1:5" x14ac:dyDescent="0.3">
      <c r="A234" s="35" t="s">
        <v>686</v>
      </c>
      <c r="B234" s="13" t="s">
        <v>153</v>
      </c>
      <c r="C234" s="16" t="s">
        <v>254</v>
      </c>
      <c r="E234" s="32" t="str">
        <f>+"https://raw.githubusercontent.com/Sud-Austral/mapa_insumos2/main/osm/"&amp;Capas[[#This Row],[Capa]]&amp;"/?CUT_COM=00000.json"</f>
        <v>https://raw.githubusercontent.com/Sud-Austral/mapa_insumos2/main/osm/compras_peluqueria/?CUT_COM=00000.json</v>
      </c>
    </row>
    <row r="235" spans="1:5" x14ac:dyDescent="0.3">
      <c r="A235" s="35" t="s">
        <v>687</v>
      </c>
      <c r="B235" s="13" t="s">
        <v>189</v>
      </c>
      <c r="C235" s="16" t="s">
        <v>254</v>
      </c>
      <c r="E235" s="32" t="str">
        <f>+"https://raw.githubusercontent.com/Sud-Austral/mapa_insumos2/main/osm/"&amp;Capas[[#This Row],[Capa]]&amp;"/?CUT_COM=00000.json"</f>
        <v>https://raw.githubusercontent.com/Sud-Austral/mapa_insumos2/main/osm/turismo_-_destinos_obra_de_arte/?CUT_COM=00000.json</v>
      </c>
    </row>
    <row r="236" spans="1:5" x14ac:dyDescent="0.3">
      <c r="A236" s="35" t="s">
        <v>688</v>
      </c>
      <c r="B236" s="13" t="s">
        <v>197</v>
      </c>
      <c r="C236" s="16" t="s">
        <v>254</v>
      </c>
      <c r="E236" s="32" t="str">
        <f>+"https://raw.githubusercontent.com/Sud-Austral/mapa_insumos2/main/osm/"&amp;Capas[[#This Row],[Capa]]&amp;"/?CUT_COM=00000.json"</f>
        <v>https://raw.githubusercontent.com/Sud-Austral/mapa_insumos2/main/osm/publico_embajada/?CUT_COM=00000.json</v>
      </c>
    </row>
    <row r="237" spans="1:5" x14ac:dyDescent="0.3">
      <c r="A237" s="35" t="s">
        <v>689</v>
      </c>
      <c r="B237" s="13" t="s">
        <v>191</v>
      </c>
      <c r="C237" s="16" t="s">
        <v>254</v>
      </c>
      <c r="E237" s="32" t="str">
        <f>+"https://raw.githubusercontent.com/Sud-Austral/mapa_insumos2/main/osm/"&amp;Capas[[#This Row],[Capa]]&amp;"/?CUT_COM=00000.json"</f>
        <v>https://raw.githubusercontent.com/Sud-Austral/mapa_insumos2/main/osm/compras_tienda_exterior/?CUT_COM=00000.json</v>
      </c>
    </row>
    <row r="238" spans="1:5" x14ac:dyDescent="0.3">
      <c r="A238" s="35" t="s">
        <v>690</v>
      </c>
      <c r="B238" s="13" t="s">
        <v>183</v>
      </c>
      <c r="C238" s="16" t="s">
        <v>254</v>
      </c>
      <c r="E238" s="32" t="str">
        <f>+"https://raw.githubusercontent.com/Sud-Austral/mapa_insumos2/main/osm/"&amp;Capas[[#This Row],[Capa]]&amp;"/?CUT_COM=00000.json"</f>
        <v>https://raw.githubusercontent.com/Sud-Austral/mapa_insumos2/main/osm/compras_optica/?CUT_COM=00000.json</v>
      </c>
    </row>
    <row r="239" spans="1:5" x14ac:dyDescent="0.3">
      <c r="A239" s="35" t="s">
        <v>691</v>
      </c>
      <c r="B239" s="13" t="s">
        <v>165</v>
      </c>
      <c r="C239" s="16" t="s">
        <v>254</v>
      </c>
      <c r="E239" s="32" t="str">
        <f>+"https://raw.githubusercontent.com/Sud-Austral/mapa_insumos2/main/osm/"&amp;Capas[[#This Row],[Capa]]&amp;"/?CUT_COM=00000.json"</f>
        <v>https://raw.githubusercontent.com/Sud-Austral/mapa_insumos2/main/osm/compras_tienda_de_bicicletas/?CUT_COM=00000.json</v>
      </c>
    </row>
    <row r="240" spans="1:5" x14ac:dyDescent="0.3">
      <c r="A240" s="35" t="s">
        <v>692</v>
      </c>
      <c r="B240" s="13" t="s">
        <v>199</v>
      </c>
      <c r="C240" s="16" t="s">
        <v>254</v>
      </c>
      <c r="E240" s="32" t="str">
        <f>+"https://raw.githubusercontent.com/Sud-Austral/mapa_insumos2/main/osm/"&amp;Capas[[#This Row],[Capa]]&amp;"/?CUT_COM=00000.json"</f>
        <v>https://raw.githubusercontent.com/Sud-Austral/mapa_insumos2/main/osm/compras_lavanderia/?CUT_COM=00000.json</v>
      </c>
    </row>
    <row r="241" spans="1:5" x14ac:dyDescent="0.3">
      <c r="A241" s="35" t="s">
        <v>45</v>
      </c>
      <c r="B241" s="13" t="s">
        <v>88</v>
      </c>
      <c r="C241" s="16" t="s">
        <v>254</v>
      </c>
      <c r="E241" s="32" t="str">
        <f>+"https://raw.githubusercontent.com/Sud-Austral/mapa_insumos2/main/osm/"&amp;Capas[[#This Row],[Capa]]&amp;"/?CUT_COM=00000.json"</f>
        <v>https://raw.githubusercontent.com/Sud-Austral/mapa_insumos2/main/osm/publico_estacion_de_bomberos/?CUT_COM=00000.json</v>
      </c>
    </row>
    <row r="242" spans="1:5" x14ac:dyDescent="0.3">
      <c r="A242" s="35" t="s">
        <v>693</v>
      </c>
      <c r="B242" s="13" t="s">
        <v>129</v>
      </c>
      <c r="C242" s="16" t="s">
        <v>254</v>
      </c>
      <c r="E242" s="32" t="str">
        <f>+"https://raw.githubusercontent.com/Sud-Austral/mapa_insumos2/main/osm/"&amp;Capas[[#This Row],[Capa]]&amp;"/?CUT_COM=00000.json"</f>
        <v>https://raw.githubusercontent.com/Sud-Austral/mapa_insumos2/main/osm/ocio_club_nocturno/?CUT_COM=00000.json</v>
      </c>
    </row>
    <row r="243" spans="1:5" x14ac:dyDescent="0.3">
      <c r="A243" s="35" t="s">
        <v>694</v>
      </c>
      <c r="B243" s="13" t="s">
        <v>142</v>
      </c>
      <c r="C243" s="16" t="s">
        <v>254</v>
      </c>
      <c r="E243" s="32" t="str">
        <f>+"https://raw.githubusercontent.com/Sud-Austral/mapa_insumos2/main/osm/"&amp;Capas[[#This Row],[Capa]]&amp;"/?CUT_COM=00000.json"</f>
        <v>https://raw.githubusercontent.com/Sud-Austral/mapa_insumos2/main/osm/compras_verduleria/?CUT_COM=00000.json</v>
      </c>
    </row>
    <row r="244" spans="1:5" x14ac:dyDescent="0.3">
      <c r="A244" s="35" t="s">
        <v>695</v>
      </c>
      <c r="B244" s="13" t="s">
        <v>162</v>
      </c>
      <c r="C244" s="16" t="s">
        <v>254</v>
      </c>
      <c r="E244" s="32" t="str">
        <f>+"https://raw.githubusercontent.com/Sud-Austral/mapa_insumos2/main/osm/"&amp;Capas[[#This Row],[Capa]]&amp;"/?CUT_COM=00000.json"</f>
        <v>https://raw.githubusercontent.com/Sud-Austral/mapa_insumos2/main/osm/salud_dentista/?CUT_COM=00000.json</v>
      </c>
    </row>
    <row r="245" spans="1:5" x14ac:dyDescent="0.3">
      <c r="A245" s="35" t="s">
        <v>696</v>
      </c>
      <c r="B245" s="13" t="s">
        <v>190</v>
      </c>
      <c r="C245" s="16" t="s">
        <v>254</v>
      </c>
      <c r="E245" s="32" t="str">
        <f>+"https://raw.githubusercontent.com/Sud-Austral/mapa_insumos2/main/osm/"&amp;Capas[[#This Row],[Capa]]&amp;"/?CUT_COM=00000.json"</f>
        <v>https://raw.githubusercontent.com/Sud-Austral/mapa_insumos2/main/osm/compras_tienda_telefonos_moviles/?CUT_COM=00000.json</v>
      </c>
    </row>
    <row r="246" spans="1:5" x14ac:dyDescent="0.3">
      <c r="A246" s="35" t="s">
        <v>697</v>
      </c>
      <c r="B246" s="13" t="s">
        <v>130</v>
      </c>
      <c r="C246" s="16" t="s">
        <v>254</v>
      </c>
      <c r="E246" s="32" t="str">
        <f>+"https://raw.githubusercontent.com/Sud-Austral/mapa_insumos2/main/osm/"&amp;Capas[[#This Row],[Capa]]&amp;"/?CUT_COM=00000.json"</f>
        <v>https://raw.githubusercontent.com/Sud-Austral/mapa_insumos2/main/osm/alojamiento_motel/?CUT_COM=00000.json</v>
      </c>
    </row>
    <row r="247" spans="1:5" x14ac:dyDescent="0.3">
      <c r="A247" s="35" t="s">
        <v>698</v>
      </c>
      <c r="B247" s="13" t="s">
        <v>157</v>
      </c>
      <c r="C247" s="16" t="s">
        <v>254</v>
      </c>
      <c r="E247" s="32" t="str">
        <f>+"https://raw.githubusercontent.com/Sud-Austral/mapa_insumos2/main/osm/"&amp;Capas[[#This Row],[Capa]]&amp;"/?CUT_COM=00000.json"</f>
        <v>https://raw.githubusercontent.com/Sud-Austral/mapa_insumos2/main/osm/compras_tienda_de_zapatos/?CUT_COM=00000.json</v>
      </c>
    </row>
    <row r="248" spans="1:5" x14ac:dyDescent="0.3">
      <c r="A248" s="35" t="s">
        <v>699</v>
      </c>
      <c r="B248" s="13" t="s">
        <v>182</v>
      </c>
      <c r="C248" s="16" t="s">
        <v>254</v>
      </c>
      <c r="E248" s="32" t="str">
        <f>+"https://raw.githubusercontent.com/Sud-Austral/mapa_insumos2/main/osm/"&amp;Capas[[#This Row],[Capa]]&amp;"/?CUT_COM=00000.json"</f>
        <v>https://raw.githubusercontent.com/Sud-Austral/mapa_insumos2/main/osm/salud_veterinario/?CUT_COM=00000.json</v>
      </c>
    </row>
    <row r="249" spans="1:5" x14ac:dyDescent="0.3">
      <c r="A249" s="35" t="s">
        <v>700</v>
      </c>
      <c r="B249" s="13" t="s">
        <v>143</v>
      </c>
      <c r="C249" s="16" t="s">
        <v>254</v>
      </c>
      <c r="E249" s="32" t="str">
        <f>+"https://raw.githubusercontent.com/Sud-Austral/mapa_insumos2/main/osm/"&amp;Capas[[#This Row],[Capa]]&amp;"/?CUT_COM=00000.json"</f>
        <v>https://raw.githubusercontent.com/Sud-Austral/mapa_insumos2/main/osm/compras_ropa/?CUT_COM=00000.json</v>
      </c>
    </row>
    <row r="250" spans="1:5" x14ac:dyDescent="0.3">
      <c r="A250" s="35" t="s">
        <v>701</v>
      </c>
      <c r="B250" s="13" t="s">
        <v>141</v>
      </c>
      <c r="C250" s="16" t="s">
        <v>254</v>
      </c>
      <c r="E250" s="32" t="str">
        <f>+"https://raw.githubusercontent.com/Sud-Austral/mapa_insumos2/main/osm/"&amp;Capas[[#This Row],[Capa]]&amp;"/?CUT_COM=00000.json"</f>
        <v>https://raw.githubusercontent.com/Sud-Austral/mapa_insumos2/main/osm/compras_bebidas/?CUT_COM=00000.json</v>
      </c>
    </row>
    <row r="251" spans="1:5" x14ac:dyDescent="0.3">
      <c r="A251" s="35" t="s">
        <v>35</v>
      </c>
      <c r="B251" s="13" t="s">
        <v>193</v>
      </c>
      <c r="C251" s="16" t="s">
        <v>254</v>
      </c>
      <c r="E251" s="32" t="str">
        <f>+"https://raw.githubusercontent.com/Sud-Austral/mapa_insumos2/main/osm/"&amp;Capas[[#This Row],[Capa]]&amp;"/?CUT_COM=00000.json"</f>
        <v>https://raw.githubusercontent.com/Sud-Austral/mapa_insumos2/main/osm/compras_lavado_de_autos/?CUT_COM=00000.json</v>
      </c>
    </row>
    <row r="252" spans="1:5" x14ac:dyDescent="0.3">
      <c r="A252" s="35" t="s">
        <v>702</v>
      </c>
      <c r="B252" s="13" t="s">
        <v>181</v>
      </c>
      <c r="C252" s="16" t="s">
        <v>254</v>
      </c>
      <c r="E252" s="32" t="str">
        <f>+"https://raw.githubusercontent.com/Sud-Austral/mapa_insumos2/main/osm/"&amp;Capas[[#This Row],[Capa]]&amp;"/?CUT_COM=00000.json"</f>
        <v>https://raw.githubusercontent.com/Sud-Austral/mapa_insumos2/main/osm/abastecimiento_cerveceria/?CUT_COM=00000.json</v>
      </c>
    </row>
    <row r="253" spans="1:5" x14ac:dyDescent="0.3">
      <c r="A253" s="35" t="s">
        <v>703</v>
      </c>
      <c r="B253" s="13" t="s">
        <v>128</v>
      </c>
      <c r="C253" s="16" t="s">
        <v>254</v>
      </c>
      <c r="E253" s="32" t="str">
        <f>+"https://raw.githubusercontent.com/Sud-Austral/mapa_insumos2/main/osm/"&amp;Capas[[#This Row],[Capa]]&amp;"/?CUT_COM=00000.json"</f>
        <v>https://raw.githubusercontent.com/Sud-Austral/mapa_insumos2/main/osm/compras_carniceria/?CUT_COM=00000.json</v>
      </c>
    </row>
    <row r="254" spans="1:5" x14ac:dyDescent="0.3">
      <c r="A254" s="35" t="s">
        <v>704</v>
      </c>
      <c r="B254" s="13" t="s">
        <v>184</v>
      </c>
      <c r="C254" s="16" t="s">
        <v>254</v>
      </c>
      <c r="E254" s="32" t="str">
        <f>+"https://raw.githubusercontent.com/Sud-Austral/mapa_insumos2/main/osm/"&amp;Capas[[#This Row],[Capa]]&amp;"/?CUT_COM=00000.json"</f>
        <v>https://raw.githubusercontent.com/Sud-Austral/mapa_insumos2/main/osm/compras_papeleria/?CUT_COM=00000.json</v>
      </c>
    </row>
    <row r="255" spans="1:5" x14ac:dyDescent="0.3">
      <c r="A255" s="35" t="s">
        <v>705</v>
      </c>
      <c r="B255" s="13" t="s">
        <v>167</v>
      </c>
      <c r="C255" s="16" t="s">
        <v>254</v>
      </c>
      <c r="E255" s="32" t="str">
        <f>+"https://raw.githubusercontent.com/Sud-Austral/mapa_insumos2/main/osm/"&amp;Capas[[#This Row],[Capa]]&amp;"/?CUT_COM=00000.json"</f>
        <v>https://raw.githubusercontent.com/Sud-Austral/mapa_insumos2/main/osm/ocio_cine/?CUT_COM=00000.json</v>
      </c>
    </row>
    <row r="256" spans="1:5" x14ac:dyDescent="0.3">
      <c r="A256" s="35" t="s">
        <v>706</v>
      </c>
      <c r="B256" s="13" t="s">
        <v>196</v>
      </c>
      <c r="C256" s="16" t="s">
        <v>254</v>
      </c>
      <c r="E256" s="32" t="str">
        <f>+"https://raw.githubusercontent.com/Sud-Austral/mapa_insumos2/main/osm/"&amp;Capas[[#This Row],[Capa]]&amp;"/?CUT_COM=00000.json"</f>
        <v>https://raw.githubusercontent.com/Sud-Austral/mapa_insumos2/main/osm/compras_joyeria/?CUT_COM=00000.json</v>
      </c>
    </row>
    <row r="257" spans="1:5" x14ac:dyDescent="0.3">
      <c r="A257" s="35" t="s">
        <v>707</v>
      </c>
      <c r="B257" s="13" t="s">
        <v>156</v>
      </c>
      <c r="C257" s="16" t="s">
        <v>254</v>
      </c>
      <c r="E257" s="32" t="str">
        <f>+"https://raw.githubusercontent.com/Sud-Austral/mapa_insumos2/main/osm/"&amp;Capas[[#This Row],[Capa]]&amp;"/?CUT_COM=00000.json"</f>
        <v>https://raw.githubusercontent.com/Sud-Austral/mapa_insumos2/main/osm/compras_florista/?CUT_COM=00000.json</v>
      </c>
    </row>
    <row r="258" spans="1:5" x14ac:dyDescent="0.3">
      <c r="A258" s="35" t="s">
        <v>708</v>
      </c>
      <c r="B258" s="13" t="s">
        <v>164</v>
      </c>
      <c r="C258" s="16" t="s">
        <v>254</v>
      </c>
      <c r="E258" s="32" t="str">
        <f>+"https://raw.githubusercontent.com/Sud-Austral/mapa_insumos2/main/osm/"&amp;Capas[[#This Row],[Capa]]&amp;"/?CUT_COM=00000.json"</f>
        <v>https://raw.githubusercontent.com/Sud-Austral/mapa_insumos2/main/osm/compras_general/?CUT_COM=00000.json</v>
      </c>
    </row>
    <row r="259" spans="1:5" x14ac:dyDescent="0.3">
      <c r="A259" s="35" t="s">
        <v>709</v>
      </c>
      <c r="B259" s="13" t="s">
        <v>192</v>
      </c>
      <c r="C259" s="16" t="s">
        <v>254</v>
      </c>
      <c r="E259" s="32" t="str">
        <f>+"https://raw.githubusercontent.com/Sud-Austral/mapa_insumos2/main/osm/"&amp;Capas[[#This Row],[Capa]]&amp;"/?CUT_COM=00000.json"</f>
        <v>https://raw.githubusercontent.com/Sud-Austral/mapa_insumos2/main/osm/compras_salon_de_belleza/?CUT_COM=00000.json</v>
      </c>
    </row>
    <row r="260" spans="1:5" x14ac:dyDescent="0.3">
      <c r="A260" s="35" t="s">
        <v>710</v>
      </c>
      <c r="B260" s="13" t="s">
        <v>154</v>
      </c>
      <c r="C260" s="16" t="s">
        <v>254</v>
      </c>
      <c r="E260" s="32" t="str">
        <f>+"https://raw.githubusercontent.com/Sud-Austral/mapa_insumos2/main/osm/"&amp;Capas[[#This Row],[Capa]]&amp;"/?CUT_COM=00000.json"</f>
        <v>https://raw.githubusercontent.com/Sud-Austral/mapa_insumos2/main/osm/publico_asilo_de_ancianos/?CUT_COM=00000.json</v>
      </c>
    </row>
    <row r="261" spans="1:5" x14ac:dyDescent="0.3">
      <c r="A261" s="35" t="s">
        <v>46</v>
      </c>
      <c r="B261" s="13" t="s">
        <v>85</v>
      </c>
      <c r="C261" s="16" t="s">
        <v>254</v>
      </c>
      <c r="E261" s="32" t="str">
        <f>+"https://raw.githubusercontent.com/Sud-Austral/mapa_insumos2/main/osm/"&amp;Capas[[#This Row],[Capa]]&amp;"/?CUT_COM=00000.json"</f>
        <v>https://raw.githubusercontent.com/Sud-Austral/mapa_insumos2/main/osm/ocio-deporte_terreno_de_juego/?CUT_COM=00000.json</v>
      </c>
    </row>
    <row r="262" spans="1:5" x14ac:dyDescent="0.3">
      <c r="A262" s="35" t="s">
        <v>711</v>
      </c>
      <c r="B262" s="13" t="s">
        <v>89</v>
      </c>
      <c r="C262" s="16" t="s">
        <v>254</v>
      </c>
      <c r="E262" s="32" t="str">
        <f>+"https://raw.githubusercontent.com/Sud-Austral/mapa_insumos2/main/osm/"&amp;Capas[[#This Row],[Capa]]&amp;"/?CUT_COM=00000.json"</f>
        <v>https://raw.githubusercontent.com/Sud-Austral/mapa_insumos2/main/osm/educacion_colegio/?CUT_COM=00000.json</v>
      </c>
    </row>
    <row r="263" spans="1:5" x14ac:dyDescent="0.3">
      <c r="A263" s="35" t="s">
        <v>712</v>
      </c>
      <c r="B263" s="13" t="s">
        <v>91</v>
      </c>
      <c r="C263" s="16" t="s">
        <v>254</v>
      </c>
      <c r="E263" s="32" t="str">
        <f>+"https://raw.githubusercontent.com/Sud-Austral/mapa_insumos2/main/osm/"&amp;Capas[[#This Row],[Capa]]&amp;"/?CUT_COM=00000.json"</f>
        <v>https://raw.githubusercontent.com/Sud-Austral/mapa_insumos2/main/osm/ocio_parque/?CUT_COM=00000.json</v>
      </c>
    </row>
    <row r="264" spans="1:5" x14ac:dyDescent="0.3">
      <c r="A264" s="35" t="s">
        <v>713</v>
      </c>
      <c r="B264" s="13" t="s">
        <v>212</v>
      </c>
      <c r="C264" s="16" t="s">
        <v>254</v>
      </c>
      <c r="E264" s="32" t="str">
        <f>+"https://raw.githubusercontent.com/Sud-Austral/mapa_insumos2/main/osm/"&amp;Capas[[#This Row],[Capa]]&amp;"/?CUT_COM=00000.json"</f>
        <v>https://raw.githubusercontent.com/Sud-Austral/mapa_insumos2/main/osm/publico_buzon/?CUT_COM=00000.json</v>
      </c>
    </row>
    <row r="265" spans="1:5" x14ac:dyDescent="0.3">
      <c r="A265" s="35" t="s">
        <v>714</v>
      </c>
      <c r="B265" s="13" t="s">
        <v>93</v>
      </c>
      <c r="C265" s="16" t="s">
        <v>254</v>
      </c>
      <c r="E265" s="32" t="str">
        <f>+"https://raw.githubusercontent.com/Sud-Austral/mapa_insumos2/main/osm/"&amp;Capas[[#This Row],[Capa]]&amp;"/?CUT_COM=00000.json"</f>
        <v>https://raw.githubusercontent.com/Sud-Austral/mapa_insumos2/main/osm/punto_de_interes_torre/?CUT_COM=00000.json</v>
      </c>
    </row>
    <row r="266" spans="1:5" x14ac:dyDescent="0.3">
      <c r="A266" s="35" t="s">
        <v>715</v>
      </c>
      <c r="B266" s="13" t="s">
        <v>194</v>
      </c>
      <c r="C266" s="16" t="s">
        <v>254</v>
      </c>
      <c r="E266" s="32" t="str">
        <f>+"https://raw.githubusercontent.com/Sud-Austral/mapa_insumos2/main/osm/"&amp;Capas[[#This Row],[Capa]]&amp;"/?CUT_COM=00000.json"</f>
        <v>https://raw.githubusercontent.com/Sud-Austral/mapa_insumos2/main/osm/compras_tienda_de_computadoras/?CUT_COM=00000.json</v>
      </c>
    </row>
    <row r="267" spans="1:5" x14ac:dyDescent="0.3">
      <c r="A267" s="35" t="s">
        <v>716</v>
      </c>
      <c r="B267" s="13" t="s">
        <v>179</v>
      </c>
      <c r="C267" s="16" t="s">
        <v>254</v>
      </c>
      <c r="E267" s="32" t="str">
        <f>+"https://raw.githubusercontent.com/Sud-Austral/mapa_insumos2/main/osm/"&amp;Capas[[#This Row],[Capa]]&amp;"/?CUT_COM=00000.json"</f>
        <v>https://raw.githubusercontent.com/Sud-Austral/mapa_insumos2/main/osm/compras_concesionario_de_coches/?CUT_COM=00000.json</v>
      </c>
    </row>
    <row r="268" spans="1:5" x14ac:dyDescent="0.3">
      <c r="A268" s="35" t="s">
        <v>717</v>
      </c>
      <c r="B268" s="13" t="s">
        <v>213</v>
      </c>
      <c r="C268" s="16" t="s">
        <v>254</v>
      </c>
      <c r="E268" s="32" t="str">
        <f>+"https://raw.githubusercontent.com/Sud-Austral/mapa_insumos2/main/osm/"&amp;Capas[[#This Row],[Capa]]&amp;"/?CUT_COM=00000.json"</f>
        <v>https://raw.githubusercontent.com/Sud-Austral/mapa_insumos2/main/osm/publico_telefono/?CUT_COM=00000.json</v>
      </c>
    </row>
    <row r="269" spans="1:5" x14ac:dyDescent="0.3">
      <c r="A269" s="35" t="s">
        <v>718</v>
      </c>
      <c r="B269" s="13" t="s">
        <v>195</v>
      </c>
      <c r="C269" s="16" t="s">
        <v>254</v>
      </c>
      <c r="E269" s="32" t="str">
        <f>+"https://raw.githubusercontent.com/Sud-Austral/mapa_insumos2/main/osm/"&amp;Capas[[#This Row],[Capa]]&amp;"/?CUT_COM=00000.json"</f>
        <v>https://raw.githubusercontent.com/Sud-Austral/mapa_insumos2/main/osm/compras_tienda_de_deportes/?CUT_COM=00000.json</v>
      </c>
    </row>
    <row r="270" spans="1:5" x14ac:dyDescent="0.3">
      <c r="A270" s="35" t="s">
        <v>719</v>
      </c>
      <c r="B270" s="13" t="s">
        <v>209</v>
      </c>
      <c r="C270" s="16" t="s">
        <v>254</v>
      </c>
      <c r="E270" s="32" t="str">
        <f>+"https://raw.githubusercontent.com/Sud-Austral/mapa_insumos2/main/osm/"&amp;Capas[[#This Row],[Capa]]&amp;"/?CUT_COM=00000.json"</f>
        <v>https://raw.githubusercontent.com/Sud-Austral/mapa_insumos2/main/osm/ocio-deporte_pista_de_hielo/?CUT_COM=00000.json</v>
      </c>
    </row>
    <row r="271" spans="1:5" x14ac:dyDescent="0.3">
      <c r="A271" s="35" t="s">
        <v>720</v>
      </c>
      <c r="B271" s="13" t="s">
        <v>160</v>
      </c>
      <c r="C271" s="16" t="s">
        <v>254</v>
      </c>
      <c r="E271" s="32" t="str">
        <f>+"https://raw.githubusercontent.com/Sud-Austral/mapa_insumos2/main/osm/"&amp;Capas[[#This Row],[Capa]]&amp;"/?CUT_COM=00000.json"</f>
        <v>https://raw.githubusercontent.com/Sud-Austral/mapa_insumos2/main/osm/compras_centro_de_jardineria/?CUT_COM=00000.json</v>
      </c>
    </row>
    <row r="272" spans="1:5" x14ac:dyDescent="0.3">
      <c r="A272" s="35" t="s">
        <v>721</v>
      </c>
      <c r="B272" s="13" t="s">
        <v>116</v>
      </c>
      <c r="C272" s="16" t="s">
        <v>254</v>
      </c>
      <c r="E272" s="32" t="str">
        <f>+"https://raw.githubusercontent.com/Sud-Austral/mapa_insumos2/main/osm/"&amp;Capas[[#This Row],[Capa]]&amp;"/?CUT_COM=00000.json"</f>
        <v>https://raw.githubusercontent.com/Sud-Austral/mapa_insumos2/main/osm/punto_de_interes_torre_de_agua/?CUT_COM=00000.json</v>
      </c>
    </row>
    <row r="273" spans="1:5" x14ac:dyDescent="0.3">
      <c r="A273" s="35" t="s">
        <v>722</v>
      </c>
      <c r="B273" s="13" t="s">
        <v>214</v>
      </c>
      <c r="C273" s="16" t="s">
        <v>254</v>
      </c>
      <c r="E273" s="32" t="str">
        <f>+"https://raw.githubusercontent.com/Sud-Austral/mapa_insumos2/main/osm/"&amp;Capas[[#This Row],[Capa]]&amp;"/?CUT_COM=00000.json"</f>
        <v>https://raw.githubusercontent.com/Sud-Austral/mapa_insumos2/main/osm/alojamiento_sitio_de_caravanas/?CUT_COM=00000.json</v>
      </c>
    </row>
    <row r="274" spans="1:5" x14ac:dyDescent="0.3">
      <c r="A274" s="35" t="s">
        <v>723</v>
      </c>
      <c r="B274" s="13" t="s">
        <v>124</v>
      </c>
      <c r="C274" s="16" t="s">
        <v>254</v>
      </c>
      <c r="E274" s="32" t="str">
        <f>+"https://raw.githubusercontent.com/Sud-Austral/mapa_insumos2/main/osm/"&amp;Capas[[#This Row],[Capa]]&amp;"/?CUT_COM=00000.json"</f>
        <v>https://raw.githubusercontent.com/Sud-Austral/mapa_insumos2/main/osm/alojamiento_chalet/?CUT_COM=00000.json</v>
      </c>
    </row>
    <row r="275" spans="1:5" x14ac:dyDescent="0.3">
      <c r="A275" s="35" t="s">
        <v>724</v>
      </c>
      <c r="B275" s="13" t="s">
        <v>138</v>
      </c>
      <c r="C275" s="16" t="s">
        <v>254</v>
      </c>
      <c r="E275" s="32" t="str">
        <f>+"https://raw.githubusercontent.com/Sud-Austral/mapa_insumos2/main/osm/"&amp;Capas[[#This Row],[Capa]]&amp;"/?CUT_COM=00000.json"</f>
        <v>https://raw.githubusercontent.com/Sud-Austral/mapa_insumos2/main/osm/publico_mercado/?CUT_COM=00000.json</v>
      </c>
    </row>
    <row r="276" spans="1:5" x14ac:dyDescent="0.3">
      <c r="A276" s="35" t="s">
        <v>725</v>
      </c>
      <c r="B276" s="13" t="s">
        <v>201</v>
      </c>
      <c r="C276" s="16" t="s">
        <v>254</v>
      </c>
      <c r="E276" s="32" t="str">
        <f>+"https://raw.githubusercontent.com/Sud-Austral/mapa_insumos2/main/osm/"&amp;Capas[[#This Row],[Capa]]&amp;"/?CUT_COM=00000.json"</f>
        <v>https://raw.githubusercontent.com/Sud-Austral/mapa_insumos2/main/osm/compras_alquiler_de_bicicletas/?CUT_COM=00000.json</v>
      </c>
    </row>
    <row r="277" spans="1:5" x14ac:dyDescent="0.3">
      <c r="A277" s="35" t="s">
        <v>726</v>
      </c>
      <c r="B277" s="13" t="s">
        <v>170</v>
      </c>
      <c r="C277" s="16" t="s">
        <v>254</v>
      </c>
      <c r="E277" s="32" t="str">
        <f>+"https://raw.githubusercontent.com/Sud-Austral/mapa_insumos2/main/osm/"&amp;Capas[[#This Row],[Capa]]&amp;"/?CUT_COM=00000.json"</f>
        <v>https://raw.githubusercontent.com/Sud-Austral/mapa_insumos2/main/osm/publico_centro_de_arte/?CUT_COM=00000.json</v>
      </c>
    </row>
    <row r="278" spans="1:5" x14ac:dyDescent="0.3">
      <c r="A278" s="35" t="s">
        <v>727</v>
      </c>
      <c r="B278" s="13" t="s">
        <v>176</v>
      </c>
      <c r="C278" s="16" t="s">
        <v>254</v>
      </c>
      <c r="E278" s="32" t="str">
        <f>+"https://raw.githubusercontent.com/Sud-Austral/mapa_insumos2/main/osm/"&amp;Capas[[#This Row],[Capa]]&amp;"/?CUT_COM=00000.json"</f>
        <v>https://raw.githubusercontent.com/Sud-Austral/mapa_insumos2/main/osm/punto_de_interes_fuente/?CUT_COM=00000.json</v>
      </c>
    </row>
    <row r="279" spans="1:5" x14ac:dyDescent="0.3">
      <c r="A279" s="35" t="s">
        <v>728</v>
      </c>
      <c r="B279" s="13" t="s">
        <v>198</v>
      </c>
      <c r="C279" s="16" t="s">
        <v>254</v>
      </c>
      <c r="E279" s="32" t="str">
        <f>+"https://raw.githubusercontent.com/Sud-Austral/mapa_insumos2/main/osm/"&amp;Capas[[#This Row],[Capa]]&amp;"/?CUT_COM=00000.json"</f>
        <v>https://raw.githubusercontent.com/Sud-Austral/mapa_insumos2/main/osm/compras_tienda_de_juguetes/?CUT_COM=00000.json</v>
      </c>
    </row>
    <row r="280" spans="1:5" x14ac:dyDescent="0.3">
      <c r="A280" s="35" t="s">
        <v>729</v>
      </c>
      <c r="B280" s="13" t="s">
        <v>123</v>
      </c>
      <c r="C280" s="16" t="s">
        <v>254</v>
      </c>
      <c r="E280" s="32" t="str">
        <f>+"https://raw.githubusercontent.com/Sud-Austral/mapa_insumos2/main/osm/"&amp;Capas[[#This Row],[Capa]]&amp;"/?CUT_COM=00000.json"</f>
        <v>https://raw.githubusercontent.com/Sud-Austral/mapa_insumos2/main/osm/salud_hospital/?CUT_COM=00000.json</v>
      </c>
    </row>
    <row r="281" spans="1:5" x14ac:dyDescent="0.3">
      <c r="A281" s="35" t="s">
        <v>47</v>
      </c>
      <c r="B281" s="13" t="s">
        <v>185</v>
      </c>
      <c r="C281" s="16" t="s">
        <v>254</v>
      </c>
      <c r="E281" s="32" t="str">
        <f>+"https://raw.githubusercontent.com/Sud-Austral/mapa_insumos2/main/osm/"&amp;Capas[[#This Row],[Capa]]&amp;"/?CUT_COM=00000.json"</f>
        <v>https://raw.githubusercontent.com/Sud-Austral/mapa_insumos2/main/osm/punto_de_interes_camara_de_vigilancia/?CUT_COM=00000.json</v>
      </c>
    </row>
    <row r="282" spans="1:5" x14ac:dyDescent="0.3">
      <c r="A282" s="35" t="s">
        <v>730</v>
      </c>
      <c r="B282" s="13" t="s">
        <v>151</v>
      </c>
      <c r="C282" s="16" t="s">
        <v>254</v>
      </c>
      <c r="E282" s="32" t="str">
        <f>+"https://raw.githubusercontent.com/Sud-Austral/mapa_insumos2/main/osm/"&amp;Capas[[#This Row],[Capa]]&amp;"/?CUT_COM=00000.json"</f>
        <v>https://raw.githubusercontent.com/Sud-Austral/mapa_insumos2/main/osm/turismo_-_destinos_ermita/?CUT_COM=00000.json</v>
      </c>
    </row>
    <row r="283" spans="1:5" x14ac:dyDescent="0.3">
      <c r="A283" s="35" t="s">
        <v>731</v>
      </c>
      <c r="B283" s="13" t="s">
        <v>188</v>
      </c>
      <c r="C283" s="16" t="s">
        <v>254</v>
      </c>
      <c r="E283" s="32" t="str">
        <f>+"https://raw.githubusercontent.com/Sud-Austral/mapa_insumos2/main/osm/"&amp;Capas[[#This Row],[Capa]]&amp;"/?CUT_COM=00000.json"</f>
        <v>https://raw.githubusercontent.com/Sud-Austral/mapa_insumos2/main/osm/compras_libreria/?CUT_COM=00000.json</v>
      </c>
    </row>
    <row r="284" spans="1:5" x14ac:dyDescent="0.3">
      <c r="A284" s="35" t="s">
        <v>732</v>
      </c>
      <c r="B284" s="13" t="s">
        <v>178</v>
      </c>
      <c r="C284" s="16" t="s">
        <v>254</v>
      </c>
      <c r="E284" s="32" t="str">
        <f>+"https://raw.githubusercontent.com/Sud-Austral/mapa_insumos2/main/osm/"&amp;Capas[[#This Row],[Capa]]&amp;"/?CUT_COM=00000.json"</f>
        <v>https://raw.githubusercontent.com/Sud-Austral/mapa_insumos2/main/osm/punto_de_interes_pozo/?CUT_COM=00000.json</v>
      </c>
    </row>
    <row r="285" spans="1:5" x14ac:dyDescent="0.3">
      <c r="A285" s="35" t="s">
        <v>733</v>
      </c>
      <c r="B285" s="13" t="s">
        <v>172</v>
      </c>
      <c r="C285" s="16" t="s">
        <v>254</v>
      </c>
      <c r="E285" s="32" t="str">
        <f>+"https://raw.githubusercontent.com/Sud-Austral/mapa_insumos2/main/osm/"&amp;Capas[[#This Row],[Capa]]&amp;"/?CUT_COM=00000.json"</f>
        <v>https://raw.githubusercontent.com/Sud-Austral/mapa_insumos2/main/osm/educacion_universidad/?CUT_COM=00000.json</v>
      </c>
    </row>
    <row r="286" spans="1:5" x14ac:dyDescent="0.3">
      <c r="A286" s="35" t="s">
        <v>734</v>
      </c>
      <c r="B286" s="13" t="s">
        <v>148</v>
      </c>
      <c r="C286" s="16" t="s">
        <v>254</v>
      </c>
      <c r="E286" s="32" t="str">
        <f>+"https://raw.githubusercontent.com/Sud-Austral/mapa_insumos2/main/osm/"&amp;Capas[[#This Row],[Capa]]&amp;"/?CUT_COM=00000.json"</f>
        <v>https://raw.githubusercontent.com/Sud-Austral/mapa_insumos2/main/osm/ocio_teatro/?CUT_COM=00000.json</v>
      </c>
    </row>
    <row r="287" spans="1:5" x14ac:dyDescent="0.3">
      <c r="A287" s="35" t="s">
        <v>735</v>
      </c>
      <c r="B287" s="13" t="s">
        <v>136</v>
      </c>
      <c r="C287" s="16" t="s">
        <v>254</v>
      </c>
      <c r="E287" s="32" t="str">
        <f>+"https://raw.githubusercontent.com/Sud-Austral/mapa_insumos2/main/osm/"&amp;Capas[[#This Row],[Capa]]&amp;"/?CUT_COM=00000.json"</f>
        <v>https://raw.githubusercontent.com/Sud-Austral/mapa_insumos2/main/osm/punto_de_interes_torre_de_observacion/?CUT_COM=00000.json</v>
      </c>
    </row>
    <row r="288" spans="1:5" x14ac:dyDescent="0.3">
      <c r="A288" s="35" t="s">
        <v>736</v>
      </c>
      <c r="B288" s="13" t="s">
        <v>134</v>
      </c>
      <c r="C288" s="16" t="s">
        <v>254</v>
      </c>
      <c r="E288" s="32" t="str">
        <f>+"https://raw.githubusercontent.com/Sud-Austral/mapa_insumos2/main/osm/"&amp;Capas[[#This Row],[Capa]]&amp;"/?CUT_COM=00000.json"</f>
        <v>https://raw.githubusercontent.com/Sud-Austral/mapa_insumos2/main/osm/punto_de_interes_planta_de_aguas_residuales/?CUT_COM=00000.json</v>
      </c>
    </row>
    <row r="289" spans="1:5" x14ac:dyDescent="0.3">
      <c r="A289" s="35" t="s">
        <v>737</v>
      </c>
      <c r="B289" s="13" t="s">
        <v>173</v>
      </c>
      <c r="C289" s="16" t="s">
        <v>254</v>
      </c>
      <c r="E289" s="32" t="str">
        <f>+"https://raw.githubusercontent.com/Sud-Austral/mapa_insumos2/main/osm/"&amp;Capas[[#This Row],[Capa]]&amp;"/?CUT_COM=00000.json"</f>
        <v>https://raw.githubusercontent.com/Sud-Austral/mapa_insumos2/main/osm/punto_de_interes_molino_de_agua/?CUT_COM=00000.json</v>
      </c>
    </row>
    <row r="290" spans="1:5" x14ac:dyDescent="0.3">
      <c r="A290" s="35" t="s">
        <v>738</v>
      </c>
      <c r="B290" s="13" t="s">
        <v>186</v>
      </c>
      <c r="C290" s="16" t="s">
        <v>254</v>
      </c>
      <c r="E290" s="32" t="str">
        <f>+"https://raw.githubusercontent.com/Sud-Austral/mapa_insumos2/main/osm/"&amp;Capas[[#This Row],[Capa]]&amp;"/?CUT_COM=00000.json"</f>
        <v>https://raw.githubusercontent.com/Sud-Austral/mapa_insumos2/main/osm/punto_de_interes_molino/?CUT_COM=00000.json</v>
      </c>
    </row>
    <row r="291" spans="1:5" x14ac:dyDescent="0.3">
      <c r="A291" s="35" t="s">
        <v>739</v>
      </c>
      <c r="B291" s="13" t="s">
        <v>180</v>
      </c>
      <c r="C291" s="16" t="s">
        <v>254</v>
      </c>
      <c r="E291" s="32" t="str">
        <f>+"https://raw.githubusercontent.com/Sud-Austral/mapa_insumos2/main/osm/"&amp;Capas[[#This Row],[Capa]]&amp;"/?CUT_COM=00000.json"</f>
        <v>https://raw.githubusercontent.com/Sud-Austral/mapa_insumos2/main/osm/educacion_universidad/college/?CUT_COM=00000.json</v>
      </c>
    </row>
    <row r="292" spans="1:5" x14ac:dyDescent="0.3">
      <c r="A292" s="35" t="s">
        <v>740</v>
      </c>
      <c r="B292" s="13" t="s">
        <v>145</v>
      </c>
      <c r="C292" s="16" t="s">
        <v>254</v>
      </c>
      <c r="E292" s="32" t="str">
        <f>+"https://raw.githubusercontent.com/Sud-Austral/mapa_insumos2/main/osm/"&amp;Capas[[#This Row],[Capa]]&amp;"/?CUT_COM=00000.json"</f>
        <v>https://raw.githubusercontent.com/Sud-Austral/mapa_insumos2/main/osm/punto_de_interes_abastecimiento/?CUT_COM=00000.json</v>
      </c>
    </row>
    <row r="293" spans="1:5" x14ac:dyDescent="0.3">
      <c r="A293" s="35" t="s">
        <v>741</v>
      </c>
      <c r="B293" s="13" t="s">
        <v>177</v>
      </c>
      <c r="C293" s="16" t="s">
        <v>254</v>
      </c>
      <c r="E293" s="32" t="str">
        <f>+"https://raw.githubusercontent.com/Sud-Austral/mapa_insumos2/main/osm/"&amp;Capas[[#This Row],[Capa]]&amp;"/?CUT_COM=00000.json"</f>
        <v>https://raw.githubusercontent.com/Sud-Austral/mapa_insumos2/main/osm/turismo_-_destinos_zoologico/?CUT_COM=00000.json</v>
      </c>
    </row>
    <row r="294" spans="1:5" x14ac:dyDescent="0.3">
      <c r="A294" s="35" t="s">
        <v>742</v>
      </c>
      <c r="B294" s="13" t="s">
        <v>161</v>
      </c>
      <c r="C294" s="16" t="s">
        <v>254</v>
      </c>
      <c r="E294" s="32" t="str">
        <f>+"https://raw.githubusercontent.com/Sud-Austral/mapa_insumos2/main/osm/"&amp;Capas[[#This Row],[Capa]]&amp;"/?CUT_COM=00000.json"</f>
        <v>https://raw.githubusercontent.com/Sud-Austral/mapa_insumos2/main/osm/turismo_-_destinos_parque_tematico/?CUT_COM=00000.json</v>
      </c>
    </row>
    <row r="295" spans="1:5" x14ac:dyDescent="0.3">
      <c r="A295" s="35" t="s">
        <v>743</v>
      </c>
      <c r="B295" s="13" t="s">
        <v>132</v>
      </c>
      <c r="C295" s="16" t="s">
        <v>254</v>
      </c>
      <c r="E295" s="32" t="str">
        <f>+"https://raw.githubusercontent.com/Sud-Austral/mapa_insumos2/main/osm/"&amp;Capas[[#This Row],[Capa]]&amp;"/?CUT_COM=00000.json"</f>
        <v>https://raw.githubusercontent.com/Sud-Austral/mapa_insumos2/main/osm/compras_centro_comercial/?CUT_COM=00000.json</v>
      </c>
    </row>
    <row r="296" spans="1:5" x14ac:dyDescent="0.3">
      <c r="A296" s="35" t="s">
        <v>744</v>
      </c>
      <c r="B296" s="13" t="s">
        <v>171</v>
      </c>
      <c r="C296" s="16" t="s">
        <v>254</v>
      </c>
      <c r="E296" s="32" t="str">
        <f>+"https://raw.githubusercontent.com/Sud-Austral/mapa_insumos2/main/osm/"&amp;Capas[[#This Row],[Capa]]&amp;"/?CUT_COM=00000.json"</f>
        <v>https://raw.githubusercontent.com/Sud-Austral/mapa_insumos2/main/osm/abastecimiento_zona_de_comidas/?CUT_COM=00000.json</v>
      </c>
    </row>
    <row r="297" spans="1:5" x14ac:dyDescent="0.3">
      <c r="A297" s="35" t="s">
        <v>745</v>
      </c>
      <c r="B297" s="13" t="s">
        <v>92</v>
      </c>
      <c r="C297" s="16" t="s">
        <v>254</v>
      </c>
      <c r="E297" s="32" t="str">
        <f>+"https://raw.githubusercontent.com/Sud-Austral/mapa_insumos2/main/osm/"&amp;Capas[[#This Row],[Capa]]&amp;"/?CUT_COM=00000.json"</f>
        <v>https://raw.githubusercontent.com/Sud-Austral/mapa_insumos2/main/osm/publico_cementerio/?CUT_COM=00000.json</v>
      </c>
    </row>
    <row r="298" spans="1:5" x14ac:dyDescent="0.3">
      <c r="A298" s="35" t="s">
        <v>746</v>
      </c>
      <c r="B298" s="13" t="s">
        <v>215</v>
      </c>
      <c r="C298" s="16" t="s">
        <v>254</v>
      </c>
      <c r="E298" s="32" t="str">
        <f>+"https://raw.githubusercontent.com/Sud-Austral/mapa_insumos2/main/osm/"&amp;Capas[[#This Row],[Capa]]&amp;"/?CUT_COM=00000.json"</f>
        <v>https://raw.githubusercontent.com/Sud-Austral/mapa_insumos2/main/osm/turismo_-_destinos_campo_de_batalla/?CUT_COM=00000.json</v>
      </c>
    </row>
    <row r="299" spans="1:5" x14ac:dyDescent="0.3">
      <c r="A299" s="35" t="s">
        <v>747</v>
      </c>
      <c r="B299" s="13" t="s">
        <v>133</v>
      </c>
      <c r="C299" s="16" t="s">
        <v>254</v>
      </c>
      <c r="E299" s="32" t="str">
        <f>+"https://raw.githubusercontent.com/Sud-Austral/mapa_insumos2/main/osm/"&amp;Capas[[#This Row],[Capa]]&amp;"/?CUT_COM=00000.json"</f>
        <v>https://raw.githubusercontent.com/Sud-Austral/mapa_insumos2/main/osm/publico_edificio_publico/?CUT_COM=00000.json</v>
      </c>
    </row>
    <row r="300" spans="1:5" x14ac:dyDescent="0.3">
      <c r="A300" s="35" t="s">
        <v>748</v>
      </c>
      <c r="B300" s="13" t="s">
        <v>111</v>
      </c>
      <c r="C300" s="16" t="s">
        <v>254</v>
      </c>
      <c r="E300" s="32" t="str">
        <f>+"https://raw.githubusercontent.com/Sud-Austral/mapa_insumos2/main/osm/"&amp;Capas[[#This Row],[Capa]]&amp;"/?CUT_COM=00000.json"</f>
        <v>https://raw.githubusercontent.com/Sud-Austral/mapa_insumos2/main/osm/ocio-deporte_estadio/?CUT_COM=00000.json</v>
      </c>
    </row>
    <row r="301" spans="1:5" x14ac:dyDescent="0.3">
      <c r="A301" s="35" t="s">
        <v>34</v>
      </c>
      <c r="B301" s="13" t="s">
        <v>158</v>
      </c>
      <c r="C301" s="16" t="s">
        <v>254</v>
      </c>
      <c r="E301" s="32" t="str">
        <f>+"https://raw.githubusercontent.com/Sud-Austral/mapa_insumos2/main/osm/"&amp;Capas[[#This Row],[Capa]]&amp;"/?CUT_COM=00000.json"</f>
        <v>https://raw.githubusercontent.com/Sud-Austral/mapa_insumos2/main/osm/publico_reciclaje_vidrio/?CUT_COM=00000.json</v>
      </c>
    </row>
    <row r="302" spans="1:5" x14ac:dyDescent="0.3">
      <c r="A302" s="35" t="s">
        <v>749</v>
      </c>
      <c r="B302" s="13" t="s">
        <v>202</v>
      </c>
      <c r="C302" s="16" t="s">
        <v>254</v>
      </c>
      <c r="E302" s="32" t="str">
        <f>+"https://raw.githubusercontent.com/Sud-Austral/mapa_insumos2/main/osm/"&amp;Capas[[#This Row],[Capa]]&amp;"/?CUT_COM=00000.json"</f>
        <v>https://raw.githubusercontent.com/Sud-Austral/mapa_insumos2/main/osm/turismo_-_destinos_cruce_de_camino/?CUT_COM=00000.json</v>
      </c>
    </row>
    <row r="303" spans="1:5" x14ac:dyDescent="0.3">
      <c r="A303" s="35" t="s">
        <v>750</v>
      </c>
      <c r="B303" s="13" t="s">
        <v>163</v>
      </c>
      <c r="C303" s="16" t="s">
        <v>254</v>
      </c>
      <c r="E303" s="32" t="str">
        <f>+"https://raw.githubusercontent.com/Sud-Austral/mapa_insumos2/main/osm/"&amp;Capas[[#This Row],[Capa]]&amp;"/?CUT_COM=00000.json"</f>
        <v>https://raw.githubusercontent.com/Sud-Austral/mapa_insumos2/main/osm/compras_quimico/?CUT_COM=00000.json</v>
      </c>
    </row>
    <row r="304" spans="1:5" x14ac:dyDescent="0.3">
      <c r="A304" s="35" t="s">
        <v>751</v>
      </c>
      <c r="B304" s="13" t="s">
        <v>175</v>
      </c>
      <c r="C304" s="16" t="s">
        <v>254</v>
      </c>
      <c r="E304" s="32" t="str">
        <f>+"https://raw.githubusercontent.com/Sud-Austral/mapa_insumos2/main/osm/"&amp;Capas[[#This Row],[Capa]]&amp;"/?CUT_COM=00000.json"</f>
        <v>https://raw.githubusercontent.com/Sud-Austral/mapa_insumos2/main/osm/turismo_-_destinos_castillo/?CUT_COM=00000.json</v>
      </c>
    </row>
    <row r="305" spans="1:5" x14ac:dyDescent="0.3">
      <c r="A305" s="35" t="s">
        <v>752</v>
      </c>
      <c r="B305" s="13" t="s">
        <v>205</v>
      </c>
      <c r="C305" s="16" t="s">
        <v>254</v>
      </c>
      <c r="E305" s="32" t="str">
        <f>+"https://raw.githubusercontent.com/Sud-Austral/mapa_insumos2/main/osm/"&amp;Capas[[#This Row],[Capa]]&amp;"/?CUT_COM=00000.json"</f>
        <v>https://raw.githubusercontent.com/Sud-Austral/mapa_insumos2/main/osm/compras_venta_periodicos/?CUT_COM=00000.json</v>
      </c>
    </row>
    <row r="306" spans="1:5" x14ac:dyDescent="0.3">
      <c r="A306" s="35" t="s">
        <v>753</v>
      </c>
      <c r="B306" s="13" t="s">
        <v>216</v>
      </c>
      <c r="C306" s="16" t="s">
        <v>254</v>
      </c>
      <c r="E306" s="32" t="str">
        <f>+"https://raw.githubusercontent.com/Sud-Austral/mapa_insumos2/main/osm/"&amp;Capas[[#This Row],[Capa]]&amp;"/?CUT_COM=00000.json"</f>
        <v>https://raw.githubusercontent.com/Sud-Austral/mapa_insumos2/main/osm/punto_de_interes_puesto_de_caza/?CUT_COM=00000.json</v>
      </c>
    </row>
    <row r="307" spans="1:5" x14ac:dyDescent="0.3">
      <c r="A307" s="35" t="s">
        <v>754</v>
      </c>
      <c r="B307" s="13" t="s">
        <v>187</v>
      </c>
      <c r="C307" s="16" t="s">
        <v>254</v>
      </c>
      <c r="E307" s="32" t="str">
        <f>+"https://raw.githubusercontent.com/Sud-Austral/mapa_insumos2/main/osm/"&amp;Capas[[#This Row],[Capa]]&amp;"/?CUT_COM=00000.json"</f>
        <v>https://raw.githubusercontent.com/Sud-Austral/mapa_insumos2/main/osm/turismo_-_destinos_fuerte/?CUT_COM=00000.json</v>
      </c>
    </row>
    <row r="308" spans="1:5" x14ac:dyDescent="0.3">
      <c r="A308" s="35" t="s">
        <v>755</v>
      </c>
      <c r="B308" s="13" t="s">
        <v>217</v>
      </c>
      <c r="C308" s="16" t="s">
        <v>254</v>
      </c>
      <c r="E308" s="32" t="str">
        <f>+"https://raw.githubusercontent.com/Sud-Austral/mapa_insumos2/main/osm/"&amp;Capas[[#This Row],[Capa]]&amp;"/?CUT_COM=00000.json"</f>
        <v>https://raw.githubusercontent.com/Sud-Austral/mapa_insumos2/main/osm/compras_tienda_de_videos/?CUT_COM=00000.json</v>
      </c>
    </row>
    <row r="309" spans="1:5" x14ac:dyDescent="0.3">
      <c r="A309" s="35" t="s">
        <v>756</v>
      </c>
      <c r="B309" s="13" t="s">
        <v>218</v>
      </c>
      <c r="C309" s="16" t="s">
        <v>254</v>
      </c>
      <c r="E309" s="32" t="str">
        <f>+"https://raw.githubusercontent.com/Sud-Austral/mapa_insumos2/main/osm/"&amp;Capas[[#This Row],[Capa]]&amp;"/?CUT_COM=00000.json"</f>
        <v>https://raw.githubusercontent.com/Sud-Austral/mapa_insumos2/main/osm/compras_maquina_expendedora/?CUT_COM=00000.json</v>
      </c>
    </row>
    <row r="310" spans="1:5" x14ac:dyDescent="0.3">
      <c r="A310" s="35" t="s">
        <v>757</v>
      </c>
      <c r="B310" s="13" t="s">
        <v>166</v>
      </c>
      <c r="C310" s="16" t="s">
        <v>254</v>
      </c>
      <c r="E310" s="32" t="str">
        <f>+"https://raw.githubusercontent.com/Sud-Austral/mapa_insumos2/main/osm/"&amp;Capas[[#This Row],[Capa]]&amp;"/?CUT_COM=00000.json"</f>
        <v>https://raw.githubusercontent.com/Sud-Austral/mapa_insumos2/main/osm/carreteras-muy_pequeñas_pista/?CUT_COM=00000.json</v>
      </c>
    </row>
    <row r="311" spans="1:5" x14ac:dyDescent="0.3">
      <c r="A311" s="35" t="s">
        <v>758</v>
      </c>
      <c r="B311" s="13" t="s">
        <v>200</v>
      </c>
      <c r="C311" s="16" t="s">
        <v>254</v>
      </c>
      <c r="E311" s="32" t="str">
        <f>+"https://raw.githubusercontent.com/Sud-Austral/mapa_insumos2/main/osm/"&amp;Capas[[#This Row],[Capa]]&amp;"/?CUT_COM=00000.json"</f>
        <v>https://raw.githubusercontent.com/Sud-Austral/mapa_insumos2/main/osm/publico_reciclaje_metal/?CUT_COM=00000.json</v>
      </c>
    </row>
    <row r="312" spans="1:5" x14ac:dyDescent="0.3">
      <c r="A312" s="35" t="s">
        <v>759</v>
      </c>
      <c r="B312" s="13" t="s">
        <v>206</v>
      </c>
      <c r="C312" s="16" t="s">
        <v>254</v>
      </c>
      <c r="E312" s="32" t="str">
        <f>+"https://raw.githubusercontent.com/Sud-Austral/mapa_insumos2/main/osm/"&amp;Capas[[#This Row],[Capa]]&amp;"/?CUT_COM=00000.json"</f>
        <v>https://raw.githubusercontent.com/Sud-Austral/mapa_insumos2/main/osm/publico_papel_reciclado/?CUT_COM=00000.json</v>
      </c>
    </row>
    <row r="313" spans="1:5" x14ac:dyDescent="0.3">
      <c r="A313" s="35" t="s">
        <v>760</v>
      </c>
      <c r="B313" s="13" t="s">
        <v>203</v>
      </c>
      <c r="C313" s="16" t="s">
        <v>254</v>
      </c>
      <c r="E313" s="32" t="str">
        <f>+"https://raw.githubusercontent.com/Sud-Austral/mapa_insumos2/main/osm/"&amp;Capas[[#This Row],[Capa]]&amp;"/?CUT_COM=00000.json"</f>
        <v>https://raw.githubusercontent.com/Sud-Austral/mapa_insumos2/main/osm/ocio_parque_para_perro/?CUT_COM=00000.json</v>
      </c>
    </row>
    <row r="314" spans="1:5" x14ac:dyDescent="0.3">
      <c r="A314" s="35" t="s">
        <v>761</v>
      </c>
      <c r="B314" s="13" t="s">
        <v>219</v>
      </c>
      <c r="C314" s="16" t="s">
        <v>254</v>
      </c>
      <c r="E314" s="32" t="str">
        <f>+"https://raw.githubusercontent.com/Sud-Austral/mapa_insumos2/main/osm/"&amp;Capas[[#This Row],[Capa]]&amp;"/?CUT_COM=00000.json"</f>
        <v>https://raw.githubusercontent.com/Sud-Austral/mapa_insumos2/main/osm/combustible_y_estacionamiento_expendedor_estacionamiento/?CUT_COM=00000.json</v>
      </c>
    </row>
    <row r="315" spans="1:5" x14ac:dyDescent="0.3">
      <c r="A315" s="35" t="s">
        <v>762</v>
      </c>
      <c r="B315" s="13" t="s">
        <v>147</v>
      </c>
      <c r="C315" s="16" t="s">
        <v>254</v>
      </c>
      <c r="E315" s="32" t="str">
        <f>+"https://raw.githubusercontent.com/Sud-Austral/mapa_insumos2/main/osm/"&amp;Capas[[#This Row],[Capa]]&amp;"/?CUT_COM=00000.json"</f>
        <v>https://raw.githubusercontent.com/Sud-Austral/mapa_insumos2/main/osm/ocio-deporte_campo_de_golf/?CUT_COM=00000.json</v>
      </c>
    </row>
    <row r="316" spans="1:5" x14ac:dyDescent="0.3">
      <c r="A316" s="35" t="s">
        <v>763</v>
      </c>
      <c r="B316" s="13" t="s">
        <v>1059</v>
      </c>
      <c r="C316" s="16" t="s">
        <v>22</v>
      </c>
      <c r="E316" s="32" t="str">
        <f>+"https://raw.githubusercontent.com/Sud-Austral/mapa_insumos2/main/osm/"&amp;Capas[[#This Row],[Capa]]&amp;"/?CUT_COM=00000.json"</f>
        <v>https://raw.githubusercontent.com/Sud-Austral/mapa_insumos2/main/osm/vias_ferreas_carril_pol/?CUT_COM=00000.json</v>
      </c>
    </row>
    <row r="317" spans="1:5" x14ac:dyDescent="0.3">
      <c r="A317" s="35" t="s">
        <v>764</v>
      </c>
      <c r="B317" s="13" t="s">
        <v>1060</v>
      </c>
      <c r="C317" s="16" t="s">
        <v>22</v>
      </c>
      <c r="E317" s="32" t="str">
        <f>+"https://raw.githubusercontent.com/Sud-Austral/mapa_insumos2/main/osm/"&amp;Capas[[#This Row],[Capa]]&amp;"/?CUT_COM=00000.json"</f>
        <v>https://raw.githubusercontent.com/Sud-Austral/mapa_insumos2/main/osm/vias_ferreas_subterraneo_pol/?CUT_COM=00000.json</v>
      </c>
    </row>
    <row r="318" spans="1:5" x14ac:dyDescent="0.3">
      <c r="A318" s="35" t="s">
        <v>765</v>
      </c>
      <c r="B318" s="13" t="s">
        <v>1061</v>
      </c>
      <c r="C318" s="16" t="s">
        <v>22</v>
      </c>
      <c r="E318" s="32" t="str">
        <f>+"https://raw.githubusercontent.com/Sud-Austral/mapa_insumos2/main/osm/"&amp;Capas[[#This Row],[Capa]]&amp;"/?CUT_COM=00000.json"</f>
        <v>https://raw.githubusercontent.com/Sud-Austral/mapa_insumos2/main/osm/vias_ferreas_funicular_pol/?CUT_COM=00000.json</v>
      </c>
    </row>
    <row r="319" spans="1:5" x14ac:dyDescent="0.3">
      <c r="A319" s="35" t="s">
        <v>766</v>
      </c>
      <c r="B319" s="13" t="s">
        <v>1062</v>
      </c>
      <c r="C319" s="16" t="s">
        <v>22</v>
      </c>
      <c r="E319" s="32" t="str">
        <f>+"https://raw.githubusercontent.com/Sud-Austral/mapa_insumos2/main/osm/"&amp;Capas[[#This Row],[Capa]]&amp;"/?CUT_COM=00000.json"</f>
        <v>https://raw.githubusercontent.com/Sud-Austral/mapa_insumos2/main/osm/vias_ferreas_rejilla_pol/?CUT_COM=00000.json</v>
      </c>
    </row>
    <row r="320" spans="1:5" x14ac:dyDescent="0.3">
      <c r="A320" s="35" t="s">
        <v>767</v>
      </c>
      <c r="B320" s="13" t="s">
        <v>1063</v>
      </c>
      <c r="C320" s="16" t="s">
        <v>22</v>
      </c>
      <c r="E320" s="32" t="str">
        <f>+"https://raw.githubusercontent.com/Sud-Austral/mapa_insumos2/main/osm/"&amp;Capas[[#This Row],[Capa]]&amp;"/?CUT_COM=00000.json"</f>
        <v>https://raw.githubusercontent.com/Sud-Austral/mapa_insumos2/main/osm/vias_ferreas_via_tren_estrecha_pol/?CUT_COM=00000.json</v>
      </c>
    </row>
    <row r="321" spans="1:5" x14ac:dyDescent="0.3">
      <c r="A321" s="35" t="s">
        <v>768</v>
      </c>
      <c r="B321" s="13" t="s">
        <v>1064</v>
      </c>
      <c r="C321" s="16" t="s">
        <v>22</v>
      </c>
      <c r="E321" s="32" t="str">
        <f>+"https://raw.githubusercontent.com/Sud-Austral/mapa_insumos2/main/osm/"&amp;Capas[[#This Row],[Capa]]&amp;"/?CUT_COM=00000.json"</f>
        <v>https://raw.githubusercontent.com/Sud-Austral/mapa_insumos2/main/osm/vias_ferreas_via_tren_pol/?CUT_COM=00000.json</v>
      </c>
    </row>
    <row r="322" spans="1:5" x14ac:dyDescent="0.3">
      <c r="A322" s="35" t="s">
        <v>769</v>
      </c>
      <c r="B322" s="13" t="s">
        <v>1065</v>
      </c>
      <c r="C322" s="16" t="s">
        <v>22</v>
      </c>
      <c r="E322" s="32" t="str">
        <f>+"https://raw.githubusercontent.com/Sud-Austral/mapa_insumos2/main/osm/"&amp;Capas[[#This Row],[Capa]]&amp;"/?CUT_COM=00000.json"</f>
        <v>https://raw.githubusercontent.com/Sud-Austral/mapa_insumos2/main/osm/vias_ferreas_ferrocarril_en_miniatura_pol/?CUT_COM=00000.json</v>
      </c>
    </row>
    <row r="323" spans="1:5" x14ac:dyDescent="0.3">
      <c r="A323" s="35" t="s">
        <v>770</v>
      </c>
      <c r="B323" s="13" t="s">
        <v>1066</v>
      </c>
      <c r="C323" s="16" t="s">
        <v>22</v>
      </c>
      <c r="E323" s="32" t="str">
        <f>+"https://raw.githubusercontent.com/Sud-Austral/mapa_insumos2/main/osm/"&amp;Capas[[#This Row],[Capa]]&amp;"/?CUT_COM=00000.json"</f>
        <v>https://raw.githubusercontent.com/Sud-Austral/mapa_insumos2/main/osm/vias_ferreas_monocarril_pol/?CUT_COM=00000.json</v>
      </c>
    </row>
    <row r="324" spans="1:5" x14ac:dyDescent="0.3">
      <c r="A324" s="35" t="s">
        <v>771</v>
      </c>
      <c r="B324" s="13" t="s">
        <v>1067</v>
      </c>
      <c r="C324" s="16" t="s">
        <v>22</v>
      </c>
      <c r="E324" s="32" t="str">
        <f>+"https://raw.githubusercontent.com/Sud-Austral/mapa_insumos2/main/osm/"&amp;Capas[[#This Row],[Capa]]&amp;"/?CUT_COM=00000.json"</f>
        <v>https://raw.githubusercontent.com/Sud-Austral/mapa_insumos2/main/osm/_residencial_pol/?CUT_COM=00000.json</v>
      </c>
    </row>
    <row r="325" spans="1:5" x14ac:dyDescent="0.3">
      <c r="A325" s="35" t="s">
        <v>772</v>
      </c>
      <c r="B325" s="13" t="s">
        <v>1015</v>
      </c>
      <c r="C325" s="16" t="s">
        <v>22</v>
      </c>
      <c r="E325" s="32" t="str">
        <f>+"https://raw.githubusercontent.com/Sud-Austral/mapa_insumos2/main/osm/"&amp;Capas[[#This Row],[Capa]]&amp;"/?CUT_COM=00000.json"</f>
        <v>https://raw.githubusercontent.com/Sud-Austral/mapa_insumos2/main/osm/carreteras-muy_pequeñas_pista_pol/?CUT_COM=00000.json</v>
      </c>
    </row>
    <row r="326" spans="1:5" x14ac:dyDescent="0.3">
      <c r="A326" s="35" t="s">
        <v>773</v>
      </c>
      <c r="B326" s="13" t="s">
        <v>1068</v>
      </c>
      <c r="C326" s="16" t="s">
        <v>22</v>
      </c>
      <c r="E326" s="32" t="str">
        <f>+"https://raw.githubusercontent.com/Sud-Austral/mapa_insumos2/main/osm/"&amp;Capas[[#This Row],[Capa]]&amp;"/?CUT_COM=00000.json"</f>
        <v>https://raw.githubusercontent.com/Sud-Austral/mapa_insumos2/main/osm/red_vial_carretera_terciaria_pol/?CUT_COM=00000.json</v>
      </c>
    </row>
    <row r="327" spans="1:5" x14ac:dyDescent="0.3">
      <c r="A327" s="35" t="s">
        <v>774</v>
      </c>
      <c r="B327" s="13" t="s">
        <v>1069</v>
      </c>
      <c r="C327" s="16" t="s">
        <v>22</v>
      </c>
      <c r="E327" s="32" t="str">
        <f>+"https://raw.githubusercontent.com/Sud-Austral/mapa_insumos2/main/osm/"&amp;Capas[[#This Row],[Capa]]&amp;"/?CUT_COM=00000.json"</f>
        <v>https://raw.githubusercontent.com/Sud-Austral/mapa_insumos2/main/osm/red_vial_no_clasificado_pol/?CUT_COM=00000.json</v>
      </c>
    </row>
    <row r="328" spans="1:5" x14ac:dyDescent="0.3">
      <c r="A328" s="35" t="s">
        <v>775</v>
      </c>
      <c r="B328" s="13" t="s">
        <v>1070</v>
      </c>
      <c r="C328" s="16" t="s">
        <v>22</v>
      </c>
      <c r="E328" s="32" t="str">
        <f>+"https://raw.githubusercontent.com/Sud-Austral/mapa_insumos2/main/osm/"&amp;Capas[[#This Row],[Capa]]&amp;"/?CUT_COM=00000.json"</f>
        <v>https://raw.githubusercontent.com/Sud-Austral/mapa_insumos2/main/osm/red_vial_carretera_secundaria_pol/?CUT_COM=00000.json</v>
      </c>
    </row>
    <row r="329" spans="1:5" x14ac:dyDescent="0.3">
      <c r="A329" s="35" t="s">
        <v>776</v>
      </c>
      <c r="B329" s="13" t="s">
        <v>1071</v>
      </c>
      <c r="C329" s="16" t="s">
        <v>22</v>
      </c>
      <c r="E329" s="32" t="str">
        <f>+"https://raw.githubusercontent.com/Sud-Austral/mapa_insumos2/main/osm/"&amp;Capas[[#This Row],[Capa]]&amp;"/?CUT_COM=00000.json"</f>
        <v>https://raw.githubusercontent.com/Sud-Austral/mapa_insumos2/main/osm/red_vial_sendero_pol/?CUT_COM=00000.json</v>
      </c>
    </row>
    <row r="330" spans="1:5" x14ac:dyDescent="0.3">
      <c r="A330" s="35" t="s">
        <v>777</v>
      </c>
      <c r="B330" s="13" t="s">
        <v>1072</v>
      </c>
      <c r="C330" s="16" t="s">
        <v>22</v>
      </c>
      <c r="E330" s="32" t="str">
        <f>+"https://raw.githubusercontent.com/Sud-Austral/mapa_insumos2/main/osm/"&amp;Capas[[#This Row],[Capa]]&amp;"/?CUT_COM=00000.json"</f>
        <v>https://raw.githubusercontent.com/Sud-Austral/mapa_insumos2/main/osm/red_vial_carretera_primaria_pol/?CUT_COM=00000.json</v>
      </c>
    </row>
    <row r="331" spans="1:5" x14ac:dyDescent="0.3">
      <c r="A331" s="35" t="s">
        <v>778</v>
      </c>
      <c r="B331" s="13" t="s">
        <v>1073</v>
      </c>
      <c r="C331" s="16" t="s">
        <v>22</v>
      </c>
      <c r="E331" s="32" t="str">
        <f>+"https://raw.githubusercontent.com/Sud-Austral/mapa_insumos2/main/osm/"&amp;Capas[[#This Row],[Capa]]&amp;"/?CUT_COM=00000.json"</f>
        <v>https://raw.githubusercontent.com/Sud-Austral/mapa_insumos2/main/osm/red_vial_carretera_troncal_pol/?CUT_COM=00000.json</v>
      </c>
    </row>
    <row r="332" spans="1:5" x14ac:dyDescent="0.3">
      <c r="A332" s="35" t="s">
        <v>779</v>
      </c>
      <c r="B332" s="13" t="s">
        <v>1074</v>
      </c>
      <c r="C332" s="16" t="s">
        <v>22</v>
      </c>
      <c r="E332" s="32" t="str">
        <f>+"https://raw.githubusercontent.com/Sud-Austral/mapa_insumos2/main/osm/"&amp;Capas[[#This Row],[Capa]]&amp;"/?CUT_COM=00000.json"</f>
        <v>https://raw.githubusercontent.com/Sud-Austral/mapa_insumos2/main/osm/combustible_y_estacionamiento_servicio_pol/?CUT_COM=00000.json</v>
      </c>
    </row>
    <row r="333" spans="1:5" x14ac:dyDescent="0.3">
      <c r="A333" s="35" t="s">
        <v>780</v>
      </c>
      <c r="B333" s="13" t="s">
        <v>1075</v>
      </c>
      <c r="C333" s="16" t="s">
        <v>22</v>
      </c>
      <c r="E333" s="32" t="str">
        <f>+"https://raw.githubusercontent.com/Sud-Austral/mapa_insumos2/main/osm/"&amp;Capas[[#This Row],[Capa]]&amp;"/?CUT_COM=00000.json"</f>
        <v>https://raw.githubusercontent.com/Sud-Austral/mapa_insumos2/main/osm/red_vial_pasaje_vecinal_pol/?CUT_COM=00000.json</v>
      </c>
    </row>
    <row r="334" spans="1:5" x14ac:dyDescent="0.3">
      <c r="A334" s="35" t="s">
        <v>781</v>
      </c>
      <c r="B334" s="13" t="s">
        <v>1076</v>
      </c>
      <c r="C334" s="16" t="s">
        <v>22</v>
      </c>
      <c r="E334" s="32" t="str">
        <f>+"https://raw.githubusercontent.com/Sud-Austral/mapa_insumos2/main/osm/"&amp;Capas[[#This Row],[Capa]]&amp;"/?CUT_COM=00000.json"</f>
        <v>https://raw.githubusercontent.com/Sud-Austral/mapa_insumos2/main/osm/red_vial_senda_pol/?CUT_COM=00000.json</v>
      </c>
    </row>
    <row r="335" spans="1:5" x14ac:dyDescent="0.3">
      <c r="A335" s="35" t="s">
        <v>782</v>
      </c>
      <c r="B335" s="13" t="s">
        <v>1077</v>
      </c>
      <c r="C335" s="16" t="s">
        <v>22</v>
      </c>
      <c r="E335" s="32" t="str">
        <f>+"https://raw.githubusercontent.com/Sud-Austral/mapa_insumos2/main/osm/"&amp;Capas[[#This Row],[Capa]]&amp;"/?CUT_COM=00000.json"</f>
        <v>https://raw.githubusercontent.com/Sud-Austral/mapa_insumos2/main/osm/red_vial_enlace_carretera_troncal_pol/?CUT_COM=00000.json</v>
      </c>
    </row>
    <row r="336" spans="1:5" x14ac:dyDescent="0.3">
      <c r="A336" s="35" t="s">
        <v>783</v>
      </c>
      <c r="B336" s="13" t="s">
        <v>1078</v>
      </c>
      <c r="C336" s="16" t="s">
        <v>22</v>
      </c>
      <c r="E336" s="32" t="str">
        <f>+"https://raw.githubusercontent.com/Sud-Austral/mapa_insumos2/main/osm/"&amp;Capas[[#This Row],[Capa]]&amp;"/?CUT_COM=00000.json"</f>
        <v>https://raw.githubusercontent.com/Sud-Austral/mapa_insumos2/main/osm/red_vial_enlace_carretera_principal_pol/?CUT_COM=00000.json</v>
      </c>
    </row>
    <row r="337" spans="1:5" x14ac:dyDescent="0.3">
      <c r="A337" s="35" t="s">
        <v>784</v>
      </c>
      <c r="B337" s="13" t="s">
        <v>1079</v>
      </c>
      <c r="C337" s="16" t="s">
        <v>22</v>
      </c>
      <c r="E337" s="32" t="str">
        <f>+"https://raw.githubusercontent.com/Sud-Austral/mapa_insumos2/main/osm/"&amp;Capas[[#This Row],[Capa]]&amp;"/?CUT_COM=00000.json"</f>
        <v>https://raw.githubusercontent.com/Sud-Austral/mapa_insumos2/main/osm/red_vial_camino_grado_5_pol/?CUT_COM=00000.json</v>
      </c>
    </row>
    <row r="338" spans="1:5" x14ac:dyDescent="0.3">
      <c r="A338" s="35" t="s">
        <v>785</v>
      </c>
      <c r="B338" s="13" t="s">
        <v>1080</v>
      </c>
      <c r="C338" s="16" t="s">
        <v>22</v>
      </c>
      <c r="E338" s="32" t="str">
        <f>+"https://raw.githubusercontent.com/Sud-Austral/mapa_insumos2/main/osm/"&amp;Capas[[#This Row],[Capa]]&amp;"/?CUT_COM=00000.json"</f>
        <v>https://raw.githubusercontent.com/Sud-Austral/mapa_insumos2/main/osm/red_vial_camino_grado_4_pol/?CUT_COM=00000.json</v>
      </c>
    </row>
    <row r="339" spans="1:5" x14ac:dyDescent="0.3">
      <c r="A339" s="35" t="s">
        <v>786</v>
      </c>
      <c r="B339" s="13" t="s">
        <v>1081</v>
      </c>
      <c r="C339" s="16" t="s">
        <v>22</v>
      </c>
      <c r="E339" s="32" t="str">
        <f>+"https://raw.githubusercontent.com/Sud-Austral/mapa_insumos2/main/osm/"&amp;Capas[[#This Row],[Capa]]&amp;"/?CUT_COM=00000.json"</f>
        <v>https://raw.githubusercontent.com/Sud-Austral/mapa_insumos2/main/osm/red_vial_pasos_pol/?CUT_COM=00000.json</v>
      </c>
    </row>
    <row r="340" spans="1:5" x14ac:dyDescent="0.3">
      <c r="A340" s="35" t="s">
        <v>787</v>
      </c>
      <c r="B340" s="13" t="s">
        <v>1082</v>
      </c>
      <c r="C340" s="16" t="s">
        <v>22</v>
      </c>
      <c r="E340" s="32" t="str">
        <f>+"https://raw.githubusercontent.com/Sud-Austral/mapa_insumos2/main/osm/"&amp;Capas[[#This Row],[Capa]]&amp;"/?CUT_COM=00000.json"</f>
        <v>https://raw.githubusercontent.com/Sud-Austral/mapa_insumos2/main/osm/red_vial_camino_grado_3_pol/?CUT_COM=00000.json</v>
      </c>
    </row>
    <row r="341" spans="1:5" x14ac:dyDescent="0.3">
      <c r="A341" s="35" t="s">
        <v>788</v>
      </c>
      <c r="B341" s="13" t="s">
        <v>1083</v>
      </c>
      <c r="C341" s="16" t="s">
        <v>22</v>
      </c>
      <c r="E341" s="32" t="str">
        <f>+"https://raw.githubusercontent.com/Sud-Austral/mapa_insumos2/main/osm/"&amp;Capas[[#This Row],[Capa]]&amp;"/?CUT_COM=00000.json"</f>
        <v>https://raw.githubusercontent.com/Sud-Austral/mapa_insumos2/main/osm/red_vial_enlace_carretera_secundaria_pol/?CUT_COM=00000.json</v>
      </c>
    </row>
    <row r="342" spans="1:5" x14ac:dyDescent="0.3">
      <c r="A342" s="35" t="s">
        <v>789</v>
      </c>
      <c r="B342" s="13" t="s">
        <v>1084</v>
      </c>
      <c r="C342" s="16" t="s">
        <v>22</v>
      </c>
      <c r="E342" s="32" t="str">
        <f>+"https://raw.githubusercontent.com/Sud-Austral/mapa_insumos2/main/osm/"&amp;Capas[[#This Row],[Capa]]&amp;"/?CUT_COM=00000.json"</f>
        <v>https://raw.githubusercontent.com/Sud-Austral/mapa_insumos2/main/osm/red_vial_camino_peatonal_pol/?CUT_COM=00000.json</v>
      </c>
    </row>
    <row r="343" spans="1:5" x14ac:dyDescent="0.3">
      <c r="A343" s="35" t="s">
        <v>790</v>
      </c>
      <c r="B343" s="13" t="s">
        <v>1085</v>
      </c>
      <c r="C343" s="16" t="s">
        <v>22</v>
      </c>
      <c r="E343" s="32" t="str">
        <f>+"https://raw.githubusercontent.com/Sud-Austral/mapa_insumos2/main/osm/"&amp;Capas[[#This Row],[Capa]]&amp;"/?CUT_COM=00000.json"</f>
        <v>https://raw.githubusercontent.com/Sud-Austral/mapa_insumos2/main/osm/red_vial_camino_de_herradura_pol/?CUT_COM=00000.json</v>
      </c>
    </row>
    <row r="344" spans="1:5" x14ac:dyDescent="0.3">
      <c r="A344" s="35" t="s">
        <v>791</v>
      </c>
      <c r="B344" s="13" t="s">
        <v>1086</v>
      </c>
      <c r="C344" s="16" t="s">
        <v>22</v>
      </c>
      <c r="E344" s="32" t="str">
        <f>+"https://raw.githubusercontent.com/Sud-Austral/mapa_insumos2/main/osm/"&amp;Capas[[#This Row],[Capa]]&amp;"/?CUT_COM=00000.json"</f>
        <v>https://raw.githubusercontent.com/Sud-Austral/mapa_insumos2/main/osm/red_vial_camino_grado_2_pol/?CUT_COM=00000.json</v>
      </c>
    </row>
    <row r="345" spans="1:5" x14ac:dyDescent="0.3">
      <c r="A345" s="35" t="s">
        <v>792</v>
      </c>
      <c r="B345" s="13" t="s">
        <v>1087</v>
      </c>
      <c r="C345" s="16" t="s">
        <v>22</v>
      </c>
      <c r="E345" s="32" t="str">
        <f>+"https://raw.githubusercontent.com/Sud-Austral/mapa_insumos2/main/osm/"&amp;Capas[[#This Row],[Capa]]&amp;"/?CUT_COM=00000.json"</f>
        <v>https://raw.githubusercontent.com/Sud-Austral/mapa_insumos2/main/osm/red_vial_desconocido_pol/?CUT_COM=00000.json</v>
      </c>
    </row>
    <row r="346" spans="1:5" x14ac:dyDescent="0.3">
      <c r="A346" s="35" t="s">
        <v>793</v>
      </c>
      <c r="B346" s="13" t="s">
        <v>1088</v>
      </c>
      <c r="C346" s="16" t="s">
        <v>22</v>
      </c>
      <c r="E346" s="32" t="str">
        <f>+"https://raw.githubusercontent.com/Sud-Austral/mapa_insumos2/main/osm/"&amp;Capas[[#This Row],[Capa]]&amp;"/?CUT_COM=00000.json"</f>
        <v>https://raw.githubusercontent.com/Sud-Austral/mapa_insumos2/main/osm/red_vial_ciclovia_pol/?CUT_COM=00000.json</v>
      </c>
    </row>
    <row r="347" spans="1:5" x14ac:dyDescent="0.3">
      <c r="A347" s="35" t="s">
        <v>794</v>
      </c>
      <c r="B347" s="13" t="s">
        <v>1089</v>
      </c>
      <c r="C347" s="16" t="s">
        <v>22</v>
      </c>
      <c r="E347" s="32" t="str">
        <f>+"https://raw.githubusercontent.com/Sud-Austral/mapa_insumos2/main/osm/"&amp;Capas[[#This Row],[Capa]]&amp;"/?CUT_COM=00000.json"</f>
        <v>https://raw.githubusercontent.com/Sud-Austral/mapa_insumos2/main/osm/red_vial_enlace_carretera_terciaria_pol/?CUT_COM=00000.json</v>
      </c>
    </row>
    <row r="348" spans="1:5" x14ac:dyDescent="0.3">
      <c r="A348" s="35" t="s">
        <v>795</v>
      </c>
      <c r="B348" s="13" t="s">
        <v>1090</v>
      </c>
      <c r="C348" s="16" t="s">
        <v>22</v>
      </c>
      <c r="E348" s="32" t="str">
        <f>+"https://raw.githubusercontent.com/Sud-Austral/mapa_insumos2/main/osm/"&amp;Capas[[#This Row],[Capa]]&amp;"/?CUT_COM=00000.json"</f>
        <v>https://raw.githubusercontent.com/Sud-Austral/mapa_insumos2/main/osm/red_vial_enlace_de_autopista_pol/?CUT_COM=00000.json</v>
      </c>
    </row>
    <row r="349" spans="1:5" x14ac:dyDescent="0.3">
      <c r="A349" s="35" t="s">
        <v>796</v>
      </c>
      <c r="B349" s="13" t="s">
        <v>1091</v>
      </c>
      <c r="C349" s="16" t="s">
        <v>22</v>
      </c>
      <c r="E349" s="32" t="str">
        <f>+"https://raw.githubusercontent.com/Sud-Austral/mapa_insumos2/main/osm/"&amp;Capas[[#This Row],[Capa]]&amp;"/?CUT_COM=00000.json"</f>
        <v>https://raw.githubusercontent.com/Sud-Austral/mapa_insumos2/main/osm/red_vial_autopista_pol/?CUT_COM=00000.json</v>
      </c>
    </row>
    <row r="350" spans="1:5" x14ac:dyDescent="0.3">
      <c r="A350" s="35" t="s">
        <v>797</v>
      </c>
      <c r="B350" s="13" t="s">
        <v>1092</v>
      </c>
      <c r="C350" s="16" t="s">
        <v>22</v>
      </c>
      <c r="E350" s="32" t="str">
        <f>+"https://raw.githubusercontent.com/Sud-Austral/mapa_insumos2/main/osm/"&amp;Capas[[#This Row],[Capa]]&amp;"/?CUT_COM=00000.json"</f>
        <v>https://raw.githubusercontent.com/Sud-Austral/mapa_insumos2/main/osm/red_vial_camino_grado_1_pol/?CUT_COM=00000.json</v>
      </c>
    </row>
    <row r="351" spans="1:5" x14ac:dyDescent="0.3">
      <c r="A351" s="35" t="s">
        <v>39</v>
      </c>
      <c r="B351" s="13" t="s">
        <v>1093</v>
      </c>
      <c r="C351" s="16" t="s">
        <v>22</v>
      </c>
      <c r="E351" s="32" t="str">
        <f>+"https://raw.githubusercontent.com/Sud-Austral/mapa_insumos2/main/osm/"&amp;Capas[[#This Row],[Capa]]&amp;"/?CUT_COM=00000.json"</f>
        <v>https://raw.githubusercontent.com/Sud-Austral/mapa_insumos2/main/osm/red_vial_via_bus_pol/?CUT_COM=00000.json</v>
      </c>
    </row>
    <row r="352" spans="1:5" x14ac:dyDescent="0.3">
      <c r="A352" s="35" t="s">
        <v>798</v>
      </c>
      <c r="B352" s="13" t="s">
        <v>1094</v>
      </c>
      <c r="C352" s="16" t="s">
        <v>22</v>
      </c>
      <c r="E352" s="32" t="str">
        <f>+"https://raw.githubusercontent.com/Sud-Austral/mapa_insumos2/main/osm/"&amp;Capas[[#This Row],[Capa]]&amp;"/?CUT_COM=00000.json"</f>
        <v>https://raw.githubusercontent.com/Sud-Austral/mapa_insumos2/main/osm/combustible_y_estacionamiento_estacionamiento_pol/?CUT_COM=00000.json</v>
      </c>
    </row>
    <row r="353" spans="1:5" x14ac:dyDescent="0.3">
      <c r="A353" s="35" t="s">
        <v>799</v>
      </c>
      <c r="B353" s="13" t="s">
        <v>1095</v>
      </c>
      <c r="C353" s="16" t="s">
        <v>22</v>
      </c>
      <c r="E353" s="32" t="str">
        <f>+"https://raw.githubusercontent.com/Sud-Austral/mapa_insumos2/main/osm/"&amp;Capas[[#This Row],[Capa]]&amp;"/?CUT_COM=00000.json"</f>
        <v>https://raw.githubusercontent.com/Sud-Austral/mapa_insumos2/main/osm/punto_de_interes_en_agua_muelle_pol/?CUT_COM=00000.json</v>
      </c>
    </row>
    <row r="354" spans="1:5" x14ac:dyDescent="0.3">
      <c r="A354" s="35" t="s">
        <v>800</v>
      </c>
      <c r="B354" s="13" t="s">
        <v>1096</v>
      </c>
      <c r="C354" s="16" t="s">
        <v>22</v>
      </c>
      <c r="E354" s="32" t="str">
        <f>+"https://raw.githubusercontent.com/Sud-Austral/mapa_insumos2/main/osm/"&amp;Capas[[#This Row],[Capa]]&amp;"/?CUT_COM=00000.json"</f>
        <v>https://raw.githubusercontent.com/Sud-Austral/mapa_insumos2/main/osm/punto_de_interes_en_agua_presa_pol/?CUT_COM=00000.json</v>
      </c>
    </row>
    <row r="355" spans="1:5" x14ac:dyDescent="0.3">
      <c r="A355" s="35" t="s">
        <v>801</v>
      </c>
      <c r="B355" s="13" t="s">
        <v>1097</v>
      </c>
      <c r="C355" s="16" t="s">
        <v>22</v>
      </c>
      <c r="E355" s="32" t="str">
        <f>+"https://raw.githubusercontent.com/Sud-Austral/mapa_insumos2/main/osm/"&amp;Capas[[#This Row],[Capa]]&amp;"/?CUT_COM=00000.json"</f>
        <v>https://raw.githubusercontent.com/Sud-Austral/mapa_insumos2/main/osm/punto_de_interes_en_agua_puerto_pequeño_pol/?CUT_COM=00000.json</v>
      </c>
    </row>
    <row r="356" spans="1:5" x14ac:dyDescent="0.3">
      <c r="A356" s="35" t="s">
        <v>802</v>
      </c>
      <c r="B356" s="13" t="s">
        <v>1098</v>
      </c>
      <c r="C356" s="16" t="s">
        <v>22</v>
      </c>
      <c r="E356" s="32" t="str">
        <f>+"https://raw.githubusercontent.com/Sud-Austral/mapa_insumos2/main/osm/"&amp;Capas[[#This Row],[Capa]]&amp;"/?CUT_COM=00000.json"</f>
        <v>https://raw.githubusercontent.com/Sud-Austral/mapa_insumos2/main/osm/combustible_y_estacionamiento_gasolinera_pol/?CUT_COM=00000.json</v>
      </c>
    </row>
    <row r="357" spans="1:5" x14ac:dyDescent="0.3">
      <c r="A357" s="35" t="s">
        <v>803</v>
      </c>
      <c r="B357" s="13" t="s">
        <v>1099</v>
      </c>
      <c r="C357" s="16" t="s">
        <v>22</v>
      </c>
      <c r="E357" s="32" t="str">
        <f>+"https://raw.githubusercontent.com/Sud-Austral/mapa_insumos2/main/osm/"&amp;Capas[[#This Row],[Capa]]&amp;"/?CUT_COM=00000.json"</f>
        <v>https://raw.githubusercontent.com/Sud-Austral/mapa_insumos2/main/osm/punto_de_interes_en_agua_tranque_pol/?CUT_COM=00000.json</v>
      </c>
    </row>
    <row r="358" spans="1:5" x14ac:dyDescent="0.3">
      <c r="A358" s="35" t="s">
        <v>804</v>
      </c>
      <c r="B358" s="13" t="s">
        <v>1074</v>
      </c>
      <c r="C358" s="16" t="s">
        <v>22</v>
      </c>
      <c r="E358" s="32" t="str">
        <f>+"https://raw.githubusercontent.com/Sud-Austral/mapa_insumos2/main/osm/"&amp;Capas[[#This Row],[Capa]]&amp;"/?CUT_COM=00000.json"</f>
        <v>https://raw.githubusercontent.com/Sud-Austral/mapa_insumos2/main/osm/combustible_y_estacionamiento_servicio_pol/?CUT_COM=00000.json</v>
      </c>
    </row>
    <row r="359" spans="1:5" x14ac:dyDescent="0.3">
      <c r="A359" s="35" t="s">
        <v>805</v>
      </c>
      <c r="B359" s="13" t="s">
        <v>1100</v>
      </c>
      <c r="C359" s="16" t="s">
        <v>22</v>
      </c>
      <c r="E359" s="32" t="str">
        <f>+"https://raw.githubusercontent.com/Sud-Austral/mapa_insumos2/main/osm/"&amp;Capas[[#This Row],[Capa]]&amp;"/?CUT_COM=00000.json"</f>
        <v>https://raw.githubusercontent.com/Sud-Austral/mapa_insumos2/main/osm/combustible_y_estacionamiento_parking_de_varios_pisos_pol/?CUT_COM=00000.json</v>
      </c>
    </row>
    <row r="360" spans="1:5" x14ac:dyDescent="0.3">
      <c r="A360" s="35" t="s">
        <v>806</v>
      </c>
      <c r="B360" s="13" t="s">
        <v>1101</v>
      </c>
      <c r="C360" s="16" t="s">
        <v>22</v>
      </c>
      <c r="E360" s="32" t="str">
        <f>+"https://raw.githubusercontent.com/Sud-Austral/mapa_insumos2/main/osm/"&amp;Capas[[#This Row],[Capa]]&amp;"/?CUT_COM=00000.json"</f>
        <v>https://raw.githubusercontent.com/Sud-Austral/mapa_insumos2/main/osm/combustible_y_estacionamiento_estacionamiento_bicicleta_pol/?CUT_COM=00000.json</v>
      </c>
    </row>
    <row r="361" spans="1:5" x14ac:dyDescent="0.3">
      <c r="A361" s="35" t="s">
        <v>807</v>
      </c>
      <c r="B361" s="13" t="s">
        <v>1102</v>
      </c>
      <c r="C361" s="16" t="s">
        <v>22</v>
      </c>
      <c r="E361" s="32" t="str">
        <f>+"https://raw.githubusercontent.com/Sud-Austral/mapa_insumos2/main/osm/"&amp;Capas[[#This Row],[Capa]]&amp;"/?CUT_COM=00000.json"</f>
        <v>https://raw.githubusercontent.com/Sud-Austral/mapa_insumos2/main/osm/combustible_y_estacionamiento_estacionamiento_subterraneo_pol/?CUT_COM=00000.json</v>
      </c>
    </row>
    <row r="362" spans="1:5" x14ac:dyDescent="0.3">
      <c r="A362" s="35" t="s">
        <v>808</v>
      </c>
      <c r="B362" s="13" t="s">
        <v>1103</v>
      </c>
      <c r="C362" s="16" t="s">
        <v>22</v>
      </c>
      <c r="E362" s="32" t="str">
        <f>+"https://raw.githubusercontent.com/Sud-Austral/mapa_insumos2/main/osm/"&amp;Capas[[#This Row],[Capa]]&amp;"/?CUT_COM=00000.json"</f>
        <v>https://raw.githubusercontent.com/Sud-Austral/mapa_insumos2/main/osm/punto_de_interes_en_agua_grada_pol/?CUT_COM=00000.json</v>
      </c>
    </row>
    <row r="363" spans="1:5" x14ac:dyDescent="0.3">
      <c r="A363" s="35" t="s">
        <v>809</v>
      </c>
      <c r="B363" s="13" t="s">
        <v>226</v>
      </c>
      <c r="C363" s="16" t="s">
        <v>254</v>
      </c>
      <c r="E363" s="32" t="str">
        <f>+"https://raw.githubusercontent.com/Sud-Austral/mapa_insumos2/main/osm/"&amp;Capas[[#This Row],[Capa]]&amp;"/?CUT_COM=00000.json"</f>
        <v>https://raw.githubusercontent.com/Sud-Austral/mapa_insumos2/main/osm/punto_de_interes_en_agua_tranque/?CUT_COM=00000.json</v>
      </c>
    </row>
    <row r="364" spans="1:5" x14ac:dyDescent="0.3">
      <c r="A364" s="35" t="s">
        <v>810</v>
      </c>
      <c r="B364" s="13" t="s">
        <v>231</v>
      </c>
      <c r="C364" s="16" t="s">
        <v>254</v>
      </c>
      <c r="E364" s="32" t="str">
        <f>+"https://raw.githubusercontent.com/Sud-Austral/mapa_insumos2/main/osm/"&amp;Capas[[#This Row],[Capa]]&amp;"/?CUT_COM=00000.json"</f>
        <v>https://raw.githubusercontent.com/Sud-Austral/mapa_insumos2/main/osm/punto_de_interes_en_agua_cascada/?CUT_COM=00000.json</v>
      </c>
    </row>
    <row r="365" spans="1:5" x14ac:dyDescent="0.3">
      <c r="A365" s="35" t="s">
        <v>811</v>
      </c>
      <c r="B365" s="13" t="s">
        <v>221</v>
      </c>
      <c r="C365" s="16" t="s">
        <v>254</v>
      </c>
      <c r="E365" s="32" t="str">
        <f>+"https://raw.githubusercontent.com/Sud-Austral/mapa_insumos2/main/osm/"&amp;Capas[[#This Row],[Capa]]&amp;"/?CUT_COM=00000.json"</f>
        <v>https://raw.githubusercontent.com/Sud-Austral/mapa_insumos2/main/osm/combustible_y_estacionamiento_estacionamiento/?CUT_COM=00000.json</v>
      </c>
    </row>
    <row r="366" spans="1:5" x14ac:dyDescent="0.3">
      <c r="A366" s="35" t="s">
        <v>812</v>
      </c>
      <c r="B366" s="13" t="s">
        <v>225</v>
      </c>
      <c r="C366" s="16" t="s">
        <v>254</v>
      </c>
      <c r="E366" s="32" t="str">
        <f>+"https://raw.githubusercontent.com/Sud-Austral/mapa_insumos2/main/osm/"&amp;Capas[[#This Row],[Capa]]&amp;"/?CUT_COM=00000.json"</f>
        <v>https://raw.githubusercontent.com/Sud-Austral/mapa_insumos2/main/osm/combustible_y_estacionamiento_gasolinera/?CUT_COM=00000.json</v>
      </c>
    </row>
    <row r="367" spans="1:5" x14ac:dyDescent="0.3">
      <c r="A367" s="35" t="s">
        <v>813</v>
      </c>
      <c r="B367" s="13" t="s">
        <v>232</v>
      </c>
      <c r="C367" s="16" t="s">
        <v>254</v>
      </c>
      <c r="E367" s="32" t="str">
        <f>+"https://raw.githubusercontent.com/Sud-Austral/mapa_insumos2/main/osm/"&amp;Capas[[#This Row],[Capa]]&amp;"/?CUT_COM=00000.json"</f>
        <v>https://raw.githubusercontent.com/Sud-Austral/mapa_insumos2/main/osm/trafico_radio_de_giro_de_auto/?CUT_COM=00000.json</v>
      </c>
    </row>
    <row r="368" spans="1:5" x14ac:dyDescent="0.3">
      <c r="A368" s="35" t="s">
        <v>814</v>
      </c>
      <c r="B368" s="13" t="s">
        <v>233</v>
      </c>
      <c r="C368" s="16" t="s">
        <v>254</v>
      </c>
      <c r="E368" s="32" t="str">
        <f>+"https://raw.githubusercontent.com/Sud-Austral/mapa_insumos2/main/osm/"&amp;Capas[[#This Row],[Capa]]&amp;"/?CUT_COM=00000.json"</f>
        <v>https://raw.githubusercontent.com/Sud-Austral/mapa_insumos2/main/osm/trafico_señal_de_cruce/?CUT_COM=00000.json</v>
      </c>
    </row>
    <row r="369" spans="1:5" x14ac:dyDescent="0.3">
      <c r="A369" s="35" t="s">
        <v>815</v>
      </c>
      <c r="B369" s="13" t="s">
        <v>234</v>
      </c>
      <c r="C369" s="16" t="s">
        <v>254</v>
      </c>
      <c r="E369" s="32" t="str">
        <f>+"https://raw.githubusercontent.com/Sud-Austral/mapa_insumos2/main/osm/"&amp;Capas[[#This Row],[Capa]]&amp;"/?CUT_COM=00000.json"</f>
        <v>https://raw.githubusercontent.com/Sud-Austral/mapa_insumos2/main/osm/trafico_señales_de_trafico/?CUT_COM=00000.json</v>
      </c>
    </row>
    <row r="370" spans="1:5" x14ac:dyDescent="0.3">
      <c r="A370" s="35" t="s">
        <v>816</v>
      </c>
      <c r="B370" s="13" t="s">
        <v>228</v>
      </c>
      <c r="C370" s="16" t="s">
        <v>254</v>
      </c>
      <c r="E370" s="32" t="str">
        <f>+"https://raw.githubusercontent.com/Sud-Austral/mapa_insumos2/main/osm/"&amp;Capas[[#This Row],[Capa]]&amp;"/?CUT_COM=00000.json"</f>
        <v>https://raw.githubusercontent.com/Sud-Austral/mapa_insumos2/main/osm/combustible_y_estacionamiento_estacionamiento_bicicleta/?CUT_COM=00000.json</v>
      </c>
    </row>
    <row r="371" spans="1:5" x14ac:dyDescent="0.3">
      <c r="A371" s="35" t="s">
        <v>817</v>
      </c>
      <c r="B371" s="13" t="s">
        <v>235</v>
      </c>
      <c r="C371" s="16" t="s">
        <v>254</v>
      </c>
      <c r="E371" s="32" t="str">
        <f>+"https://raw.githubusercontent.com/Sud-Austral/mapa_insumos2/main/osm/"&amp;Capas[[#This Row],[Capa]]&amp;"/?CUT_COM=00000.json"</f>
        <v>https://raw.githubusercontent.com/Sud-Austral/mapa_insumos2/main/osm/trafico_farola/?CUT_COM=00000.json</v>
      </c>
    </row>
    <row r="372" spans="1:5" x14ac:dyDescent="0.3">
      <c r="A372" s="35" t="s">
        <v>818</v>
      </c>
      <c r="B372" s="13" t="s">
        <v>230</v>
      </c>
      <c r="C372" s="16" t="s">
        <v>254</v>
      </c>
      <c r="E372" s="32" t="str">
        <f>+"https://raw.githubusercontent.com/Sud-Austral/mapa_insumos2/main/osm/"&amp;Capas[[#This Row],[Capa]]&amp;"/?CUT_COM=00000.json"</f>
        <v>https://raw.githubusercontent.com/Sud-Austral/mapa_insumos2/main/osm/punto_de_interes_en_agua_grada/?CUT_COM=00000.json</v>
      </c>
    </row>
    <row r="373" spans="1:5" x14ac:dyDescent="0.3">
      <c r="A373" s="35" t="s">
        <v>819</v>
      </c>
      <c r="B373" s="13" t="s">
        <v>236</v>
      </c>
      <c r="C373" s="16" t="s">
        <v>254</v>
      </c>
      <c r="E373" s="32" t="str">
        <f>+"https://raw.githubusercontent.com/Sud-Austral/mapa_insumos2/main/osm/"&amp;Capas[[#This Row],[Capa]]&amp;"/?CUT_COM=00000.json"</f>
        <v>https://raw.githubusercontent.com/Sud-Austral/mapa_insumos2/main/osm/trafico_señal_de_alto/?CUT_COM=00000.json</v>
      </c>
    </row>
    <row r="374" spans="1:5" x14ac:dyDescent="0.3">
      <c r="A374" s="35" t="s">
        <v>820</v>
      </c>
      <c r="B374" s="13" t="s">
        <v>237</v>
      </c>
      <c r="C374" s="16" t="s">
        <v>254</v>
      </c>
      <c r="E374" s="32" t="str">
        <f>+"https://raw.githubusercontent.com/Sud-Austral/mapa_insumos2/main/osm/"&amp;Capas[[#This Row],[Capa]]&amp;"/?CUT_COM=00000.json"</f>
        <v>https://raw.githubusercontent.com/Sud-Austral/mapa_insumos2/main/osm/trafico_pequeña_rotonda/?CUT_COM=00000.json</v>
      </c>
    </row>
    <row r="375" spans="1:5" x14ac:dyDescent="0.3">
      <c r="A375" s="35" t="s">
        <v>821</v>
      </c>
      <c r="B375" s="13" t="s">
        <v>238</v>
      </c>
      <c r="C375" s="16" t="s">
        <v>254</v>
      </c>
      <c r="E375" s="32" t="str">
        <f>+"https://raw.githubusercontent.com/Sud-Austral/mapa_insumos2/main/osm/"&amp;Capas[[#This Row],[Capa]]&amp;"/?CUT_COM=00000.json"</f>
        <v>https://raw.githubusercontent.com/Sud-Austral/mapa_insumos2/main/osm/trafico_cruce_de_autopista/?CUT_COM=00000.json</v>
      </c>
    </row>
    <row r="376" spans="1:5" x14ac:dyDescent="0.3">
      <c r="A376" s="35" t="s">
        <v>822</v>
      </c>
      <c r="B376" s="13" t="s">
        <v>223</v>
      </c>
      <c r="C376" s="16" t="s">
        <v>254</v>
      </c>
      <c r="E376" s="32" t="str">
        <f>+"https://raw.githubusercontent.com/Sud-Austral/mapa_insumos2/main/osm/"&amp;Capas[[#This Row],[Capa]]&amp;"/?CUT_COM=00000.json"</f>
        <v>https://raw.githubusercontent.com/Sud-Austral/mapa_insumos2/main/osm/punto_de_interes_en_agua_presa/?CUT_COM=00000.json</v>
      </c>
    </row>
    <row r="377" spans="1:5" x14ac:dyDescent="0.3">
      <c r="A377" s="35" t="s">
        <v>823</v>
      </c>
      <c r="B377" s="13" t="s">
        <v>224</v>
      </c>
      <c r="C377" s="16" t="s">
        <v>254</v>
      </c>
      <c r="E377" s="32" t="str">
        <f>+"https://raw.githubusercontent.com/Sud-Austral/mapa_insumos2/main/osm/"&amp;Capas[[#This Row],[Capa]]&amp;"/?CUT_COM=00000.json"</f>
        <v>https://raw.githubusercontent.com/Sud-Austral/mapa_insumos2/main/osm/punto_de_interes_en_agua_puerto_pequeño/?CUT_COM=00000.json</v>
      </c>
    </row>
    <row r="378" spans="1:5" x14ac:dyDescent="0.3">
      <c r="A378" s="35" t="s">
        <v>824</v>
      </c>
      <c r="B378" s="13" t="s">
        <v>222</v>
      </c>
      <c r="C378" s="16" t="s">
        <v>254</v>
      </c>
      <c r="E378" s="32" t="str">
        <f>+"https://raw.githubusercontent.com/Sud-Austral/mapa_insumos2/main/osm/"&amp;Capas[[#This Row],[Capa]]&amp;"/?CUT_COM=00000.json"</f>
        <v>https://raw.githubusercontent.com/Sud-Austral/mapa_insumos2/main/osm/punto_de_interes_en_agua_muelle/?CUT_COM=00000.json</v>
      </c>
    </row>
    <row r="379" spans="1:5" x14ac:dyDescent="0.3">
      <c r="A379" s="35" t="s">
        <v>825</v>
      </c>
      <c r="B379" s="13" t="s">
        <v>220</v>
      </c>
      <c r="C379" s="16" t="s">
        <v>254</v>
      </c>
      <c r="E379" s="32" t="str">
        <f>+"https://raw.githubusercontent.com/Sud-Austral/mapa_insumos2/main/osm/"&amp;Capas[[#This Row],[Capa]]&amp;"/?CUT_COM=00000.json"</f>
        <v>https://raw.githubusercontent.com/Sud-Austral/mapa_insumos2/main/osm/combustible_y_estacionamiento_servicio/?CUT_COM=00000.json</v>
      </c>
    </row>
    <row r="380" spans="1:5" x14ac:dyDescent="0.3">
      <c r="A380" s="35" t="s">
        <v>826</v>
      </c>
      <c r="B380" s="13" t="s">
        <v>229</v>
      </c>
      <c r="C380" s="16" t="s">
        <v>254</v>
      </c>
      <c r="E380" s="32" t="str">
        <f>+"https://raw.githubusercontent.com/Sud-Austral/mapa_insumos2/main/osm/"&amp;Capas[[#This Row],[Capa]]&amp;"/?CUT_COM=00000.json"</f>
        <v>https://raw.githubusercontent.com/Sud-Austral/mapa_insumos2/main/osm/combustible_y_estacionamiento_estacionamiento_subterraneo/?CUT_COM=00000.json</v>
      </c>
    </row>
    <row r="381" spans="1:5" x14ac:dyDescent="0.3">
      <c r="A381" s="35" t="s">
        <v>827</v>
      </c>
      <c r="B381" s="13" t="s">
        <v>239</v>
      </c>
      <c r="C381" s="16" t="s">
        <v>254</v>
      </c>
      <c r="E381" s="32" t="str">
        <f>+"https://raw.githubusercontent.com/Sud-Austral/mapa_insumos2/main/osm/"&amp;Capas[[#This Row],[Capa]]&amp;"/?CUT_COM=00000.json"</f>
        <v>https://raw.githubusercontent.com/Sud-Austral/mapa_insumos2/main/osm/punto_de_interes_en_agua_cortina_retencion_de_agua/?CUT_COM=00000.json</v>
      </c>
    </row>
    <row r="382" spans="1:5" x14ac:dyDescent="0.3">
      <c r="A382" s="35" t="s">
        <v>828</v>
      </c>
      <c r="B382" s="13" t="s">
        <v>240</v>
      </c>
      <c r="C382" s="16" t="s">
        <v>254</v>
      </c>
      <c r="E382" s="32" t="str">
        <f>+"https://raw.githubusercontent.com/Sud-Austral/mapa_insumos2/main/osm/"&amp;Capas[[#This Row],[Capa]]&amp;"/?CUT_COM=00000.json"</f>
        <v>https://raw.githubusercontent.com/Sud-Austral/mapa_insumos2/main/osm/trafico_camara_de_vehiculos/?CUT_COM=00000.json</v>
      </c>
    </row>
    <row r="383" spans="1:5" x14ac:dyDescent="0.3">
      <c r="A383" s="35" t="s">
        <v>829</v>
      </c>
      <c r="B383" s="13" t="s">
        <v>227</v>
      </c>
      <c r="C383" s="16" t="s">
        <v>254</v>
      </c>
      <c r="E383" s="32" t="str">
        <f>+"https://raw.githubusercontent.com/Sud-Austral/mapa_insumos2/main/osm/"&amp;Capas[[#This Row],[Capa]]&amp;"/?CUT_COM=00000.json"</f>
        <v>https://raw.githubusercontent.com/Sud-Austral/mapa_insumos2/main/osm/combustible_y_estacionamiento_parking_de_varios_pisos/?CUT_COM=00000.json</v>
      </c>
    </row>
    <row r="384" spans="1:5" x14ac:dyDescent="0.3">
      <c r="A384" s="35" t="s">
        <v>830</v>
      </c>
      <c r="B384" s="13" t="s">
        <v>1104</v>
      </c>
      <c r="C384" s="16" t="s">
        <v>22</v>
      </c>
      <c r="E384" s="32" t="str">
        <f>+"https://raw.githubusercontent.com/Sud-Austral/mapa_insumos2/main/osm/"&amp;Capas[[#This Row],[Capa]]&amp;"/?CUT_COM=00000.json"</f>
        <v>https://raw.githubusercontent.com/Sud-Austral/mapa_insumos2/main/osm/trafico_aereo_helipuerto_pol/?CUT_COM=00000.json</v>
      </c>
    </row>
    <row r="385" spans="1:5" x14ac:dyDescent="0.3">
      <c r="A385" s="35" t="s">
        <v>831</v>
      </c>
      <c r="B385" s="13" t="s">
        <v>1105</v>
      </c>
      <c r="C385" s="16" t="s">
        <v>22</v>
      </c>
      <c r="E385" s="32" t="str">
        <f>+"https://raw.githubusercontent.com/Sud-Austral/mapa_insumos2/main/osm/"&amp;Capas[[#This Row],[Capa]]&amp;"/?CUT_COM=00000.json"</f>
        <v>https://raw.githubusercontent.com/Sud-Austral/mapa_insumos2/main/osm/trafico_aereo_aeropuerto_pol/?CUT_COM=00000.json</v>
      </c>
    </row>
    <row r="386" spans="1:5" x14ac:dyDescent="0.3">
      <c r="A386" s="35" t="s">
        <v>832</v>
      </c>
      <c r="B386" s="13" t="s">
        <v>1106</v>
      </c>
      <c r="C386" s="16" t="s">
        <v>22</v>
      </c>
      <c r="E386" s="32" t="str">
        <f>+"https://raw.githubusercontent.com/Sud-Austral/mapa_insumos2/main/osm/"&amp;Capas[[#This Row],[Capa]]&amp;"/?CUT_COM=00000.json"</f>
        <v>https://raw.githubusercontent.com/Sud-Austral/mapa_insumos2/main/osm/transporte_plataforma_de_aeropuerto_pol/?CUT_COM=00000.json</v>
      </c>
    </row>
    <row r="387" spans="1:5" x14ac:dyDescent="0.3">
      <c r="A387" s="35" t="s">
        <v>833</v>
      </c>
      <c r="B387" s="13" t="s">
        <v>1107</v>
      </c>
      <c r="C387" s="16" t="s">
        <v>22</v>
      </c>
      <c r="E387" s="32" t="str">
        <f>+"https://raw.githubusercontent.com/Sud-Austral/mapa_insumos2/main/osm/"&amp;Capas[[#This Row],[Capa]]&amp;"/?CUT_COM=00000.json"</f>
        <v>https://raw.githubusercontent.com/Sud-Austral/mapa_insumos2/main/osm/transporte_estacion_de_autobuses_pol/?CUT_COM=00000.json</v>
      </c>
    </row>
    <row r="388" spans="1:5" x14ac:dyDescent="0.3">
      <c r="A388" s="35" t="s">
        <v>834</v>
      </c>
      <c r="B388" s="13" t="s">
        <v>1108</v>
      </c>
      <c r="C388" s="16" t="s">
        <v>22</v>
      </c>
      <c r="E388" s="32" t="str">
        <f>+"https://raw.githubusercontent.com/Sud-Austral/mapa_insumos2/main/osm/"&amp;Capas[[#This Row],[Capa]]&amp;"/?CUT_COM=00000.json"</f>
        <v>https://raw.githubusercontent.com/Sud-Austral/mapa_insumos2/main/osm/trafico_de_agua_terminal_de_ferry_pol/?CUT_COM=00000.json</v>
      </c>
    </row>
    <row r="389" spans="1:5" x14ac:dyDescent="0.3">
      <c r="A389" s="35" t="s">
        <v>835</v>
      </c>
      <c r="B389" s="13" t="s">
        <v>1109</v>
      </c>
      <c r="C389" s="16" t="s">
        <v>22</v>
      </c>
      <c r="E389" s="32" t="str">
        <f>+"https://raw.githubusercontent.com/Sud-Austral/mapa_insumos2/main/osm/"&amp;Capas[[#This Row],[Capa]]&amp;"/?CUT_COM=00000.json"</f>
        <v>https://raw.githubusercontent.com/Sud-Austral/mapa_insumos2/main/osm/transporte_parada_de_autobus_pol/?CUT_COM=00000.json</v>
      </c>
    </row>
    <row r="390" spans="1:5" x14ac:dyDescent="0.3">
      <c r="A390" s="35" t="s">
        <v>836</v>
      </c>
      <c r="B390" s="13" t="s">
        <v>1110</v>
      </c>
      <c r="C390" s="16" t="s">
        <v>22</v>
      </c>
      <c r="E390" s="32" t="str">
        <f>+"https://raw.githubusercontent.com/Sud-Austral/mapa_insumos2/main/osm/"&amp;Capas[[#This Row],[Capa]]&amp;"/?CUT_COM=00000.json"</f>
        <v>https://raw.githubusercontent.com/Sud-Austral/mapa_insumos2/main/osm/transporte_estacion_de_ferrocarril_pol/?CUT_COM=00000.json</v>
      </c>
    </row>
    <row r="391" spans="1:5" x14ac:dyDescent="0.3">
      <c r="A391" s="35" t="s">
        <v>837</v>
      </c>
      <c r="B391" s="13" t="s">
        <v>1111</v>
      </c>
      <c r="C391" s="16" t="s">
        <v>22</v>
      </c>
      <c r="E391" s="32" t="str">
        <f>+"https://raw.githubusercontent.com/Sud-Austral/mapa_insumos2/main/osm/"&amp;Capas[[#This Row],[Capa]]&amp;"/?CUT_COM=00000.json"</f>
        <v>https://raw.githubusercontent.com/Sud-Austral/mapa_insumos2/main/osm/transporte_punto_de_taxi_pol/?CUT_COM=00000.json</v>
      </c>
    </row>
    <row r="392" spans="1:5" x14ac:dyDescent="0.3">
      <c r="A392" s="35" t="s">
        <v>838</v>
      </c>
      <c r="B392" s="13" t="s">
        <v>1112</v>
      </c>
      <c r="C392" s="16" t="s">
        <v>22</v>
      </c>
      <c r="E392" s="32" t="str">
        <f>+"https://raw.githubusercontent.com/Sud-Austral/mapa_insumos2/main/osm/"&amp;Capas[[#This Row],[Capa]]&amp;"/?CUT_COM=00000.json"</f>
        <v>https://raw.githubusercontent.com/Sud-Austral/mapa_insumos2/main/osm/trafico_aereo_aerodromo_pol/?CUT_COM=00000.json</v>
      </c>
    </row>
    <row r="393" spans="1:5" x14ac:dyDescent="0.3">
      <c r="A393" s="35" t="s">
        <v>839</v>
      </c>
      <c r="B393" s="13" t="s">
        <v>241</v>
      </c>
      <c r="C393" s="16" t="s">
        <v>254</v>
      </c>
      <c r="E393" s="32" t="str">
        <f>+"https://raw.githubusercontent.com/Sud-Austral/mapa_insumos2/main/osm/"&amp;Capas[[#This Row],[Capa]]&amp;"/?CUT_COM=00000.json"</f>
        <v>https://raw.githubusercontent.com/Sud-Austral/mapa_insumos2/main/osm/trafico_aereo_helipuerto/?CUT_COM=00000.json</v>
      </c>
    </row>
    <row r="394" spans="1:5" x14ac:dyDescent="0.3">
      <c r="A394" s="35" t="s">
        <v>840</v>
      </c>
      <c r="B394" s="13" t="s">
        <v>242</v>
      </c>
      <c r="C394" s="16" t="s">
        <v>254</v>
      </c>
      <c r="E394" s="32" t="str">
        <f>+"https://raw.githubusercontent.com/Sud-Austral/mapa_insumos2/main/osm/"&amp;Capas[[#This Row],[Capa]]&amp;"/?CUT_COM=00000.json"</f>
        <v>https://raw.githubusercontent.com/Sud-Austral/mapa_insumos2/main/osm/trafico_aereo_aeropuerto/?CUT_COM=00000.json</v>
      </c>
    </row>
    <row r="395" spans="1:5" x14ac:dyDescent="0.3">
      <c r="A395" s="35" t="s">
        <v>841</v>
      </c>
      <c r="B395" s="13" t="s">
        <v>244</v>
      </c>
      <c r="C395" s="16" t="s">
        <v>254</v>
      </c>
      <c r="E395" s="32" t="str">
        <f>+"https://raw.githubusercontent.com/Sud-Austral/mapa_insumos2/main/osm/"&amp;Capas[[#This Row],[Capa]]&amp;"/?CUT_COM=00000.json"</f>
        <v>https://raw.githubusercontent.com/Sud-Austral/mapa_insumos2/main/osm/trafico_de_agua_terminal_de_ferry/?CUT_COM=00000.json</v>
      </c>
    </row>
    <row r="396" spans="1:5" x14ac:dyDescent="0.3">
      <c r="A396" s="35" t="s">
        <v>842</v>
      </c>
      <c r="B396" s="13" t="s">
        <v>245</v>
      </c>
      <c r="C396" s="16" t="s">
        <v>254</v>
      </c>
      <c r="E396" s="32" t="str">
        <f>+"https://raw.githubusercontent.com/Sud-Austral/mapa_insumos2/main/osm/"&amp;Capas[[#This Row],[Capa]]&amp;"/?CUT_COM=00000.json"</f>
        <v>https://raw.githubusercontent.com/Sud-Austral/mapa_insumos2/main/osm/transporte_parada_de_autobus/?CUT_COM=00000.json</v>
      </c>
    </row>
    <row r="397" spans="1:5" x14ac:dyDescent="0.3">
      <c r="A397" s="35" t="s">
        <v>843</v>
      </c>
      <c r="B397" s="13" t="s">
        <v>243</v>
      </c>
      <c r="C397" s="16" t="s">
        <v>254</v>
      </c>
      <c r="E397" s="32" t="str">
        <f>+"https://raw.githubusercontent.com/Sud-Austral/mapa_insumos2/main/osm/"&amp;Capas[[#This Row],[Capa]]&amp;"/?CUT_COM=00000.json"</f>
        <v>https://raw.githubusercontent.com/Sud-Austral/mapa_insumos2/main/osm/transporte_estacion_de_autobuses/?CUT_COM=00000.json</v>
      </c>
    </row>
    <row r="398" spans="1:5" x14ac:dyDescent="0.3">
      <c r="A398" s="35" t="s">
        <v>844</v>
      </c>
      <c r="B398" s="13" t="s">
        <v>247</v>
      </c>
      <c r="C398" s="16" t="s">
        <v>254</v>
      </c>
      <c r="E398" s="32" t="str">
        <f>+"https://raw.githubusercontent.com/Sud-Austral/mapa_insumos2/main/osm/"&amp;Capas[[#This Row],[Capa]]&amp;"/?CUT_COM=00000.json"</f>
        <v>https://raw.githubusercontent.com/Sud-Austral/mapa_insumos2/main/osm/transporte_punto_de_taxi/?CUT_COM=00000.json</v>
      </c>
    </row>
    <row r="399" spans="1:5" x14ac:dyDescent="0.3">
      <c r="A399" s="35" t="s">
        <v>845</v>
      </c>
      <c r="B399" s="13" t="s">
        <v>248</v>
      </c>
      <c r="C399" s="16" t="s">
        <v>254</v>
      </c>
      <c r="E399" s="32" t="str">
        <f>+"https://raw.githubusercontent.com/Sud-Austral/mapa_insumos2/main/osm/"&amp;Capas[[#This Row],[Capa]]&amp;"/?CUT_COM=00000.json"</f>
        <v>https://raw.githubusercontent.com/Sud-Austral/mapa_insumos2/main/osm/trafico_aereo_aerodromo/?CUT_COM=00000.json</v>
      </c>
    </row>
    <row r="400" spans="1:5" x14ac:dyDescent="0.3">
      <c r="A400" s="35" t="s">
        <v>846</v>
      </c>
      <c r="B400" s="13" t="s">
        <v>246</v>
      </c>
      <c r="C400" s="16" t="s">
        <v>254</v>
      </c>
      <c r="E400" s="32" t="str">
        <f>+"https://raw.githubusercontent.com/Sud-Austral/mapa_insumos2/main/osm/"&amp;Capas[[#This Row],[Capa]]&amp;"/?CUT_COM=00000.json"</f>
        <v>https://raw.githubusercontent.com/Sud-Austral/mapa_insumos2/main/osm/transporte_estacion_de_ferrocarril/?CUT_COM=00000.json</v>
      </c>
    </row>
    <row r="401" spans="1:5" x14ac:dyDescent="0.3">
      <c r="A401" s="35" t="s">
        <v>33</v>
      </c>
      <c r="B401" s="13" t="s">
        <v>249</v>
      </c>
      <c r="C401" s="16" t="s">
        <v>254</v>
      </c>
      <c r="E401" s="32" t="str">
        <f>+"https://raw.githubusercontent.com/Sud-Austral/mapa_insumos2/main/osm/"&amp;Capas[[#This Row],[Capa]]&amp;"/?CUT_COM=00000.json"</f>
        <v>https://raw.githubusercontent.com/Sud-Austral/mapa_insumos2/main/osm/transporte_parada_ferroviaria/?CUT_COM=00000.json</v>
      </c>
    </row>
    <row r="402" spans="1:5" x14ac:dyDescent="0.3">
      <c r="A402" s="35" t="s">
        <v>32</v>
      </c>
      <c r="B402" s="13" t="s">
        <v>250</v>
      </c>
      <c r="C402" s="16" t="s">
        <v>254</v>
      </c>
      <c r="E402" s="32" t="str">
        <f>+"https://raw.githubusercontent.com/Sud-Austral/mapa_insumos2/main/osm/"&amp;Capas[[#This Row],[Capa]]&amp;"/?CUT_COM=00000.json"</f>
        <v>https://raw.githubusercontent.com/Sud-Austral/mapa_insumos2/main/osm/curso_agua_estero/?CUT_COM=00000.json</v>
      </c>
    </row>
    <row r="403" spans="1:5" x14ac:dyDescent="0.3">
      <c r="A403" s="35" t="s">
        <v>847</v>
      </c>
      <c r="B403" s="13" t="s">
        <v>251</v>
      </c>
      <c r="C403" s="16" t="s">
        <v>254</v>
      </c>
      <c r="E403" s="32" t="str">
        <f>+"https://raw.githubusercontent.com/Sud-Austral/mapa_insumos2/main/osm/"&amp;Capas[[#This Row],[Capa]]&amp;"/?CUT_COM=00000.json"</f>
        <v>https://raw.githubusercontent.com/Sud-Austral/mapa_insumos2/main/osm/curso_agua_canal/?CUT_COM=00000.json</v>
      </c>
    </row>
    <row r="404" spans="1:5" x14ac:dyDescent="0.3">
      <c r="A404" s="35" t="s">
        <v>848</v>
      </c>
      <c r="B404" s="13" t="s">
        <v>252</v>
      </c>
      <c r="C404" s="16" t="s">
        <v>254</v>
      </c>
      <c r="E404" s="32" t="str">
        <f>+"https://raw.githubusercontent.com/Sud-Austral/mapa_insumos2/main/osm/"&amp;Capas[[#This Row],[Capa]]&amp;"/?CUT_COM=00000.json"</f>
        <v>https://raw.githubusercontent.com/Sud-Austral/mapa_insumos2/main/osm/curso_agua_rio/?CUT_COM=00000.json</v>
      </c>
    </row>
    <row r="405" spans="1:5" x14ac:dyDescent="0.3">
      <c r="A405" s="35" t="s">
        <v>849</v>
      </c>
      <c r="B405" s="13" t="s">
        <v>253</v>
      </c>
      <c r="C405" s="16" t="s">
        <v>254</v>
      </c>
      <c r="E405" s="32" t="str">
        <f>+"https://raw.githubusercontent.com/Sud-Austral/mapa_insumos2/main/osm/"&amp;Capas[[#This Row],[Capa]]&amp;"/?CUT_COM=00000.json"</f>
        <v>https://raw.githubusercontent.com/Sud-Austral/mapa_insumos2/main/osm/curso_agua_drenaje/?CUT_COM=00000.json</v>
      </c>
    </row>
    <row r="406" spans="1:5" x14ac:dyDescent="0.3">
      <c r="A406" s="35" t="s">
        <v>850</v>
      </c>
      <c r="B406" s="13" t="s">
        <v>1113</v>
      </c>
      <c r="C406" s="16" t="s">
        <v>22</v>
      </c>
      <c r="E406" s="32" t="str">
        <f>+"https://raw.githubusercontent.com/Sud-Austral/mapa_insumos2/main/osm/"&amp;Capas[[#This Row],[Capa]]&amp;"/?CUT_COM=00000.json"</f>
        <v>https://raw.githubusercontent.com/Sud-Austral/mapa_insumos2/main/osm/natural_agua_pol/?CUT_COM=00000.json</v>
      </c>
    </row>
    <row r="407" spans="1:5" x14ac:dyDescent="0.3">
      <c r="A407" s="35" t="s">
        <v>851</v>
      </c>
      <c r="B407" s="13" t="s">
        <v>1114</v>
      </c>
      <c r="C407" s="16" t="s">
        <v>22</v>
      </c>
      <c r="E407" s="32" t="str">
        <f>+"https://raw.githubusercontent.com/Sud-Austral/mapa_insumos2/main/osm/"&amp;Capas[[#This Row],[Capa]]&amp;"/?CUT_COM=00000.json"</f>
        <v>https://raw.githubusercontent.com/Sud-Austral/mapa_insumos2/main/osm/natural_reservorio_pol/?CUT_COM=00000.json</v>
      </c>
    </row>
    <row r="408" spans="1:5" x14ac:dyDescent="0.3">
      <c r="A408" s="35" t="s">
        <v>852</v>
      </c>
      <c r="B408" s="13" t="s">
        <v>1115</v>
      </c>
      <c r="C408" s="16" t="s">
        <v>22</v>
      </c>
      <c r="E408" s="32" t="str">
        <f>+"https://raw.githubusercontent.com/Sud-Austral/mapa_insumos2/main/osm/"&amp;Capas[[#This Row],[Capa]]&amp;"/?CUT_COM=00000.json"</f>
        <v>https://raw.githubusercontent.com/Sud-Austral/mapa_insumos2/main/osm/natural_humedal_pol/?CUT_COM=00000.json</v>
      </c>
    </row>
    <row r="409" spans="1:5" x14ac:dyDescent="0.3">
      <c r="A409" s="35" t="s">
        <v>853</v>
      </c>
      <c r="B409" s="13" t="s">
        <v>1116</v>
      </c>
      <c r="C409" s="16" t="s">
        <v>22</v>
      </c>
      <c r="E409" s="32" t="str">
        <f>+"https://raw.githubusercontent.com/Sud-Austral/mapa_insumos2/main/osm/"&amp;Capas[[#This Row],[Capa]]&amp;"/?CUT_COM=00000.json"</f>
        <v>https://raw.githubusercontent.com/Sud-Austral/mapa_insumos2/main/osm/natural_rivera_de_rio_pol/?CUT_COM=00000.json</v>
      </c>
    </row>
    <row r="410" spans="1:5" x14ac:dyDescent="0.3">
      <c r="A410" s="35" t="s">
        <v>854</v>
      </c>
      <c r="B410" s="13" t="s">
        <v>912</v>
      </c>
      <c r="C410" s="16" t="s">
        <v>22</v>
      </c>
      <c r="E410" s="32" t="str">
        <f>+"https://raw.githubusercontent.com/Sud-Austral/mapa_insumos2/main/osm/"&amp;Capas[[#This Row],[Capa]]&amp;"/?CUT_COM=00000.json"</f>
        <v>https://raw.githubusercontent.com/Sud-Austral/mapa_insumos2/main/osm/natural_glaciar_pol/?CUT_COM=00000.json</v>
      </c>
    </row>
    <row r="411" spans="1:5" x14ac:dyDescent="0.3">
      <c r="A411" s="35" t="s">
        <v>855</v>
      </c>
      <c r="B411" s="13" t="s">
        <v>1117</v>
      </c>
      <c r="C411" s="16" t="s">
        <v>22</v>
      </c>
      <c r="E411" s="32" t="str">
        <f>+"https://raw.githubusercontent.com/Sud-Austral/mapa_insumos2/main/osm/"&amp;Capas[[#This Row],[Capa]]&amp;"/?CUT_COM=00000.json"</f>
        <v>https://raw.githubusercontent.com/Sud-Austral/mapa_insumos2/main/osm/punto_de_interes_en_agua_darsena_pol/?CUT_COM=00000.json</v>
      </c>
    </row>
  </sheetData>
  <phoneticPr fontId="4" type="noConversion"/>
  <hyperlinks>
    <hyperlink ref="E2" r:id="rId1" display="https://raw.githubusercontent.com/Sud-Austral/DATA_MAPA_PUBLIC_V2/main/AGUAS_V2/acuifero/01101.json" xr:uid="{9620B5EA-FCE7-49FB-917D-E04BCEBDC871}"/>
    <hyperlink ref="E3:E8" r:id="rId2" display="https://raw.githubusercontent.com/Sud-Austral/DATA_MAPA_PUBLIC_V2/main/AGUAS_V2/acuifero/01101.json" xr:uid="{8334894C-A62F-45BF-8A6F-5886FE53FB48}"/>
  </hyperlinks>
  <pageMargins left="0.7" right="0.7" top="0.75" bottom="0.75" header="0.3" footer="0.3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4F476-DED9-46EE-B392-2D2E26CD6637}">
  <sheetPr>
    <tabColor rgb="FF002060"/>
  </sheetPr>
  <dimension ref="A9:J209"/>
  <sheetViews>
    <sheetView showGridLines="0" workbookViewId="0">
      <pane ySplit="9" topLeftCell="A171" activePane="bottomLeft" state="frozen"/>
      <selection pane="bottomLeft" activeCell="I205" sqref="I205"/>
    </sheetView>
  </sheetViews>
  <sheetFormatPr baseColWidth="10" defaultRowHeight="14.4" x14ac:dyDescent="0.3"/>
  <cols>
    <col min="1" max="1" width="8.44140625" customWidth="1"/>
    <col min="2" max="2" width="23.33203125" bestFit="1" customWidth="1"/>
    <col min="3" max="3" width="13.109375" customWidth="1"/>
    <col min="4" max="4" width="13.109375" bestFit="1" customWidth="1"/>
    <col min="5" max="5" width="12.77734375" bestFit="1" customWidth="1"/>
    <col min="6" max="6" width="23.109375" bestFit="1" customWidth="1"/>
    <col min="7" max="7" width="16.44140625" customWidth="1"/>
    <col min="8" max="8" width="32.44140625" bestFit="1" customWidth="1"/>
    <col min="9" max="9" width="7" customWidth="1"/>
    <col min="10" max="10" width="15.21875" bestFit="1" customWidth="1"/>
  </cols>
  <sheetData>
    <row r="9" spans="1:10" x14ac:dyDescent="0.3">
      <c r="A9" s="3" t="s">
        <v>9</v>
      </c>
      <c r="B9" s="3" t="s">
        <v>0</v>
      </c>
      <c r="C9" s="3" t="s">
        <v>10</v>
      </c>
      <c r="D9" s="3" t="s">
        <v>1</v>
      </c>
      <c r="E9" s="3" t="s">
        <v>11</v>
      </c>
      <c r="F9" s="3" t="s">
        <v>7</v>
      </c>
      <c r="G9" s="3" t="s">
        <v>15</v>
      </c>
      <c r="H9" s="3" t="s">
        <v>6</v>
      </c>
      <c r="I9" s="3" t="s">
        <v>8</v>
      </c>
      <c r="J9" s="3" t="s">
        <v>16</v>
      </c>
    </row>
    <row r="10" spans="1:10" ht="15" customHeight="1" x14ac:dyDescent="0.3">
      <c r="A10" s="31" t="s">
        <v>465</v>
      </c>
      <c r="B10" s="23" t="str">
        <f>+VLOOKUP(BD_Capas[[#This Row],[idcapa]],Capas[],2,0)</f>
        <v>edificio_edificio_pol</v>
      </c>
      <c r="C10" s="30">
        <v>1</v>
      </c>
      <c r="D10" s="23" t="s">
        <v>255</v>
      </c>
      <c r="E10" s="24">
        <v>1</v>
      </c>
      <c r="F10" s="23" t="str">
        <f>+BD_Capas[[#This Row],[descripcion_capa]]</f>
        <v>Edificios: Edificios</v>
      </c>
      <c r="G10" s="25">
        <v>7</v>
      </c>
      <c r="H10" s="23" t="s">
        <v>858</v>
      </c>
      <c r="I10" s="28" t="str">
        <f>BD_Capas[[#This Row],[idcapa]]&amp;"-"&amp;BD_Capas[[#This Row],[posición_capa]]</f>
        <v>001-0</v>
      </c>
      <c r="J10" s="29">
        <v>0</v>
      </c>
    </row>
    <row r="11" spans="1:10" x14ac:dyDescent="0.3">
      <c r="A11" s="2" t="str">
        <f>+A10</f>
        <v>001</v>
      </c>
      <c r="B11" t="str">
        <f>+VLOOKUP(BD_Capas[[#This Row],[idcapa]],Capas[],2,0)</f>
        <v>edificio_edificio_pol</v>
      </c>
      <c r="C11" s="4">
        <v>2</v>
      </c>
      <c r="D11" t="s">
        <v>55</v>
      </c>
      <c r="E11" s="21"/>
      <c r="F11" s="22"/>
      <c r="G11" s="5"/>
      <c r="I11" s="6"/>
      <c r="J11" s="7"/>
    </row>
    <row r="12" spans="1:10" x14ac:dyDescent="0.3">
      <c r="A12" s="2" t="str">
        <f t="shared" ref="A12:A29" si="0">+A11</f>
        <v>001</v>
      </c>
      <c r="B12" t="str">
        <f>+VLOOKUP(BD_Capas[[#This Row],[idcapa]],Capas[],2,0)</f>
        <v>edificio_edificio_pol</v>
      </c>
      <c r="C12" s="4">
        <v>3</v>
      </c>
      <c r="D12" t="s">
        <v>256</v>
      </c>
      <c r="E12" s="21"/>
      <c r="F12" s="22"/>
      <c r="G12" s="5"/>
      <c r="I12" s="6"/>
      <c r="J12" s="7"/>
    </row>
    <row r="13" spans="1:10" x14ac:dyDescent="0.3">
      <c r="A13" s="2" t="str">
        <f t="shared" si="0"/>
        <v>001</v>
      </c>
      <c r="B13" t="str">
        <f>+VLOOKUP(BD_Capas[[#This Row],[idcapa]],Capas[],2,0)</f>
        <v>edificio_edificio_pol</v>
      </c>
      <c r="C13" s="4">
        <v>4</v>
      </c>
      <c r="D13" t="s">
        <v>257</v>
      </c>
      <c r="E13" s="21"/>
      <c r="F13" s="22"/>
      <c r="G13" s="5"/>
      <c r="I13" s="6"/>
      <c r="J13" s="7"/>
    </row>
    <row r="14" spans="1:10" x14ac:dyDescent="0.3">
      <c r="A14" s="2" t="str">
        <f t="shared" si="0"/>
        <v>001</v>
      </c>
      <c r="B14" t="str">
        <f>+VLOOKUP(BD_Capas[[#This Row],[idcapa]],Capas[],2,0)</f>
        <v>edificio_edificio_pol</v>
      </c>
      <c r="C14" s="4">
        <v>5</v>
      </c>
      <c r="D14" t="s">
        <v>258</v>
      </c>
      <c r="E14" s="21"/>
      <c r="F14" s="22"/>
      <c r="G14" s="5"/>
      <c r="I14" s="6"/>
      <c r="J14" s="7"/>
    </row>
    <row r="15" spans="1:10" x14ac:dyDescent="0.3">
      <c r="A15" s="2" t="str">
        <f t="shared" si="0"/>
        <v>001</v>
      </c>
      <c r="B15" t="str">
        <f>+VLOOKUP(BD_Capas[[#This Row],[idcapa]],Capas[],2,0)</f>
        <v>edificio_edificio_pol</v>
      </c>
      <c r="C15" s="4">
        <v>6</v>
      </c>
      <c r="D15" t="s">
        <v>259</v>
      </c>
      <c r="E15" s="21"/>
      <c r="F15" s="22"/>
      <c r="G15" s="5"/>
      <c r="I15" s="6"/>
      <c r="J15" s="7"/>
    </row>
    <row r="16" spans="1:10" x14ac:dyDescent="0.3">
      <c r="A16" s="2" t="str">
        <f t="shared" si="0"/>
        <v>001</v>
      </c>
      <c r="B16" t="str">
        <f>+VLOOKUP(BD_Capas[[#This Row],[idcapa]],Capas[],2,0)</f>
        <v>edificio_edificio_pol</v>
      </c>
      <c r="C16" s="4">
        <v>7</v>
      </c>
      <c r="D16" t="s">
        <v>260</v>
      </c>
      <c r="E16" s="21"/>
      <c r="F16" s="22"/>
      <c r="G16" s="5"/>
      <c r="I16" s="6"/>
      <c r="J16" s="7"/>
    </row>
    <row r="17" spans="1:10" x14ac:dyDescent="0.3">
      <c r="A17" s="2" t="str">
        <f t="shared" si="0"/>
        <v>001</v>
      </c>
      <c r="B17" t="str">
        <f>+VLOOKUP(BD_Capas[[#This Row],[idcapa]],Capas[],2,0)</f>
        <v>edificio_edificio_pol</v>
      </c>
      <c r="C17" s="4">
        <v>8</v>
      </c>
      <c r="D17" t="s">
        <v>2</v>
      </c>
      <c r="E17" s="21"/>
      <c r="F17" s="22"/>
      <c r="G17" s="5"/>
      <c r="I17" s="6"/>
      <c r="J17" s="7"/>
    </row>
    <row r="18" spans="1:10" x14ac:dyDescent="0.3">
      <c r="A18" s="2" t="str">
        <f t="shared" si="0"/>
        <v>001</v>
      </c>
      <c r="B18" t="str">
        <f>+VLOOKUP(BD_Capas[[#This Row],[idcapa]],Capas[],2,0)</f>
        <v>edificio_edificio_pol</v>
      </c>
      <c r="C18" s="4">
        <v>9</v>
      </c>
      <c r="D18" t="s">
        <v>261</v>
      </c>
      <c r="E18" s="21">
        <v>1</v>
      </c>
      <c r="F18" s="22" t="s">
        <v>12</v>
      </c>
      <c r="G18" s="5">
        <v>4</v>
      </c>
      <c r="I18" s="6"/>
      <c r="J18" s="7"/>
    </row>
    <row r="19" spans="1:10" x14ac:dyDescent="0.3">
      <c r="A19" s="2" t="str">
        <f t="shared" si="0"/>
        <v>001</v>
      </c>
      <c r="B19" t="str">
        <f>+VLOOKUP(BD_Capas[[#This Row],[idcapa]],Capas[],2,0)</f>
        <v>edificio_edificio_pol</v>
      </c>
      <c r="C19" s="4">
        <v>10</v>
      </c>
      <c r="D19" t="s">
        <v>3</v>
      </c>
      <c r="E19" s="21"/>
      <c r="F19" s="22"/>
      <c r="G19" s="5"/>
      <c r="I19" s="6"/>
      <c r="J19" s="7"/>
    </row>
    <row r="20" spans="1:10" x14ac:dyDescent="0.3">
      <c r="A20" s="2" t="str">
        <f t="shared" si="0"/>
        <v>001</v>
      </c>
      <c r="B20" t="str">
        <f>+VLOOKUP(BD_Capas[[#This Row],[idcapa]],Capas[],2,0)</f>
        <v>edificio_edificio_pol</v>
      </c>
      <c r="C20" s="4">
        <v>11</v>
      </c>
      <c r="D20" t="s">
        <v>262</v>
      </c>
      <c r="E20" s="21">
        <v>1</v>
      </c>
      <c r="F20" s="22" t="s">
        <v>13</v>
      </c>
      <c r="G20" s="5">
        <v>5</v>
      </c>
      <c r="I20" s="6"/>
      <c r="J20" s="7"/>
    </row>
    <row r="21" spans="1:10" x14ac:dyDescent="0.3">
      <c r="A21" s="2" t="str">
        <f t="shared" si="0"/>
        <v>001</v>
      </c>
      <c r="B21" t="str">
        <f>+VLOOKUP(BD_Capas[[#This Row],[idcapa]],Capas[],2,0)</f>
        <v>edificio_edificio_pol</v>
      </c>
      <c r="C21" s="4">
        <v>12</v>
      </c>
      <c r="D21" t="s">
        <v>4</v>
      </c>
      <c r="E21" s="21"/>
      <c r="F21" s="22"/>
      <c r="G21" s="5"/>
      <c r="I21" s="6"/>
      <c r="J21" s="7"/>
    </row>
    <row r="22" spans="1:10" x14ac:dyDescent="0.3">
      <c r="A22" s="2" t="str">
        <f t="shared" si="0"/>
        <v>001</v>
      </c>
      <c r="B22" t="str">
        <f>+VLOOKUP(BD_Capas[[#This Row],[idcapa]],Capas[],2,0)</f>
        <v>edificio_edificio_pol</v>
      </c>
      <c r="C22" s="4">
        <v>13</v>
      </c>
      <c r="D22" t="s">
        <v>263</v>
      </c>
      <c r="E22" s="21">
        <v>1</v>
      </c>
      <c r="F22" s="22" t="s">
        <v>14</v>
      </c>
      <c r="G22" s="5">
        <v>6</v>
      </c>
      <c r="I22" s="6"/>
      <c r="J22" s="7"/>
    </row>
    <row r="23" spans="1:10" x14ac:dyDescent="0.3">
      <c r="A23" s="2" t="str">
        <f t="shared" si="0"/>
        <v>001</v>
      </c>
      <c r="B23" t="str">
        <f>+VLOOKUP(BD_Capas[[#This Row],[idcapa]],Capas[],2,0)</f>
        <v>edificio_edificio_pol</v>
      </c>
      <c r="C23" s="4">
        <v>14</v>
      </c>
      <c r="D23" t="s">
        <v>264</v>
      </c>
      <c r="E23" s="21"/>
      <c r="F23" s="22"/>
      <c r="G23" s="5"/>
      <c r="I23" s="6"/>
      <c r="J23" s="7"/>
    </row>
    <row r="24" spans="1:10" x14ac:dyDescent="0.3">
      <c r="A24" s="2" t="str">
        <f t="shared" si="0"/>
        <v>001</v>
      </c>
      <c r="B24" t="str">
        <f>+VLOOKUP(BD_Capas[[#This Row],[idcapa]],Capas[],2,0)</f>
        <v>edificio_edificio_pol</v>
      </c>
      <c r="C24" s="4">
        <v>15</v>
      </c>
      <c r="D24" t="s">
        <v>1</v>
      </c>
      <c r="E24" s="21"/>
      <c r="F24" s="22"/>
      <c r="G24" s="5"/>
      <c r="I24" s="33"/>
      <c r="J24" s="34"/>
    </row>
    <row r="25" spans="1:10" x14ac:dyDescent="0.3">
      <c r="A25" s="2" t="str">
        <f t="shared" si="0"/>
        <v>001</v>
      </c>
      <c r="B25" t="str">
        <f>+VLOOKUP(BD_Capas[[#This Row],[idcapa]],Capas[],2,0)</f>
        <v>edificio_edificio_pol</v>
      </c>
      <c r="C25" s="4">
        <v>16</v>
      </c>
      <c r="D25" t="s">
        <v>5</v>
      </c>
      <c r="E25" s="21">
        <v>1</v>
      </c>
      <c r="F25" s="22" t="s">
        <v>857</v>
      </c>
      <c r="G25" s="5">
        <v>3</v>
      </c>
      <c r="H25" t="str">
        <f>+H10&amp;" - Detalle"</f>
        <v>Edificios: Edificios - Detalle</v>
      </c>
      <c r="I25" s="33" t="str">
        <f>BD_Capas[[#This Row],[idcapa]]&amp;"-"&amp;BD_Capas[[#This Row],[posición_capa]]</f>
        <v>001-1</v>
      </c>
      <c r="J25" s="34">
        <v>1</v>
      </c>
    </row>
    <row r="26" spans="1:10" x14ac:dyDescent="0.3">
      <c r="A26" s="2" t="str">
        <f t="shared" si="0"/>
        <v>001</v>
      </c>
      <c r="B26" t="str">
        <f>+VLOOKUP(BD_Capas[[#This Row],[idcapa]],Capas[],2,0)</f>
        <v>edificio_edificio_pol</v>
      </c>
      <c r="C26" s="4">
        <v>17</v>
      </c>
      <c r="D26" t="s">
        <v>19</v>
      </c>
      <c r="E26" s="21">
        <v>1</v>
      </c>
      <c r="F26" s="22" t="s">
        <v>19</v>
      </c>
      <c r="G26" s="5">
        <v>2</v>
      </c>
      <c r="I26" s="33"/>
      <c r="J26" s="34"/>
    </row>
    <row r="27" spans="1:10" x14ac:dyDescent="0.3">
      <c r="A27" s="2" t="str">
        <f t="shared" si="0"/>
        <v>001</v>
      </c>
      <c r="B27" t="str">
        <f>+VLOOKUP(BD_Capas[[#This Row],[idcapa]],Capas[],2,0)</f>
        <v>edificio_edificio_pol</v>
      </c>
      <c r="C27" s="4">
        <v>18</v>
      </c>
      <c r="D27" t="s">
        <v>28</v>
      </c>
      <c r="E27" s="21">
        <v>1</v>
      </c>
      <c r="F27" s="22" t="s">
        <v>28</v>
      </c>
      <c r="G27" s="5">
        <v>1</v>
      </c>
      <c r="I27" s="33"/>
      <c r="J27" s="34"/>
    </row>
    <row r="28" spans="1:10" x14ac:dyDescent="0.3">
      <c r="A28" s="2" t="str">
        <f t="shared" si="0"/>
        <v>001</v>
      </c>
      <c r="B28" t="str">
        <f>+VLOOKUP(BD_Capas[[#This Row],[idcapa]],Capas[],2,0)</f>
        <v>edificio_edificio_pol</v>
      </c>
      <c r="C28" s="4">
        <v>19</v>
      </c>
      <c r="D28" t="s">
        <v>265</v>
      </c>
      <c r="E28" s="21"/>
      <c r="F28" s="22"/>
      <c r="G28" s="5"/>
      <c r="I28" s="33"/>
      <c r="J28" s="34"/>
    </row>
    <row r="29" spans="1:10" x14ac:dyDescent="0.3">
      <c r="A29" s="2" t="str">
        <f t="shared" si="0"/>
        <v>001</v>
      </c>
      <c r="B29" t="str">
        <f>+VLOOKUP(BD_Capas[[#This Row],[idcapa]],Capas[],2,0)</f>
        <v>edificio_edificio_pol</v>
      </c>
      <c r="C29" s="4">
        <v>20</v>
      </c>
      <c r="D29" t="s">
        <v>266</v>
      </c>
      <c r="E29" s="21"/>
      <c r="F29" s="22"/>
      <c r="G29" s="5"/>
      <c r="I29" s="33"/>
      <c r="J29" s="34"/>
    </row>
    <row r="30" spans="1:10" x14ac:dyDescent="0.3">
      <c r="A30" s="31" t="s">
        <v>466</v>
      </c>
      <c r="B30" s="23" t="str">
        <f>+VLOOKUP(BD_Capas[[#This Row],[idcapa]],Capas[],2,0)</f>
        <v>natural_acantilado_pol</v>
      </c>
      <c r="C30" s="30">
        <v>1</v>
      </c>
      <c r="D30" s="23" t="s">
        <v>255</v>
      </c>
      <c r="E30" s="21">
        <v>1</v>
      </c>
      <c r="F30" s="22" t="str">
        <f>+BD_Capas[[#This Row],[descripcion_capa]]</f>
        <v>Natural: Acantilado</v>
      </c>
      <c r="G30" s="25">
        <v>7</v>
      </c>
      <c r="H30" s="23" t="s">
        <v>859</v>
      </c>
      <c r="I30" s="26" t="str">
        <f>BD_Capas[[#This Row],[idcapa]]&amp;"-"&amp;BD_Capas[[#This Row],[posición_capa]]</f>
        <v>002-0</v>
      </c>
      <c r="J30" s="27">
        <v>0</v>
      </c>
    </row>
    <row r="31" spans="1:10" x14ac:dyDescent="0.3">
      <c r="A31" s="2" t="str">
        <f>+A30</f>
        <v>002</v>
      </c>
      <c r="B31" t="str">
        <f>+VLOOKUP(BD_Capas[[#This Row],[idcapa]],Capas[],2,0)</f>
        <v>natural_acantilado_pol</v>
      </c>
      <c r="C31" s="4">
        <v>2</v>
      </c>
      <c r="D31" t="s">
        <v>55</v>
      </c>
      <c r="E31" s="21"/>
      <c r="F31" s="22"/>
      <c r="G31" s="5"/>
      <c r="I31" s="6"/>
      <c r="J31" s="7"/>
    </row>
    <row r="32" spans="1:10" x14ac:dyDescent="0.3">
      <c r="A32" s="2" t="str">
        <f t="shared" ref="A32:A49" si="1">+A31</f>
        <v>002</v>
      </c>
      <c r="B32" t="str">
        <f>+VLOOKUP(BD_Capas[[#This Row],[idcapa]],Capas[],2,0)</f>
        <v>natural_acantilado_pol</v>
      </c>
      <c r="C32" s="4">
        <v>3</v>
      </c>
      <c r="D32" t="s">
        <v>256</v>
      </c>
      <c r="E32" s="21"/>
      <c r="F32" s="22"/>
      <c r="G32" s="5"/>
      <c r="I32" s="6"/>
      <c r="J32" s="7"/>
    </row>
    <row r="33" spans="1:10" x14ac:dyDescent="0.3">
      <c r="A33" s="2" t="str">
        <f t="shared" si="1"/>
        <v>002</v>
      </c>
      <c r="B33" t="str">
        <f>+VLOOKUP(BD_Capas[[#This Row],[idcapa]],Capas[],2,0)</f>
        <v>natural_acantilado_pol</v>
      </c>
      <c r="C33" s="4">
        <v>4</v>
      </c>
      <c r="D33" t="s">
        <v>257</v>
      </c>
      <c r="E33" s="21"/>
      <c r="F33" s="22"/>
      <c r="G33" s="5"/>
      <c r="I33" s="6"/>
      <c r="J33" s="7"/>
    </row>
    <row r="34" spans="1:10" x14ac:dyDescent="0.3">
      <c r="A34" s="2" t="str">
        <f t="shared" si="1"/>
        <v>002</v>
      </c>
      <c r="B34" t="str">
        <f>+VLOOKUP(BD_Capas[[#This Row],[idcapa]],Capas[],2,0)</f>
        <v>natural_acantilado_pol</v>
      </c>
      <c r="C34" s="4">
        <v>5</v>
      </c>
      <c r="D34" t="s">
        <v>258</v>
      </c>
      <c r="E34" s="21"/>
      <c r="F34" s="22"/>
      <c r="G34" s="5"/>
      <c r="I34" s="6"/>
      <c r="J34" s="7"/>
    </row>
    <row r="35" spans="1:10" x14ac:dyDescent="0.3">
      <c r="A35" s="2" t="str">
        <f t="shared" si="1"/>
        <v>002</v>
      </c>
      <c r="B35" t="str">
        <f>+VLOOKUP(BD_Capas[[#This Row],[idcapa]],Capas[],2,0)</f>
        <v>natural_acantilado_pol</v>
      </c>
      <c r="C35" s="4">
        <v>6</v>
      </c>
      <c r="D35" t="s">
        <v>259</v>
      </c>
      <c r="E35" s="21"/>
      <c r="F35" s="22"/>
      <c r="G35" s="5"/>
      <c r="I35" s="6"/>
      <c r="J35" s="7"/>
    </row>
    <row r="36" spans="1:10" x14ac:dyDescent="0.3">
      <c r="A36" s="2" t="str">
        <f t="shared" si="1"/>
        <v>002</v>
      </c>
      <c r="B36" t="str">
        <f>+VLOOKUP(BD_Capas[[#This Row],[idcapa]],Capas[],2,0)</f>
        <v>natural_acantilado_pol</v>
      </c>
      <c r="C36" s="4">
        <v>7</v>
      </c>
      <c r="D36" t="s">
        <v>260</v>
      </c>
      <c r="E36" s="21"/>
      <c r="F36" s="22"/>
      <c r="G36" s="5"/>
      <c r="I36" s="6"/>
      <c r="J36" s="7"/>
    </row>
    <row r="37" spans="1:10" x14ac:dyDescent="0.3">
      <c r="A37" s="2" t="str">
        <f t="shared" si="1"/>
        <v>002</v>
      </c>
      <c r="B37" t="str">
        <f>+VLOOKUP(BD_Capas[[#This Row],[idcapa]],Capas[],2,0)</f>
        <v>natural_acantilado_pol</v>
      </c>
      <c r="C37" s="4">
        <v>8</v>
      </c>
      <c r="D37" t="s">
        <v>2</v>
      </c>
      <c r="E37" s="21"/>
      <c r="F37" s="22"/>
      <c r="G37" s="5"/>
      <c r="I37" s="6"/>
      <c r="J37" s="7"/>
    </row>
    <row r="38" spans="1:10" x14ac:dyDescent="0.3">
      <c r="A38" s="2" t="str">
        <f t="shared" si="1"/>
        <v>002</v>
      </c>
      <c r="B38" t="str">
        <f>+VLOOKUP(BD_Capas[[#This Row],[idcapa]],Capas[],2,0)</f>
        <v>natural_acantilado_pol</v>
      </c>
      <c r="C38" s="4">
        <v>9</v>
      </c>
      <c r="D38" t="s">
        <v>261</v>
      </c>
      <c r="E38" s="21">
        <v>1</v>
      </c>
      <c r="F38" s="22" t="s">
        <v>12</v>
      </c>
      <c r="G38" s="5">
        <v>4</v>
      </c>
      <c r="I38" s="6"/>
      <c r="J38" s="7"/>
    </row>
    <row r="39" spans="1:10" x14ac:dyDescent="0.3">
      <c r="A39" s="2" t="str">
        <f t="shared" si="1"/>
        <v>002</v>
      </c>
      <c r="B39" t="str">
        <f>+VLOOKUP(BD_Capas[[#This Row],[idcapa]],Capas[],2,0)</f>
        <v>natural_acantilado_pol</v>
      </c>
      <c r="C39" s="4">
        <v>10</v>
      </c>
      <c r="D39" t="s">
        <v>3</v>
      </c>
      <c r="E39" s="21"/>
      <c r="F39" s="22"/>
      <c r="G39" s="5"/>
      <c r="I39" s="6"/>
      <c r="J39" s="7"/>
    </row>
    <row r="40" spans="1:10" x14ac:dyDescent="0.3">
      <c r="A40" s="2" t="str">
        <f t="shared" si="1"/>
        <v>002</v>
      </c>
      <c r="B40" t="str">
        <f>+VLOOKUP(BD_Capas[[#This Row],[idcapa]],Capas[],2,0)</f>
        <v>natural_acantilado_pol</v>
      </c>
      <c r="C40" s="4">
        <v>11</v>
      </c>
      <c r="D40" t="s">
        <v>262</v>
      </c>
      <c r="E40" s="21">
        <v>1</v>
      </c>
      <c r="F40" s="22" t="s">
        <v>13</v>
      </c>
      <c r="G40" s="5">
        <v>5</v>
      </c>
      <c r="I40" s="6"/>
      <c r="J40" s="7"/>
    </row>
    <row r="41" spans="1:10" x14ac:dyDescent="0.3">
      <c r="A41" s="2" t="str">
        <f t="shared" si="1"/>
        <v>002</v>
      </c>
      <c r="B41" t="str">
        <f>+VLOOKUP(BD_Capas[[#This Row],[idcapa]],Capas[],2,0)</f>
        <v>natural_acantilado_pol</v>
      </c>
      <c r="C41" s="4">
        <v>12</v>
      </c>
      <c r="D41" t="s">
        <v>4</v>
      </c>
      <c r="E41" s="21"/>
      <c r="F41" s="22"/>
      <c r="G41" s="5"/>
      <c r="I41" s="6"/>
      <c r="J41" s="7"/>
    </row>
    <row r="42" spans="1:10" x14ac:dyDescent="0.3">
      <c r="A42" s="2" t="str">
        <f t="shared" si="1"/>
        <v>002</v>
      </c>
      <c r="B42" t="str">
        <f>+VLOOKUP(BD_Capas[[#This Row],[idcapa]],Capas[],2,0)</f>
        <v>natural_acantilado_pol</v>
      </c>
      <c r="C42" s="4">
        <v>13</v>
      </c>
      <c r="D42" t="s">
        <v>263</v>
      </c>
      <c r="E42" s="21">
        <v>1</v>
      </c>
      <c r="F42" s="22" t="s">
        <v>14</v>
      </c>
      <c r="G42" s="5">
        <v>6</v>
      </c>
      <c r="I42" s="6"/>
      <c r="J42" s="7"/>
    </row>
    <row r="43" spans="1:10" x14ac:dyDescent="0.3">
      <c r="A43" s="2" t="str">
        <f t="shared" si="1"/>
        <v>002</v>
      </c>
      <c r="B43" t="str">
        <f>+VLOOKUP(BD_Capas[[#This Row],[idcapa]],Capas[],2,0)</f>
        <v>natural_acantilado_pol</v>
      </c>
      <c r="C43" s="4">
        <v>14</v>
      </c>
      <c r="D43" t="s">
        <v>264</v>
      </c>
      <c r="E43" s="21"/>
      <c r="F43" s="22"/>
      <c r="G43" s="5"/>
      <c r="I43" s="6"/>
      <c r="J43" s="7"/>
    </row>
    <row r="44" spans="1:10" x14ac:dyDescent="0.3">
      <c r="A44" s="2" t="str">
        <f t="shared" si="1"/>
        <v>002</v>
      </c>
      <c r="B44" t="str">
        <f>+VLOOKUP(BD_Capas[[#This Row],[idcapa]],Capas[],2,0)</f>
        <v>natural_acantilado_pol</v>
      </c>
      <c r="C44" s="4">
        <v>15</v>
      </c>
      <c r="D44" t="s">
        <v>1</v>
      </c>
      <c r="E44" s="21"/>
      <c r="F44" s="22"/>
      <c r="G44" s="5"/>
      <c r="I44" s="33"/>
      <c r="J44" s="34"/>
    </row>
    <row r="45" spans="1:10" x14ac:dyDescent="0.3">
      <c r="A45" s="2" t="str">
        <f t="shared" si="1"/>
        <v>002</v>
      </c>
      <c r="B45" t="str">
        <f>+VLOOKUP(BD_Capas[[#This Row],[idcapa]],Capas[],2,0)</f>
        <v>natural_acantilado_pol</v>
      </c>
      <c r="C45" s="4">
        <v>16</v>
      </c>
      <c r="D45" t="s">
        <v>5</v>
      </c>
      <c r="E45" s="21">
        <v>1</v>
      </c>
      <c r="F45" s="22" t="s">
        <v>857</v>
      </c>
      <c r="G45" s="5">
        <v>3</v>
      </c>
      <c r="H45" t="str">
        <f>+H30&amp;" - Detalle"</f>
        <v>Natural: Acantilado - Detalle</v>
      </c>
      <c r="I45" s="33" t="str">
        <f>BD_Capas[[#This Row],[idcapa]]&amp;"-"&amp;BD_Capas[[#This Row],[posición_capa]]</f>
        <v>002-1</v>
      </c>
      <c r="J45" s="34">
        <v>1</v>
      </c>
    </row>
    <row r="46" spans="1:10" x14ac:dyDescent="0.3">
      <c r="A46" s="2" t="str">
        <f t="shared" si="1"/>
        <v>002</v>
      </c>
      <c r="B46" t="str">
        <f>+VLOOKUP(BD_Capas[[#This Row],[idcapa]],Capas[],2,0)</f>
        <v>natural_acantilado_pol</v>
      </c>
      <c r="C46" s="4">
        <v>17</v>
      </c>
      <c r="D46" t="s">
        <v>19</v>
      </c>
      <c r="E46" s="21">
        <v>1</v>
      </c>
      <c r="F46" s="22" t="s">
        <v>19</v>
      </c>
      <c r="G46" s="5">
        <v>2</v>
      </c>
      <c r="I46" s="33"/>
      <c r="J46" s="34"/>
    </row>
    <row r="47" spans="1:10" x14ac:dyDescent="0.3">
      <c r="A47" s="2" t="str">
        <f t="shared" si="1"/>
        <v>002</v>
      </c>
      <c r="B47" t="str">
        <f>+VLOOKUP(BD_Capas[[#This Row],[idcapa]],Capas[],2,0)</f>
        <v>natural_acantilado_pol</v>
      </c>
      <c r="C47" s="4">
        <v>18</v>
      </c>
      <c r="D47" t="s">
        <v>28</v>
      </c>
      <c r="E47" s="21">
        <v>1</v>
      </c>
      <c r="F47" s="22" t="s">
        <v>28</v>
      </c>
      <c r="G47" s="5">
        <v>1</v>
      </c>
      <c r="I47" s="33"/>
      <c r="J47" s="34"/>
    </row>
    <row r="48" spans="1:10" x14ac:dyDescent="0.3">
      <c r="A48" s="2" t="str">
        <f t="shared" si="1"/>
        <v>002</v>
      </c>
      <c r="B48" t="str">
        <f>+VLOOKUP(BD_Capas[[#This Row],[idcapa]],Capas[],2,0)</f>
        <v>natural_acantilado_pol</v>
      </c>
      <c r="C48" s="4">
        <v>19</v>
      </c>
      <c r="D48" t="s">
        <v>265</v>
      </c>
      <c r="E48" s="21"/>
      <c r="F48" s="22"/>
      <c r="G48" s="5"/>
      <c r="I48" s="33"/>
      <c r="J48" s="34"/>
    </row>
    <row r="49" spans="1:10" x14ac:dyDescent="0.3">
      <c r="A49" s="2" t="str">
        <f t="shared" si="1"/>
        <v>002</v>
      </c>
      <c r="B49" t="str">
        <f>+VLOOKUP(BD_Capas[[#This Row],[idcapa]],Capas[],2,0)</f>
        <v>natural_acantilado_pol</v>
      </c>
      <c r="C49" s="4">
        <v>20</v>
      </c>
      <c r="D49" t="s">
        <v>266</v>
      </c>
      <c r="E49" s="21"/>
      <c r="F49" s="22"/>
      <c r="G49" s="5"/>
      <c r="I49" s="33"/>
      <c r="J49" s="34"/>
    </row>
    <row r="50" spans="1:10" x14ac:dyDescent="0.3">
      <c r="A50" s="31" t="s">
        <v>467</v>
      </c>
      <c r="B50" s="23" t="str">
        <f>+VLOOKUP(BD_Capas[[#This Row],[idcapa]],Capas[],2,0)</f>
        <v>natural_glaciar_pol</v>
      </c>
      <c r="C50" s="30">
        <v>1</v>
      </c>
      <c r="D50" s="23" t="s">
        <v>255</v>
      </c>
      <c r="E50" s="21">
        <v>1</v>
      </c>
      <c r="F50" s="22" t="str">
        <f>+BD_Capas[[#This Row],[descripcion_capa]]</f>
        <v>Natural: Glaciar</v>
      </c>
      <c r="G50" s="25">
        <v>7</v>
      </c>
      <c r="H50" s="23" t="s">
        <v>860</v>
      </c>
      <c r="I50" s="26" t="str">
        <f>BD_Capas[[#This Row],[idcapa]]&amp;"-"&amp;BD_Capas[[#This Row],[posición_capa]]</f>
        <v>003-0</v>
      </c>
      <c r="J50" s="27">
        <v>0</v>
      </c>
    </row>
    <row r="51" spans="1:10" x14ac:dyDescent="0.3">
      <c r="A51" s="2" t="str">
        <f>+A50</f>
        <v>003</v>
      </c>
      <c r="B51" t="str">
        <f>+VLOOKUP(BD_Capas[[#This Row],[idcapa]],Capas[],2,0)</f>
        <v>natural_glaciar_pol</v>
      </c>
      <c r="C51" s="4">
        <v>2</v>
      </c>
      <c r="D51" t="s">
        <v>55</v>
      </c>
      <c r="E51" s="21"/>
      <c r="F51" s="22"/>
      <c r="G51" s="5"/>
      <c r="I51" s="6"/>
      <c r="J51" s="7"/>
    </row>
    <row r="52" spans="1:10" x14ac:dyDescent="0.3">
      <c r="A52" s="2" t="str">
        <f t="shared" ref="A52:A69" si="2">+A51</f>
        <v>003</v>
      </c>
      <c r="B52" t="str">
        <f>+VLOOKUP(BD_Capas[[#This Row],[idcapa]],Capas[],2,0)</f>
        <v>natural_glaciar_pol</v>
      </c>
      <c r="C52" s="4">
        <v>3</v>
      </c>
      <c r="D52" t="s">
        <v>256</v>
      </c>
      <c r="E52" s="21"/>
      <c r="F52" s="22"/>
      <c r="G52" s="5"/>
      <c r="I52" s="6"/>
      <c r="J52" s="7"/>
    </row>
    <row r="53" spans="1:10" x14ac:dyDescent="0.3">
      <c r="A53" s="2" t="str">
        <f t="shared" si="2"/>
        <v>003</v>
      </c>
      <c r="B53" t="str">
        <f>+VLOOKUP(BD_Capas[[#This Row],[idcapa]],Capas[],2,0)</f>
        <v>natural_glaciar_pol</v>
      </c>
      <c r="C53" s="4">
        <v>4</v>
      </c>
      <c r="D53" t="s">
        <v>257</v>
      </c>
      <c r="E53" s="21"/>
      <c r="F53" s="22"/>
      <c r="G53" s="5"/>
      <c r="I53" s="6"/>
      <c r="J53" s="7"/>
    </row>
    <row r="54" spans="1:10" x14ac:dyDescent="0.3">
      <c r="A54" s="2" t="str">
        <f t="shared" si="2"/>
        <v>003</v>
      </c>
      <c r="B54" t="str">
        <f>+VLOOKUP(BD_Capas[[#This Row],[idcapa]],Capas[],2,0)</f>
        <v>natural_glaciar_pol</v>
      </c>
      <c r="C54" s="4">
        <v>5</v>
      </c>
      <c r="D54" t="s">
        <v>258</v>
      </c>
      <c r="E54" s="21"/>
      <c r="F54" s="22"/>
      <c r="G54" s="5"/>
      <c r="I54" s="6"/>
      <c r="J54" s="7"/>
    </row>
    <row r="55" spans="1:10" x14ac:dyDescent="0.3">
      <c r="A55" s="2" t="str">
        <f t="shared" si="2"/>
        <v>003</v>
      </c>
      <c r="B55" t="str">
        <f>+VLOOKUP(BD_Capas[[#This Row],[idcapa]],Capas[],2,0)</f>
        <v>natural_glaciar_pol</v>
      </c>
      <c r="C55" s="4">
        <v>6</v>
      </c>
      <c r="D55" t="s">
        <v>259</v>
      </c>
      <c r="E55" s="21"/>
      <c r="F55" s="22"/>
      <c r="G55" s="5"/>
      <c r="I55" s="6"/>
      <c r="J55" s="7"/>
    </row>
    <row r="56" spans="1:10" x14ac:dyDescent="0.3">
      <c r="A56" s="2" t="str">
        <f t="shared" si="2"/>
        <v>003</v>
      </c>
      <c r="B56" t="str">
        <f>+VLOOKUP(BD_Capas[[#This Row],[idcapa]],Capas[],2,0)</f>
        <v>natural_glaciar_pol</v>
      </c>
      <c r="C56" s="4">
        <v>7</v>
      </c>
      <c r="D56" t="s">
        <v>260</v>
      </c>
      <c r="E56" s="21"/>
      <c r="F56" s="22"/>
      <c r="G56" s="5"/>
      <c r="I56" s="6"/>
      <c r="J56" s="7"/>
    </row>
    <row r="57" spans="1:10" x14ac:dyDescent="0.3">
      <c r="A57" s="2" t="str">
        <f t="shared" si="2"/>
        <v>003</v>
      </c>
      <c r="B57" t="str">
        <f>+VLOOKUP(BD_Capas[[#This Row],[idcapa]],Capas[],2,0)</f>
        <v>natural_glaciar_pol</v>
      </c>
      <c r="C57" s="4">
        <v>8</v>
      </c>
      <c r="D57" t="s">
        <v>2</v>
      </c>
      <c r="E57" s="21"/>
      <c r="F57" s="22"/>
      <c r="G57" s="5"/>
      <c r="I57" s="6"/>
      <c r="J57" s="7"/>
    </row>
    <row r="58" spans="1:10" x14ac:dyDescent="0.3">
      <c r="A58" s="2" t="str">
        <f t="shared" si="2"/>
        <v>003</v>
      </c>
      <c r="B58" t="str">
        <f>+VLOOKUP(BD_Capas[[#This Row],[idcapa]],Capas[],2,0)</f>
        <v>natural_glaciar_pol</v>
      </c>
      <c r="C58" s="4">
        <v>9</v>
      </c>
      <c r="D58" t="s">
        <v>261</v>
      </c>
      <c r="E58" s="21">
        <v>1</v>
      </c>
      <c r="F58" s="22" t="s">
        <v>12</v>
      </c>
      <c r="G58" s="5">
        <v>4</v>
      </c>
      <c r="I58" s="6"/>
      <c r="J58" s="7"/>
    </row>
    <row r="59" spans="1:10" x14ac:dyDescent="0.3">
      <c r="A59" s="2" t="str">
        <f t="shared" si="2"/>
        <v>003</v>
      </c>
      <c r="B59" t="str">
        <f>+VLOOKUP(BD_Capas[[#This Row],[idcapa]],Capas[],2,0)</f>
        <v>natural_glaciar_pol</v>
      </c>
      <c r="C59" s="4">
        <v>10</v>
      </c>
      <c r="D59" t="s">
        <v>3</v>
      </c>
      <c r="E59" s="21"/>
      <c r="F59" s="22"/>
      <c r="G59" s="5"/>
      <c r="I59" s="6"/>
      <c r="J59" s="7"/>
    </row>
    <row r="60" spans="1:10" x14ac:dyDescent="0.3">
      <c r="A60" s="2" t="str">
        <f t="shared" si="2"/>
        <v>003</v>
      </c>
      <c r="B60" t="str">
        <f>+VLOOKUP(BD_Capas[[#This Row],[idcapa]],Capas[],2,0)</f>
        <v>natural_glaciar_pol</v>
      </c>
      <c r="C60" s="4">
        <v>11</v>
      </c>
      <c r="D60" t="s">
        <v>262</v>
      </c>
      <c r="E60" s="21">
        <v>1</v>
      </c>
      <c r="F60" s="22" t="s">
        <v>13</v>
      </c>
      <c r="G60" s="5">
        <v>5</v>
      </c>
      <c r="I60" s="6"/>
      <c r="J60" s="7"/>
    </row>
    <row r="61" spans="1:10" x14ac:dyDescent="0.3">
      <c r="A61" s="2" t="str">
        <f t="shared" si="2"/>
        <v>003</v>
      </c>
      <c r="B61" t="str">
        <f>+VLOOKUP(BD_Capas[[#This Row],[idcapa]],Capas[],2,0)</f>
        <v>natural_glaciar_pol</v>
      </c>
      <c r="C61" s="4">
        <v>12</v>
      </c>
      <c r="D61" t="s">
        <v>4</v>
      </c>
      <c r="E61" s="21"/>
      <c r="F61" s="22"/>
      <c r="G61" s="5"/>
      <c r="I61" s="6"/>
      <c r="J61" s="7"/>
    </row>
    <row r="62" spans="1:10" x14ac:dyDescent="0.3">
      <c r="A62" s="2" t="str">
        <f t="shared" si="2"/>
        <v>003</v>
      </c>
      <c r="B62" t="str">
        <f>+VLOOKUP(BD_Capas[[#This Row],[idcapa]],Capas[],2,0)</f>
        <v>natural_glaciar_pol</v>
      </c>
      <c r="C62" s="4">
        <v>13</v>
      </c>
      <c r="D62" t="s">
        <v>263</v>
      </c>
      <c r="E62" s="21">
        <v>1</v>
      </c>
      <c r="F62" s="22" t="s">
        <v>14</v>
      </c>
      <c r="G62" s="5">
        <v>6</v>
      </c>
      <c r="I62" s="6"/>
      <c r="J62" s="7"/>
    </row>
    <row r="63" spans="1:10" x14ac:dyDescent="0.3">
      <c r="A63" s="2" t="str">
        <f t="shared" si="2"/>
        <v>003</v>
      </c>
      <c r="B63" t="str">
        <f>+VLOOKUP(BD_Capas[[#This Row],[idcapa]],Capas[],2,0)</f>
        <v>natural_glaciar_pol</v>
      </c>
      <c r="C63" s="4">
        <v>14</v>
      </c>
      <c r="D63" t="s">
        <v>264</v>
      </c>
      <c r="E63" s="21"/>
      <c r="F63" s="22"/>
      <c r="G63" s="5"/>
      <c r="I63" s="6"/>
      <c r="J63" s="7"/>
    </row>
    <row r="64" spans="1:10" x14ac:dyDescent="0.3">
      <c r="A64" s="2" t="str">
        <f t="shared" si="2"/>
        <v>003</v>
      </c>
      <c r="B64" t="str">
        <f>+VLOOKUP(BD_Capas[[#This Row],[idcapa]],Capas[],2,0)</f>
        <v>natural_glaciar_pol</v>
      </c>
      <c r="C64" s="4">
        <v>15</v>
      </c>
      <c r="D64" t="s">
        <v>1</v>
      </c>
      <c r="E64" s="21"/>
      <c r="F64" s="22"/>
      <c r="G64" s="5"/>
      <c r="I64" s="33"/>
      <c r="J64" s="34"/>
    </row>
    <row r="65" spans="1:10" x14ac:dyDescent="0.3">
      <c r="A65" s="2" t="str">
        <f t="shared" si="2"/>
        <v>003</v>
      </c>
      <c r="B65" t="str">
        <f>+VLOOKUP(BD_Capas[[#This Row],[idcapa]],Capas[],2,0)</f>
        <v>natural_glaciar_pol</v>
      </c>
      <c r="C65" s="4">
        <v>16</v>
      </c>
      <c r="D65" t="s">
        <v>5</v>
      </c>
      <c r="E65" s="21">
        <v>1</v>
      </c>
      <c r="F65" s="22" t="s">
        <v>857</v>
      </c>
      <c r="G65" s="5">
        <v>3</v>
      </c>
      <c r="H65" t="str">
        <f>+H50&amp;" - Detalle"</f>
        <v>Natural: Glaciar - Detalle</v>
      </c>
      <c r="I65" s="33" t="str">
        <f>BD_Capas[[#This Row],[idcapa]]&amp;"-"&amp;BD_Capas[[#This Row],[posición_capa]]</f>
        <v>003-1</v>
      </c>
      <c r="J65" s="34">
        <v>1</v>
      </c>
    </row>
    <row r="66" spans="1:10" x14ac:dyDescent="0.3">
      <c r="A66" s="2" t="str">
        <f t="shared" si="2"/>
        <v>003</v>
      </c>
      <c r="B66" t="str">
        <f>+VLOOKUP(BD_Capas[[#This Row],[idcapa]],Capas[],2,0)</f>
        <v>natural_glaciar_pol</v>
      </c>
      <c r="C66" s="4">
        <v>17</v>
      </c>
      <c r="D66" t="s">
        <v>19</v>
      </c>
      <c r="E66" s="21">
        <v>1</v>
      </c>
      <c r="F66" s="22" t="s">
        <v>19</v>
      </c>
      <c r="G66" s="5">
        <v>2</v>
      </c>
      <c r="I66" s="33"/>
      <c r="J66" s="34"/>
    </row>
    <row r="67" spans="1:10" x14ac:dyDescent="0.3">
      <c r="A67" s="2" t="str">
        <f t="shared" si="2"/>
        <v>003</v>
      </c>
      <c r="B67" t="str">
        <f>+VLOOKUP(BD_Capas[[#This Row],[idcapa]],Capas[],2,0)</f>
        <v>natural_glaciar_pol</v>
      </c>
      <c r="C67" s="4">
        <v>18</v>
      </c>
      <c r="D67" t="s">
        <v>28</v>
      </c>
      <c r="E67" s="21">
        <v>1</v>
      </c>
      <c r="F67" s="22" t="s">
        <v>28</v>
      </c>
      <c r="G67" s="5">
        <v>1</v>
      </c>
      <c r="I67" s="33"/>
      <c r="J67" s="34"/>
    </row>
    <row r="68" spans="1:10" x14ac:dyDescent="0.3">
      <c r="A68" s="2" t="str">
        <f t="shared" si="2"/>
        <v>003</v>
      </c>
      <c r="B68" t="str">
        <f>+VLOOKUP(BD_Capas[[#This Row],[idcapa]],Capas[],2,0)</f>
        <v>natural_glaciar_pol</v>
      </c>
      <c r="C68" s="4">
        <v>19</v>
      </c>
      <c r="D68" t="s">
        <v>265</v>
      </c>
      <c r="E68" s="21"/>
      <c r="F68" s="22"/>
      <c r="G68" s="5"/>
      <c r="I68" s="33"/>
      <c r="J68" s="34"/>
    </row>
    <row r="69" spans="1:10" x14ac:dyDescent="0.3">
      <c r="A69" s="2" t="str">
        <f t="shared" si="2"/>
        <v>003</v>
      </c>
      <c r="B69" t="str">
        <f>+VLOOKUP(BD_Capas[[#This Row],[idcapa]],Capas[],2,0)</f>
        <v>natural_glaciar_pol</v>
      </c>
      <c r="C69" s="4">
        <v>20</v>
      </c>
      <c r="D69" t="s">
        <v>266</v>
      </c>
      <c r="E69" s="21"/>
      <c r="F69" s="22"/>
      <c r="G69" s="5"/>
      <c r="I69" s="33"/>
      <c r="J69" s="34"/>
    </row>
    <row r="70" spans="1:10" x14ac:dyDescent="0.3">
      <c r="A70" s="31" t="s">
        <v>468</v>
      </c>
      <c r="B70" s="23" t="str">
        <f>+VLOOKUP(BD_Capas[[#This Row],[idcapa]],Capas[],2,0)</f>
        <v>natural_playa_pol</v>
      </c>
      <c r="C70" s="30">
        <v>1</v>
      </c>
      <c r="D70" s="23" t="s">
        <v>255</v>
      </c>
      <c r="E70" s="21">
        <v>1</v>
      </c>
      <c r="F70" s="22" t="str">
        <f>+BD_Capas[[#This Row],[descripcion_capa]]</f>
        <v>Natural: Playa</v>
      </c>
      <c r="G70" s="25">
        <v>7</v>
      </c>
      <c r="H70" s="23" t="s">
        <v>861</v>
      </c>
      <c r="I70" s="26" t="str">
        <f>BD_Capas[[#This Row],[idcapa]]&amp;"-"&amp;BD_Capas[[#This Row],[posición_capa]]</f>
        <v>004-0</v>
      </c>
      <c r="J70" s="27">
        <v>0</v>
      </c>
    </row>
    <row r="71" spans="1:10" x14ac:dyDescent="0.3">
      <c r="A71" s="2" t="str">
        <f>+A70</f>
        <v>004</v>
      </c>
      <c r="B71" t="str">
        <f>+VLOOKUP(BD_Capas[[#This Row],[idcapa]],Capas[],2,0)</f>
        <v>natural_playa_pol</v>
      </c>
      <c r="C71" s="4">
        <v>2</v>
      </c>
      <c r="D71" t="s">
        <v>55</v>
      </c>
      <c r="E71" s="21"/>
      <c r="F71" s="22"/>
      <c r="G71" s="5"/>
      <c r="I71" s="6"/>
      <c r="J71" s="7"/>
    </row>
    <row r="72" spans="1:10" x14ac:dyDescent="0.3">
      <c r="A72" s="2" t="str">
        <f t="shared" ref="A72:A89" si="3">+A71</f>
        <v>004</v>
      </c>
      <c r="B72" t="str">
        <f>+VLOOKUP(BD_Capas[[#This Row],[idcapa]],Capas[],2,0)</f>
        <v>natural_playa_pol</v>
      </c>
      <c r="C72" s="4">
        <v>3</v>
      </c>
      <c r="D72" t="s">
        <v>256</v>
      </c>
      <c r="E72" s="21"/>
      <c r="F72" s="22"/>
      <c r="G72" s="5"/>
      <c r="I72" s="6"/>
      <c r="J72" s="7"/>
    </row>
    <row r="73" spans="1:10" x14ac:dyDescent="0.3">
      <c r="A73" s="2" t="str">
        <f t="shared" si="3"/>
        <v>004</v>
      </c>
      <c r="B73" t="str">
        <f>+VLOOKUP(BD_Capas[[#This Row],[idcapa]],Capas[],2,0)</f>
        <v>natural_playa_pol</v>
      </c>
      <c r="C73" s="4">
        <v>4</v>
      </c>
      <c r="D73" t="s">
        <v>257</v>
      </c>
      <c r="E73" s="21"/>
      <c r="F73" s="22"/>
      <c r="G73" s="5"/>
      <c r="I73" s="6"/>
      <c r="J73" s="7"/>
    </row>
    <row r="74" spans="1:10" x14ac:dyDescent="0.3">
      <c r="A74" s="2" t="str">
        <f t="shared" si="3"/>
        <v>004</v>
      </c>
      <c r="B74" t="str">
        <f>+VLOOKUP(BD_Capas[[#This Row],[idcapa]],Capas[],2,0)</f>
        <v>natural_playa_pol</v>
      </c>
      <c r="C74" s="4">
        <v>5</v>
      </c>
      <c r="D74" t="s">
        <v>258</v>
      </c>
      <c r="E74" s="21"/>
      <c r="F74" s="22"/>
      <c r="G74" s="5"/>
      <c r="I74" s="6"/>
      <c r="J74" s="7"/>
    </row>
    <row r="75" spans="1:10" x14ac:dyDescent="0.3">
      <c r="A75" s="2" t="str">
        <f t="shared" si="3"/>
        <v>004</v>
      </c>
      <c r="B75" t="str">
        <f>+VLOOKUP(BD_Capas[[#This Row],[idcapa]],Capas[],2,0)</f>
        <v>natural_playa_pol</v>
      </c>
      <c r="C75" s="4">
        <v>6</v>
      </c>
      <c r="D75" t="s">
        <v>259</v>
      </c>
      <c r="E75" s="21"/>
      <c r="F75" s="22"/>
      <c r="G75" s="5"/>
      <c r="I75" s="6"/>
      <c r="J75" s="7"/>
    </row>
    <row r="76" spans="1:10" x14ac:dyDescent="0.3">
      <c r="A76" s="2" t="str">
        <f t="shared" si="3"/>
        <v>004</v>
      </c>
      <c r="B76" t="str">
        <f>+VLOOKUP(BD_Capas[[#This Row],[idcapa]],Capas[],2,0)</f>
        <v>natural_playa_pol</v>
      </c>
      <c r="C76" s="4">
        <v>7</v>
      </c>
      <c r="D76" t="s">
        <v>260</v>
      </c>
      <c r="E76" s="21"/>
      <c r="F76" s="22"/>
      <c r="G76" s="5"/>
      <c r="I76" s="6"/>
      <c r="J76" s="7"/>
    </row>
    <row r="77" spans="1:10" x14ac:dyDescent="0.3">
      <c r="A77" s="2" t="str">
        <f t="shared" si="3"/>
        <v>004</v>
      </c>
      <c r="B77" t="str">
        <f>+VLOOKUP(BD_Capas[[#This Row],[idcapa]],Capas[],2,0)</f>
        <v>natural_playa_pol</v>
      </c>
      <c r="C77" s="4">
        <v>8</v>
      </c>
      <c r="D77" t="s">
        <v>2</v>
      </c>
      <c r="E77" s="21"/>
      <c r="F77" s="22"/>
      <c r="G77" s="5"/>
      <c r="I77" s="6"/>
      <c r="J77" s="7"/>
    </row>
    <row r="78" spans="1:10" x14ac:dyDescent="0.3">
      <c r="A78" s="2" t="str">
        <f t="shared" si="3"/>
        <v>004</v>
      </c>
      <c r="B78" t="str">
        <f>+VLOOKUP(BD_Capas[[#This Row],[idcapa]],Capas[],2,0)</f>
        <v>natural_playa_pol</v>
      </c>
      <c r="C78" s="4">
        <v>9</v>
      </c>
      <c r="D78" t="s">
        <v>261</v>
      </c>
      <c r="E78" s="21">
        <v>1</v>
      </c>
      <c r="F78" s="22" t="s">
        <v>12</v>
      </c>
      <c r="G78" s="5">
        <v>4</v>
      </c>
      <c r="I78" s="6"/>
      <c r="J78" s="7"/>
    </row>
    <row r="79" spans="1:10" x14ac:dyDescent="0.3">
      <c r="A79" s="2" t="str">
        <f t="shared" si="3"/>
        <v>004</v>
      </c>
      <c r="B79" t="str">
        <f>+VLOOKUP(BD_Capas[[#This Row],[idcapa]],Capas[],2,0)</f>
        <v>natural_playa_pol</v>
      </c>
      <c r="C79" s="4">
        <v>10</v>
      </c>
      <c r="D79" t="s">
        <v>3</v>
      </c>
      <c r="E79" s="21"/>
      <c r="F79" s="22"/>
      <c r="G79" s="5"/>
      <c r="I79" s="6"/>
      <c r="J79" s="7"/>
    </row>
    <row r="80" spans="1:10" x14ac:dyDescent="0.3">
      <c r="A80" s="2" t="str">
        <f t="shared" si="3"/>
        <v>004</v>
      </c>
      <c r="B80" t="str">
        <f>+VLOOKUP(BD_Capas[[#This Row],[idcapa]],Capas[],2,0)</f>
        <v>natural_playa_pol</v>
      </c>
      <c r="C80" s="4">
        <v>11</v>
      </c>
      <c r="D80" t="s">
        <v>262</v>
      </c>
      <c r="E80" s="21">
        <v>1</v>
      </c>
      <c r="F80" s="22" t="s">
        <v>13</v>
      </c>
      <c r="G80" s="5">
        <v>5</v>
      </c>
      <c r="I80" s="6"/>
      <c r="J80" s="7"/>
    </row>
    <row r="81" spans="1:10" x14ac:dyDescent="0.3">
      <c r="A81" s="2" t="str">
        <f t="shared" si="3"/>
        <v>004</v>
      </c>
      <c r="B81" t="str">
        <f>+VLOOKUP(BD_Capas[[#This Row],[idcapa]],Capas[],2,0)</f>
        <v>natural_playa_pol</v>
      </c>
      <c r="C81" s="4">
        <v>12</v>
      </c>
      <c r="D81" t="s">
        <v>4</v>
      </c>
      <c r="E81" s="21"/>
      <c r="F81" s="22"/>
      <c r="G81" s="5"/>
      <c r="I81" s="6"/>
      <c r="J81" s="7"/>
    </row>
    <row r="82" spans="1:10" x14ac:dyDescent="0.3">
      <c r="A82" s="2" t="str">
        <f t="shared" si="3"/>
        <v>004</v>
      </c>
      <c r="B82" t="str">
        <f>+VLOOKUP(BD_Capas[[#This Row],[idcapa]],Capas[],2,0)</f>
        <v>natural_playa_pol</v>
      </c>
      <c r="C82" s="4">
        <v>13</v>
      </c>
      <c r="D82" t="s">
        <v>263</v>
      </c>
      <c r="E82" s="21">
        <v>1</v>
      </c>
      <c r="F82" s="22" t="s">
        <v>14</v>
      </c>
      <c r="G82" s="5">
        <v>6</v>
      </c>
      <c r="I82" s="6"/>
      <c r="J82" s="7"/>
    </row>
    <row r="83" spans="1:10" x14ac:dyDescent="0.3">
      <c r="A83" s="2" t="str">
        <f t="shared" si="3"/>
        <v>004</v>
      </c>
      <c r="B83" t="str">
        <f>+VLOOKUP(BD_Capas[[#This Row],[idcapa]],Capas[],2,0)</f>
        <v>natural_playa_pol</v>
      </c>
      <c r="C83" s="4">
        <v>14</v>
      </c>
      <c r="D83" t="s">
        <v>264</v>
      </c>
      <c r="E83" s="21"/>
      <c r="F83" s="22"/>
      <c r="G83" s="5"/>
      <c r="I83" s="6"/>
      <c r="J83" s="7"/>
    </row>
    <row r="84" spans="1:10" x14ac:dyDescent="0.3">
      <c r="A84" s="2" t="str">
        <f t="shared" si="3"/>
        <v>004</v>
      </c>
      <c r="B84" t="str">
        <f>+VLOOKUP(BD_Capas[[#This Row],[idcapa]],Capas[],2,0)</f>
        <v>natural_playa_pol</v>
      </c>
      <c r="C84" s="4">
        <v>15</v>
      </c>
      <c r="D84" t="s">
        <v>1</v>
      </c>
      <c r="E84" s="21"/>
      <c r="F84" s="22"/>
      <c r="G84" s="5"/>
      <c r="I84" s="33"/>
      <c r="J84" s="34"/>
    </row>
    <row r="85" spans="1:10" x14ac:dyDescent="0.3">
      <c r="A85" s="2" t="str">
        <f t="shared" si="3"/>
        <v>004</v>
      </c>
      <c r="B85" t="str">
        <f>+VLOOKUP(BD_Capas[[#This Row],[idcapa]],Capas[],2,0)</f>
        <v>natural_playa_pol</v>
      </c>
      <c r="C85" s="4">
        <v>16</v>
      </c>
      <c r="D85" t="s">
        <v>5</v>
      </c>
      <c r="E85" s="21">
        <v>1</v>
      </c>
      <c r="F85" s="22" t="s">
        <v>857</v>
      </c>
      <c r="G85" s="5">
        <v>3</v>
      </c>
      <c r="H85" t="str">
        <f>+H70&amp;" - Detalle"</f>
        <v>Natural: Playa - Detalle</v>
      </c>
      <c r="I85" s="33" t="str">
        <f>BD_Capas[[#This Row],[idcapa]]&amp;"-"&amp;BD_Capas[[#This Row],[posición_capa]]</f>
        <v>004-1</v>
      </c>
      <c r="J85" s="34">
        <v>1</v>
      </c>
    </row>
    <row r="86" spans="1:10" x14ac:dyDescent="0.3">
      <c r="A86" s="2" t="str">
        <f t="shared" si="3"/>
        <v>004</v>
      </c>
      <c r="B86" t="str">
        <f>+VLOOKUP(BD_Capas[[#This Row],[idcapa]],Capas[],2,0)</f>
        <v>natural_playa_pol</v>
      </c>
      <c r="C86" s="4">
        <v>17</v>
      </c>
      <c r="D86" t="s">
        <v>19</v>
      </c>
      <c r="E86" s="21">
        <v>1</v>
      </c>
      <c r="F86" s="22" t="s">
        <v>19</v>
      </c>
      <c r="G86" s="5">
        <v>2</v>
      </c>
      <c r="I86" s="33"/>
      <c r="J86" s="34"/>
    </row>
    <row r="87" spans="1:10" x14ac:dyDescent="0.3">
      <c r="A87" s="2" t="str">
        <f t="shared" si="3"/>
        <v>004</v>
      </c>
      <c r="B87" t="str">
        <f>+VLOOKUP(BD_Capas[[#This Row],[idcapa]],Capas[],2,0)</f>
        <v>natural_playa_pol</v>
      </c>
      <c r="C87" s="4">
        <v>18</v>
      </c>
      <c r="D87" t="s">
        <v>28</v>
      </c>
      <c r="E87" s="21">
        <v>1</v>
      </c>
      <c r="F87" s="22" t="s">
        <v>28</v>
      </c>
      <c r="G87" s="5">
        <v>1</v>
      </c>
      <c r="I87" s="33"/>
      <c r="J87" s="34"/>
    </row>
    <row r="88" spans="1:10" x14ac:dyDescent="0.3">
      <c r="A88" s="2" t="str">
        <f t="shared" si="3"/>
        <v>004</v>
      </c>
      <c r="B88" t="str">
        <f>+VLOOKUP(BD_Capas[[#This Row],[idcapa]],Capas[],2,0)</f>
        <v>natural_playa_pol</v>
      </c>
      <c r="C88" s="4">
        <v>19</v>
      </c>
      <c r="D88" t="s">
        <v>265</v>
      </c>
      <c r="E88" s="21"/>
      <c r="F88" s="22"/>
      <c r="G88" s="5"/>
      <c r="I88" s="33"/>
      <c r="J88" s="34"/>
    </row>
    <row r="89" spans="1:10" x14ac:dyDescent="0.3">
      <c r="A89" s="2" t="str">
        <f t="shared" si="3"/>
        <v>004</v>
      </c>
      <c r="B89" t="str">
        <f>+VLOOKUP(BD_Capas[[#This Row],[idcapa]],Capas[],2,0)</f>
        <v>natural_playa_pol</v>
      </c>
      <c r="C89" s="4">
        <v>20</v>
      </c>
      <c r="D89" t="s">
        <v>266</v>
      </c>
      <c r="E89" s="21"/>
      <c r="F89" s="22"/>
      <c r="G89" s="5"/>
      <c r="I89" s="33"/>
      <c r="J89" s="34"/>
    </row>
    <row r="90" spans="1:10" x14ac:dyDescent="0.3">
      <c r="A90" s="31" t="s">
        <v>469</v>
      </c>
      <c r="B90" s="23" t="str">
        <f>+VLOOKUP(BD_Capas[[#This Row],[idcapa]],Capas[],2,0)</f>
        <v>natural_primavera_pol</v>
      </c>
      <c r="C90" s="30">
        <v>1</v>
      </c>
      <c r="D90" s="23" t="s">
        <v>255</v>
      </c>
      <c r="E90" s="21">
        <v>1</v>
      </c>
      <c r="F90" s="22" t="str">
        <f>+BD_Capas[[#This Row],[descripcion_capa]]</f>
        <v>Natural: Primavera</v>
      </c>
      <c r="G90" s="25">
        <v>7</v>
      </c>
      <c r="H90" s="23" t="s">
        <v>862</v>
      </c>
      <c r="I90" s="26" t="str">
        <f>BD_Capas[[#This Row],[idcapa]]&amp;"-"&amp;BD_Capas[[#This Row],[posición_capa]]</f>
        <v>005-0</v>
      </c>
      <c r="J90" s="27">
        <v>0</v>
      </c>
    </row>
    <row r="91" spans="1:10" x14ac:dyDescent="0.3">
      <c r="A91" s="2" t="str">
        <f>+A90</f>
        <v>005</v>
      </c>
      <c r="B91" t="str">
        <f>+VLOOKUP(BD_Capas[[#This Row],[idcapa]],Capas[],2,0)</f>
        <v>natural_primavera_pol</v>
      </c>
      <c r="C91" s="4">
        <v>2</v>
      </c>
      <c r="D91" t="s">
        <v>55</v>
      </c>
      <c r="E91" s="21"/>
      <c r="F91" s="22"/>
      <c r="G91" s="5"/>
      <c r="I91" s="6"/>
      <c r="J91" s="7"/>
    </row>
    <row r="92" spans="1:10" x14ac:dyDescent="0.3">
      <c r="A92" s="2" t="str">
        <f t="shared" ref="A92:A109" si="4">+A91</f>
        <v>005</v>
      </c>
      <c r="B92" t="str">
        <f>+VLOOKUP(BD_Capas[[#This Row],[idcapa]],Capas[],2,0)</f>
        <v>natural_primavera_pol</v>
      </c>
      <c r="C92" s="4">
        <v>3</v>
      </c>
      <c r="D92" t="s">
        <v>256</v>
      </c>
      <c r="E92" s="21"/>
      <c r="F92" s="22"/>
      <c r="G92" s="5"/>
      <c r="I92" s="6"/>
      <c r="J92" s="7"/>
    </row>
    <row r="93" spans="1:10" x14ac:dyDescent="0.3">
      <c r="A93" s="2" t="str">
        <f t="shared" si="4"/>
        <v>005</v>
      </c>
      <c r="B93" t="str">
        <f>+VLOOKUP(BD_Capas[[#This Row],[idcapa]],Capas[],2,0)</f>
        <v>natural_primavera_pol</v>
      </c>
      <c r="C93" s="4">
        <v>4</v>
      </c>
      <c r="D93" t="s">
        <v>257</v>
      </c>
      <c r="E93" s="21"/>
      <c r="F93" s="22"/>
      <c r="G93" s="5"/>
      <c r="I93" s="6"/>
      <c r="J93" s="7"/>
    </row>
    <row r="94" spans="1:10" x14ac:dyDescent="0.3">
      <c r="A94" s="2" t="str">
        <f t="shared" si="4"/>
        <v>005</v>
      </c>
      <c r="B94" t="str">
        <f>+VLOOKUP(BD_Capas[[#This Row],[idcapa]],Capas[],2,0)</f>
        <v>natural_primavera_pol</v>
      </c>
      <c r="C94" s="4">
        <v>5</v>
      </c>
      <c r="D94" t="s">
        <v>258</v>
      </c>
      <c r="E94" s="21"/>
      <c r="F94" s="22"/>
      <c r="G94" s="5"/>
      <c r="I94" s="6"/>
      <c r="J94" s="7"/>
    </row>
    <row r="95" spans="1:10" x14ac:dyDescent="0.3">
      <c r="A95" s="2" t="str">
        <f t="shared" si="4"/>
        <v>005</v>
      </c>
      <c r="B95" t="str">
        <f>+VLOOKUP(BD_Capas[[#This Row],[idcapa]],Capas[],2,0)</f>
        <v>natural_primavera_pol</v>
      </c>
      <c r="C95" s="4">
        <v>6</v>
      </c>
      <c r="D95" t="s">
        <v>259</v>
      </c>
      <c r="E95" s="21"/>
      <c r="F95" s="22"/>
      <c r="G95" s="5"/>
      <c r="I95" s="6"/>
      <c r="J95" s="7"/>
    </row>
    <row r="96" spans="1:10" x14ac:dyDescent="0.3">
      <c r="A96" s="2" t="str">
        <f t="shared" si="4"/>
        <v>005</v>
      </c>
      <c r="B96" t="str">
        <f>+VLOOKUP(BD_Capas[[#This Row],[idcapa]],Capas[],2,0)</f>
        <v>natural_primavera_pol</v>
      </c>
      <c r="C96" s="4">
        <v>7</v>
      </c>
      <c r="D96" t="s">
        <v>260</v>
      </c>
      <c r="E96" s="21"/>
      <c r="F96" s="22"/>
      <c r="G96" s="5"/>
      <c r="I96" s="6"/>
      <c r="J96" s="7"/>
    </row>
    <row r="97" spans="1:10" x14ac:dyDescent="0.3">
      <c r="A97" s="2" t="str">
        <f t="shared" si="4"/>
        <v>005</v>
      </c>
      <c r="B97" t="str">
        <f>+VLOOKUP(BD_Capas[[#This Row],[idcapa]],Capas[],2,0)</f>
        <v>natural_primavera_pol</v>
      </c>
      <c r="C97" s="4">
        <v>8</v>
      </c>
      <c r="D97" t="s">
        <v>2</v>
      </c>
      <c r="E97" s="21"/>
      <c r="F97" s="22"/>
      <c r="G97" s="5"/>
      <c r="I97" s="6"/>
      <c r="J97" s="7"/>
    </row>
    <row r="98" spans="1:10" x14ac:dyDescent="0.3">
      <c r="A98" s="2" t="str">
        <f t="shared" si="4"/>
        <v>005</v>
      </c>
      <c r="B98" t="str">
        <f>+VLOOKUP(BD_Capas[[#This Row],[idcapa]],Capas[],2,0)</f>
        <v>natural_primavera_pol</v>
      </c>
      <c r="C98" s="4">
        <v>9</v>
      </c>
      <c r="D98" t="s">
        <v>261</v>
      </c>
      <c r="E98" s="21">
        <v>1</v>
      </c>
      <c r="F98" s="22" t="s">
        <v>12</v>
      </c>
      <c r="G98" s="5">
        <v>4</v>
      </c>
      <c r="I98" s="6"/>
      <c r="J98" s="7"/>
    </row>
    <row r="99" spans="1:10" x14ac:dyDescent="0.3">
      <c r="A99" s="2" t="str">
        <f t="shared" si="4"/>
        <v>005</v>
      </c>
      <c r="B99" t="str">
        <f>+VLOOKUP(BD_Capas[[#This Row],[idcapa]],Capas[],2,0)</f>
        <v>natural_primavera_pol</v>
      </c>
      <c r="C99" s="4">
        <v>10</v>
      </c>
      <c r="D99" t="s">
        <v>3</v>
      </c>
      <c r="E99" s="21"/>
      <c r="F99" s="22"/>
      <c r="G99" s="5"/>
      <c r="I99" s="6"/>
      <c r="J99" s="7"/>
    </row>
    <row r="100" spans="1:10" x14ac:dyDescent="0.3">
      <c r="A100" s="2" t="str">
        <f t="shared" si="4"/>
        <v>005</v>
      </c>
      <c r="B100" t="str">
        <f>+VLOOKUP(BD_Capas[[#This Row],[idcapa]],Capas[],2,0)</f>
        <v>natural_primavera_pol</v>
      </c>
      <c r="C100" s="4">
        <v>11</v>
      </c>
      <c r="D100" t="s">
        <v>262</v>
      </c>
      <c r="E100" s="21">
        <v>1</v>
      </c>
      <c r="F100" s="22" t="s">
        <v>13</v>
      </c>
      <c r="G100" s="5">
        <v>5</v>
      </c>
      <c r="I100" s="6"/>
      <c r="J100" s="7"/>
    </row>
    <row r="101" spans="1:10" x14ac:dyDescent="0.3">
      <c r="A101" s="2" t="str">
        <f t="shared" si="4"/>
        <v>005</v>
      </c>
      <c r="B101" t="str">
        <f>+VLOOKUP(BD_Capas[[#This Row],[idcapa]],Capas[],2,0)</f>
        <v>natural_primavera_pol</v>
      </c>
      <c r="C101" s="4">
        <v>12</v>
      </c>
      <c r="D101" t="s">
        <v>4</v>
      </c>
      <c r="E101" s="21"/>
      <c r="F101" s="22"/>
      <c r="G101" s="5"/>
      <c r="I101" s="6"/>
      <c r="J101" s="7"/>
    </row>
    <row r="102" spans="1:10" x14ac:dyDescent="0.3">
      <c r="A102" s="2" t="str">
        <f t="shared" si="4"/>
        <v>005</v>
      </c>
      <c r="B102" t="str">
        <f>+VLOOKUP(BD_Capas[[#This Row],[idcapa]],Capas[],2,0)</f>
        <v>natural_primavera_pol</v>
      </c>
      <c r="C102" s="4">
        <v>13</v>
      </c>
      <c r="D102" t="s">
        <v>263</v>
      </c>
      <c r="E102" s="21">
        <v>1</v>
      </c>
      <c r="F102" s="22" t="s">
        <v>14</v>
      </c>
      <c r="G102" s="5">
        <v>6</v>
      </c>
      <c r="I102" s="6"/>
      <c r="J102" s="7"/>
    </row>
    <row r="103" spans="1:10" x14ac:dyDescent="0.3">
      <c r="A103" s="2" t="str">
        <f t="shared" si="4"/>
        <v>005</v>
      </c>
      <c r="B103" t="str">
        <f>+VLOOKUP(BD_Capas[[#This Row],[idcapa]],Capas[],2,0)</f>
        <v>natural_primavera_pol</v>
      </c>
      <c r="C103" s="4">
        <v>14</v>
      </c>
      <c r="D103" t="s">
        <v>264</v>
      </c>
      <c r="E103" s="21"/>
      <c r="F103" s="22"/>
      <c r="G103" s="5"/>
      <c r="I103" s="6"/>
      <c r="J103" s="7"/>
    </row>
    <row r="104" spans="1:10" x14ac:dyDescent="0.3">
      <c r="A104" s="2" t="str">
        <f t="shared" si="4"/>
        <v>005</v>
      </c>
      <c r="B104" t="str">
        <f>+VLOOKUP(BD_Capas[[#This Row],[idcapa]],Capas[],2,0)</f>
        <v>natural_primavera_pol</v>
      </c>
      <c r="C104" s="4">
        <v>15</v>
      </c>
      <c r="D104" t="s">
        <v>1</v>
      </c>
      <c r="E104" s="21"/>
      <c r="F104" s="22"/>
      <c r="G104" s="5"/>
      <c r="I104" s="33"/>
      <c r="J104" s="34"/>
    </row>
    <row r="105" spans="1:10" x14ac:dyDescent="0.3">
      <c r="A105" s="2" t="str">
        <f t="shared" si="4"/>
        <v>005</v>
      </c>
      <c r="B105" t="str">
        <f>+VLOOKUP(BD_Capas[[#This Row],[idcapa]],Capas[],2,0)</f>
        <v>natural_primavera_pol</v>
      </c>
      <c r="C105" s="4">
        <v>16</v>
      </c>
      <c r="D105" t="s">
        <v>5</v>
      </c>
      <c r="E105" s="21">
        <v>1</v>
      </c>
      <c r="F105" s="22" t="s">
        <v>857</v>
      </c>
      <c r="G105" s="5">
        <v>3</v>
      </c>
      <c r="H105" t="str">
        <f>+H90&amp;" - Detalle"</f>
        <v>Natural: Primavera - Detalle</v>
      </c>
      <c r="I105" s="33" t="str">
        <f>BD_Capas[[#This Row],[idcapa]]&amp;"-"&amp;BD_Capas[[#This Row],[posición_capa]]</f>
        <v>005-1</v>
      </c>
      <c r="J105" s="34">
        <v>1</v>
      </c>
    </row>
    <row r="106" spans="1:10" x14ac:dyDescent="0.3">
      <c r="A106" s="2" t="str">
        <f t="shared" si="4"/>
        <v>005</v>
      </c>
      <c r="B106" t="str">
        <f>+VLOOKUP(BD_Capas[[#This Row],[idcapa]],Capas[],2,0)</f>
        <v>natural_primavera_pol</v>
      </c>
      <c r="C106" s="4">
        <v>17</v>
      </c>
      <c r="D106" t="s">
        <v>19</v>
      </c>
      <c r="E106" s="21">
        <v>1</v>
      </c>
      <c r="F106" s="22" t="s">
        <v>19</v>
      </c>
      <c r="G106" s="5">
        <v>2</v>
      </c>
      <c r="I106" s="33"/>
      <c r="J106" s="34"/>
    </row>
    <row r="107" spans="1:10" x14ac:dyDescent="0.3">
      <c r="A107" s="2" t="str">
        <f t="shared" si="4"/>
        <v>005</v>
      </c>
      <c r="B107" t="str">
        <f>+VLOOKUP(BD_Capas[[#This Row],[idcapa]],Capas[],2,0)</f>
        <v>natural_primavera_pol</v>
      </c>
      <c r="C107" s="4">
        <v>18</v>
      </c>
      <c r="D107" t="s">
        <v>28</v>
      </c>
      <c r="E107" s="21">
        <v>1</v>
      </c>
      <c r="F107" s="22" t="s">
        <v>28</v>
      </c>
      <c r="G107" s="5">
        <v>1</v>
      </c>
      <c r="I107" s="33"/>
      <c r="J107" s="34"/>
    </row>
    <row r="108" spans="1:10" x14ac:dyDescent="0.3">
      <c r="A108" s="2" t="str">
        <f t="shared" si="4"/>
        <v>005</v>
      </c>
      <c r="B108" t="str">
        <f>+VLOOKUP(BD_Capas[[#This Row],[idcapa]],Capas[],2,0)</f>
        <v>natural_primavera_pol</v>
      </c>
      <c r="C108" s="4">
        <v>19</v>
      </c>
      <c r="D108" t="s">
        <v>265</v>
      </c>
      <c r="E108" s="21"/>
      <c r="F108" s="22"/>
      <c r="G108" s="5"/>
      <c r="I108" s="33"/>
      <c r="J108" s="34"/>
    </row>
    <row r="109" spans="1:10" x14ac:dyDescent="0.3">
      <c r="A109" s="2" t="str">
        <f t="shared" si="4"/>
        <v>005</v>
      </c>
      <c r="B109" t="str">
        <f>+VLOOKUP(BD_Capas[[#This Row],[idcapa]],Capas[],2,0)</f>
        <v>natural_primavera_pol</v>
      </c>
      <c r="C109" s="4">
        <v>20</v>
      </c>
      <c r="D109" t="s">
        <v>266</v>
      </c>
      <c r="E109" s="21"/>
      <c r="F109" s="22"/>
      <c r="G109" s="5"/>
      <c r="I109" s="33"/>
      <c r="J109" s="34"/>
    </row>
    <row r="110" spans="1:10" x14ac:dyDescent="0.3">
      <c r="A110" s="31" t="s">
        <v>470</v>
      </c>
      <c r="B110" s="23" t="str">
        <f>+VLOOKUP(BD_Capas[[#This Row],[idcapa]],Capas[],2,0)</f>
        <v>natural_arbol_pol</v>
      </c>
      <c r="C110" s="30">
        <v>1</v>
      </c>
      <c r="D110" s="23" t="s">
        <v>255</v>
      </c>
      <c r="E110" s="21">
        <v>1</v>
      </c>
      <c r="F110" s="22" t="str">
        <f>+BD_Capas[[#This Row],[descripcion_capa]]</f>
        <v>Natural: Árbol</v>
      </c>
      <c r="G110" s="25">
        <v>7</v>
      </c>
      <c r="H110" s="23" t="s">
        <v>863</v>
      </c>
      <c r="I110" s="26" t="str">
        <f>BD_Capas[[#This Row],[idcapa]]&amp;"-"&amp;BD_Capas[[#This Row],[posición_capa]]</f>
        <v>006-0</v>
      </c>
      <c r="J110" s="27">
        <v>0</v>
      </c>
    </row>
    <row r="111" spans="1:10" x14ac:dyDescent="0.3">
      <c r="A111" s="2" t="str">
        <f>+A110</f>
        <v>006</v>
      </c>
      <c r="B111" t="str">
        <f>+VLOOKUP(BD_Capas[[#This Row],[idcapa]],Capas[],2,0)</f>
        <v>natural_arbol_pol</v>
      </c>
      <c r="C111" s="4">
        <v>2</v>
      </c>
      <c r="D111" t="s">
        <v>55</v>
      </c>
      <c r="E111" s="21"/>
      <c r="F111" s="22"/>
      <c r="G111" s="5"/>
      <c r="I111" s="6"/>
      <c r="J111" s="7"/>
    </row>
    <row r="112" spans="1:10" x14ac:dyDescent="0.3">
      <c r="A112" s="2" t="str">
        <f t="shared" ref="A112:A129" si="5">+A111</f>
        <v>006</v>
      </c>
      <c r="B112" t="str">
        <f>+VLOOKUP(BD_Capas[[#This Row],[idcapa]],Capas[],2,0)</f>
        <v>natural_arbol_pol</v>
      </c>
      <c r="C112" s="4">
        <v>3</v>
      </c>
      <c r="D112" t="s">
        <v>256</v>
      </c>
      <c r="E112" s="21"/>
      <c r="F112" s="22"/>
      <c r="G112" s="5"/>
      <c r="I112" s="6"/>
      <c r="J112" s="7"/>
    </row>
    <row r="113" spans="1:10" x14ac:dyDescent="0.3">
      <c r="A113" s="2" t="str">
        <f t="shared" si="5"/>
        <v>006</v>
      </c>
      <c r="B113" t="str">
        <f>+VLOOKUP(BD_Capas[[#This Row],[idcapa]],Capas[],2,0)</f>
        <v>natural_arbol_pol</v>
      </c>
      <c r="C113" s="4">
        <v>4</v>
      </c>
      <c r="D113" t="s">
        <v>257</v>
      </c>
      <c r="E113" s="21"/>
      <c r="F113" s="22"/>
      <c r="G113" s="5"/>
      <c r="I113" s="6"/>
      <c r="J113" s="7"/>
    </row>
    <row r="114" spans="1:10" x14ac:dyDescent="0.3">
      <c r="A114" s="2" t="str">
        <f t="shared" si="5"/>
        <v>006</v>
      </c>
      <c r="B114" t="str">
        <f>+VLOOKUP(BD_Capas[[#This Row],[idcapa]],Capas[],2,0)</f>
        <v>natural_arbol_pol</v>
      </c>
      <c r="C114" s="4">
        <v>5</v>
      </c>
      <c r="D114" t="s">
        <v>258</v>
      </c>
      <c r="E114" s="21"/>
      <c r="F114" s="22"/>
      <c r="G114" s="5"/>
      <c r="I114" s="6"/>
      <c r="J114" s="7"/>
    </row>
    <row r="115" spans="1:10" x14ac:dyDescent="0.3">
      <c r="A115" s="2" t="str">
        <f t="shared" si="5"/>
        <v>006</v>
      </c>
      <c r="B115" t="str">
        <f>+VLOOKUP(BD_Capas[[#This Row],[idcapa]],Capas[],2,0)</f>
        <v>natural_arbol_pol</v>
      </c>
      <c r="C115" s="4">
        <v>6</v>
      </c>
      <c r="D115" t="s">
        <v>259</v>
      </c>
      <c r="E115" s="21"/>
      <c r="F115" s="22"/>
      <c r="G115" s="5"/>
      <c r="I115" s="6"/>
      <c r="J115" s="7"/>
    </row>
    <row r="116" spans="1:10" x14ac:dyDescent="0.3">
      <c r="A116" s="2" t="str">
        <f t="shared" si="5"/>
        <v>006</v>
      </c>
      <c r="B116" t="str">
        <f>+VLOOKUP(BD_Capas[[#This Row],[idcapa]],Capas[],2,0)</f>
        <v>natural_arbol_pol</v>
      </c>
      <c r="C116" s="4">
        <v>7</v>
      </c>
      <c r="D116" t="s">
        <v>260</v>
      </c>
      <c r="E116" s="21"/>
      <c r="F116" s="22"/>
      <c r="G116" s="5"/>
      <c r="I116" s="6"/>
      <c r="J116" s="7"/>
    </row>
    <row r="117" spans="1:10" x14ac:dyDescent="0.3">
      <c r="A117" s="2" t="str">
        <f t="shared" si="5"/>
        <v>006</v>
      </c>
      <c r="B117" t="str">
        <f>+VLOOKUP(BD_Capas[[#This Row],[idcapa]],Capas[],2,0)</f>
        <v>natural_arbol_pol</v>
      </c>
      <c r="C117" s="4">
        <v>8</v>
      </c>
      <c r="D117" t="s">
        <v>2</v>
      </c>
      <c r="E117" s="21"/>
      <c r="F117" s="22"/>
      <c r="G117" s="5"/>
      <c r="I117" s="6"/>
      <c r="J117" s="7"/>
    </row>
    <row r="118" spans="1:10" x14ac:dyDescent="0.3">
      <c r="A118" s="2" t="str">
        <f t="shared" si="5"/>
        <v>006</v>
      </c>
      <c r="B118" t="str">
        <f>+VLOOKUP(BD_Capas[[#This Row],[idcapa]],Capas[],2,0)</f>
        <v>natural_arbol_pol</v>
      </c>
      <c r="C118" s="4">
        <v>9</v>
      </c>
      <c r="D118" t="s">
        <v>261</v>
      </c>
      <c r="E118" s="21">
        <v>1</v>
      </c>
      <c r="F118" s="22" t="s">
        <v>12</v>
      </c>
      <c r="G118" s="5">
        <v>4</v>
      </c>
      <c r="I118" s="6"/>
      <c r="J118" s="7"/>
    </row>
    <row r="119" spans="1:10" x14ac:dyDescent="0.3">
      <c r="A119" s="2" t="str">
        <f t="shared" si="5"/>
        <v>006</v>
      </c>
      <c r="B119" t="str">
        <f>+VLOOKUP(BD_Capas[[#This Row],[idcapa]],Capas[],2,0)</f>
        <v>natural_arbol_pol</v>
      </c>
      <c r="C119" s="4">
        <v>10</v>
      </c>
      <c r="D119" t="s">
        <v>3</v>
      </c>
      <c r="E119" s="21"/>
      <c r="F119" s="22"/>
      <c r="G119" s="5"/>
      <c r="I119" s="6"/>
      <c r="J119" s="7"/>
    </row>
    <row r="120" spans="1:10" x14ac:dyDescent="0.3">
      <c r="A120" s="2" t="str">
        <f t="shared" si="5"/>
        <v>006</v>
      </c>
      <c r="B120" t="str">
        <f>+VLOOKUP(BD_Capas[[#This Row],[idcapa]],Capas[],2,0)</f>
        <v>natural_arbol_pol</v>
      </c>
      <c r="C120" s="4">
        <v>11</v>
      </c>
      <c r="D120" t="s">
        <v>262</v>
      </c>
      <c r="E120" s="21">
        <v>1</v>
      </c>
      <c r="F120" s="22" t="s">
        <v>13</v>
      </c>
      <c r="G120" s="5">
        <v>5</v>
      </c>
      <c r="I120" s="6"/>
      <c r="J120" s="7"/>
    </row>
    <row r="121" spans="1:10" x14ac:dyDescent="0.3">
      <c r="A121" s="2" t="str">
        <f t="shared" si="5"/>
        <v>006</v>
      </c>
      <c r="B121" t="str">
        <f>+VLOOKUP(BD_Capas[[#This Row],[idcapa]],Capas[],2,0)</f>
        <v>natural_arbol_pol</v>
      </c>
      <c r="C121" s="4">
        <v>12</v>
      </c>
      <c r="D121" t="s">
        <v>4</v>
      </c>
      <c r="E121" s="21"/>
      <c r="F121" s="22"/>
      <c r="G121" s="5"/>
      <c r="I121" s="6"/>
      <c r="J121" s="7"/>
    </row>
    <row r="122" spans="1:10" x14ac:dyDescent="0.3">
      <c r="A122" s="2" t="str">
        <f t="shared" si="5"/>
        <v>006</v>
      </c>
      <c r="B122" t="str">
        <f>+VLOOKUP(BD_Capas[[#This Row],[idcapa]],Capas[],2,0)</f>
        <v>natural_arbol_pol</v>
      </c>
      <c r="C122" s="4">
        <v>13</v>
      </c>
      <c r="D122" t="s">
        <v>263</v>
      </c>
      <c r="E122" s="21">
        <v>1</v>
      </c>
      <c r="F122" s="22" t="s">
        <v>14</v>
      </c>
      <c r="G122" s="5">
        <v>6</v>
      </c>
      <c r="I122" s="6"/>
      <c r="J122" s="7"/>
    </row>
    <row r="123" spans="1:10" x14ac:dyDescent="0.3">
      <c r="A123" s="2" t="str">
        <f t="shared" si="5"/>
        <v>006</v>
      </c>
      <c r="B123" t="str">
        <f>+VLOOKUP(BD_Capas[[#This Row],[idcapa]],Capas[],2,0)</f>
        <v>natural_arbol_pol</v>
      </c>
      <c r="C123" s="4">
        <v>14</v>
      </c>
      <c r="D123" t="s">
        <v>264</v>
      </c>
      <c r="E123" s="21"/>
      <c r="F123" s="22"/>
      <c r="G123" s="5"/>
      <c r="I123" s="6"/>
      <c r="J123" s="7"/>
    </row>
    <row r="124" spans="1:10" x14ac:dyDescent="0.3">
      <c r="A124" s="2" t="str">
        <f t="shared" si="5"/>
        <v>006</v>
      </c>
      <c r="B124" t="str">
        <f>+VLOOKUP(BD_Capas[[#This Row],[idcapa]],Capas[],2,0)</f>
        <v>natural_arbol_pol</v>
      </c>
      <c r="C124" s="4">
        <v>15</v>
      </c>
      <c r="D124" t="s">
        <v>1</v>
      </c>
      <c r="E124" s="21"/>
      <c r="F124" s="22"/>
      <c r="G124" s="5"/>
      <c r="I124" s="33"/>
      <c r="J124" s="34"/>
    </row>
    <row r="125" spans="1:10" x14ac:dyDescent="0.3">
      <c r="A125" s="2" t="str">
        <f t="shared" si="5"/>
        <v>006</v>
      </c>
      <c r="B125" t="str">
        <f>+VLOOKUP(BD_Capas[[#This Row],[idcapa]],Capas[],2,0)</f>
        <v>natural_arbol_pol</v>
      </c>
      <c r="C125" s="4">
        <v>16</v>
      </c>
      <c r="D125" t="s">
        <v>5</v>
      </c>
      <c r="E125" s="21">
        <v>1</v>
      </c>
      <c r="F125" s="22" t="s">
        <v>857</v>
      </c>
      <c r="G125" s="5">
        <v>3</v>
      </c>
      <c r="H125" t="str">
        <f>+H110&amp;" - Detalle"</f>
        <v>Natural: Árbol - Detalle</v>
      </c>
      <c r="I125" s="33" t="str">
        <f>BD_Capas[[#This Row],[idcapa]]&amp;"-"&amp;BD_Capas[[#This Row],[posición_capa]]</f>
        <v>006-1</v>
      </c>
      <c r="J125" s="34">
        <v>1</v>
      </c>
    </row>
    <row r="126" spans="1:10" x14ac:dyDescent="0.3">
      <c r="A126" s="2" t="str">
        <f t="shared" si="5"/>
        <v>006</v>
      </c>
      <c r="B126" t="str">
        <f>+VLOOKUP(BD_Capas[[#This Row],[idcapa]],Capas[],2,0)</f>
        <v>natural_arbol_pol</v>
      </c>
      <c r="C126" s="4">
        <v>17</v>
      </c>
      <c r="D126" t="s">
        <v>19</v>
      </c>
      <c r="E126" s="21">
        <v>1</v>
      </c>
      <c r="F126" s="22" t="s">
        <v>19</v>
      </c>
      <c r="G126" s="5">
        <v>2</v>
      </c>
      <c r="I126" s="33"/>
      <c r="J126" s="34"/>
    </row>
    <row r="127" spans="1:10" x14ac:dyDescent="0.3">
      <c r="A127" s="2" t="str">
        <f t="shared" si="5"/>
        <v>006</v>
      </c>
      <c r="B127" t="str">
        <f>+VLOOKUP(BD_Capas[[#This Row],[idcapa]],Capas[],2,0)</f>
        <v>natural_arbol_pol</v>
      </c>
      <c r="C127" s="4">
        <v>18</v>
      </c>
      <c r="D127" t="s">
        <v>28</v>
      </c>
      <c r="E127" s="21">
        <v>1</v>
      </c>
      <c r="F127" s="22" t="s">
        <v>28</v>
      </c>
      <c r="G127" s="5">
        <v>1</v>
      </c>
      <c r="I127" s="33"/>
      <c r="J127" s="34"/>
    </row>
    <row r="128" spans="1:10" x14ac:dyDescent="0.3">
      <c r="A128" s="2" t="str">
        <f t="shared" si="5"/>
        <v>006</v>
      </c>
      <c r="B128" t="str">
        <f>+VLOOKUP(BD_Capas[[#This Row],[idcapa]],Capas[],2,0)</f>
        <v>natural_arbol_pol</v>
      </c>
      <c r="C128" s="4">
        <v>19</v>
      </c>
      <c r="D128" t="s">
        <v>265</v>
      </c>
      <c r="E128" s="21"/>
      <c r="F128" s="22"/>
      <c r="G128" s="5"/>
      <c r="I128" s="33"/>
      <c r="J128" s="34"/>
    </row>
    <row r="129" spans="1:10" x14ac:dyDescent="0.3">
      <c r="A129" s="2" t="str">
        <f t="shared" si="5"/>
        <v>006</v>
      </c>
      <c r="B129" t="str">
        <f>+VLOOKUP(BD_Capas[[#This Row],[idcapa]],Capas[],2,0)</f>
        <v>natural_arbol_pol</v>
      </c>
      <c r="C129" s="4">
        <v>20</v>
      </c>
      <c r="D129" t="s">
        <v>266</v>
      </c>
      <c r="E129" s="21"/>
      <c r="F129" s="22"/>
      <c r="G129" s="5"/>
      <c r="I129" s="33"/>
      <c r="J129" s="34"/>
    </row>
    <row r="130" spans="1:10" x14ac:dyDescent="0.3">
      <c r="A130" s="31" t="s">
        <v>471</v>
      </c>
      <c r="B130" s="23" t="str">
        <f>+VLOOKUP(BD_Capas[[#This Row],[idcapa]],Capas[],2,0)</f>
        <v>natural_arbol</v>
      </c>
      <c r="C130" s="30">
        <v>1</v>
      </c>
      <c r="D130" s="23" t="s">
        <v>255</v>
      </c>
      <c r="E130" s="21">
        <v>1</v>
      </c>
      <c r="F130" s="22" t="str">
        <f>+BD_Capas[[#This Row],[descripcion_capa]]</f>
        <v>Natural: Árbol Localización</v>
      </c>
      <c r="G130" s="25">
        <v>7</v>
      </c>
      <c r="H130" s="23" t="s">
        <v>864</v>
      </c>
      <c r="I130" s="26" t="str">
        <f>BD_Capas[[#This Row],[idcapa]]&amp;"-"&amp;BD_Capas[[#This Row],[posición_capa]]</f>
        <v>007-0</v>
      </c>
      <c r="J130" s="27">
        <v>0</v>
      </c>
    </row>
    <row r="131" spans="1:10" x14ac:dyDescent="0.3">
      <c r="A131" s="2" t="str">
        <f>+A130</f>
        <v>007</v>
      </c>
      <c r="B131" t="str">
        <f>+VLOOKUP(BD_Capas[[#This Row],[idcapa]],Capas[],2,0)</f>
        <v>natural_arbol</v>
      </c>
      <c r="C131" s="4">
        <v>2</v>
      </c>
      <c r="D131" t="s">
        <v>55</v>
      </c>
      <c r="E131" s="21"/>
      <c r="F131" s="22"/>
      <c r="G131" s="5"/>
      <c r="I131" s="6"/>
      <c r="J131" s="7"/>
    </row>
    <row r="132" spans="1:10" x14ac:dyDescent="0.3">
      <c r="A132" s="2" t="str">
        <f t="shared" ref="A132:A149" si="6">+A131</f>
        <v>007</v>
      </c>
      <c r="B132" t="str">
        <f>+VLOOKUP(BD_Capas[[#This Row],[idcapa]],Capas[],2,0)</f>
        <v>natural_arbol</v>
      </c>
      <c r="C132" s="4">
        <v>3</v>
      </c>
      <c r="D132" t="s">
        <v>256</v>
      </c>
      <c r="E132" s="21"/>
      <c r="F132" s="22"/>
      <c r="G132" s="5"/>
      <c r="I132" s="6"/>
      <c r="J132" s="7"/>
    </row>
    <row r="133" spans="1:10" x14ac:dyDescent="0.3">
      <c r="A133" s="2" t="str">
        <f t="shared" si="6"/>
        <v>007</v>
      </c>
      <c r="B133" t="str">
        <f>+VLOOKUP(BD_Capas[[#This Row],[idcapa]],Capas[],2,0)</f>
        <v>natural_arbol</v>
      </c>
      <c r="C133" s="4">
        <v>4</v>
      </c>
      <c r="D133" t="s">
        <v>257</v>
      </c>
      <c r="E133" s="21"/>
      <c r="F133" s="22"/>
      <c r="G133" s="5"/>
      <c r="I133" s="6"/>
      <c r="J133" s="7"/>
    </row>
    <row r="134" spans="1:10" x14ac:dyDescent="0.3">
      <c r="A134" s="2" t="str">
        <f t="shared" si="6"/>
        <v>007</v>
      </c>
      <c r="B134" t="str">
        <f>+VLOOKUP(BD_Capas[[#This Row],[idcapa]],Capas[],2,0)</f>
        <v>natural_arbol</v>
      </c>
      <c r="C134" s="4">
        <v>5</v>
      </c>
      <c r="D134" t="s">
        <v>258</v>
      </c>
      <c r="E134" s="21"/>
      <c r="F134" s="22"/>
      <c r="G134" s="5"/>
      <c r="I134" s="6"/>
      <c r="J134" s="7"/>
    </row>
    <row r="135" spans="1:10" x14ac:dyDescent="0.3">
      <c r="A135" s="2" t="str">
        <f t="shared" si="6"/>
        <v>007</v>
      </c>
      <c r="B135" t="str">
        <f>+VLOOKUP(BD_Capas[[#This Row],[idcapa]],Capas[],2,0)</f>
        <v>natural_arbol</v>
      </c>
      <c r="C135" s="4">
        <v>6</v>
      </c>
      <c r="D135" t="s">
        <v>259</v>
      </c>
      <c r="E135" s="21"/>
      <c r="F135" s="22"/>
      <c r="G135" s="5"/>
      <c r="I135" s="6"/>
      <c r="J135" s="7"/>
    </row>
    <row r="136" spans="1:10" x14ac:dyDescent="0.3">
      <c r="A136" s="2" t="str">
        <f t="shared" si="6"/>
        <v>007</v>
      </c>
      <c r="B136" t="str">
        <f>+VLOOKUP(BD_Capas[[#This Row],[idcapa]],Capas[],2,0)</f>
        <v>natural_arbol</v>
      </c>
      <c r="C136" s="4">
        <v>7</v>
      </c>
      <c r="D136" t="s">
        <v>260</v>
      </c>
      <c r="E136" s="21"/>
      <c r="F136" s="22"/>
      <c r="G136" s="5"/>
      <c r="I136" s="6"/>
      <c r="J136" s="7"/>
    </row>
    <row r="137" spans="1:10" x14ac:dyDescent="0.3">
      <c r="A137" s="2" t="str">
        <f t="shared" si="6"/>
        <v>007</v>
      </c>
      <c r="B137" t="str">
        <f>+VLOOKUP(BD_Capas[[#This Row],[idcapa]],Capas[],2,0)</f>
        <v>natural_arbol</v>
      </c>
      <c r="C137" s="4">
        <v>8</v>
      </c>
      <c r="D137" t="s">
        <v>2</v>
      </c>
      <c r="E137" s="21"/>
      <c r="F137" s="22"/>
      <c r="G137" s="5"/>
      <c r="I137" s="6"/>
      <c r="J137" s="7"/>
    </row>
    <row r="138" spans="1:10" x14ac:dyDescent="0.3">
      <c r="A138" s="2" t="str">
        <f t="shared" si="6"/>
        <v>007</v>
      </c>
      <c r="B138" t="str">
        <f>+VLOOKUP(BD_Capas[[#This Row],[idcapa]],Capas[],2,0)</f>
        <v>natural_arbol</v>
      </c>
      <c r="C138" s="4">
        <v>9</v>
      </c>
      <c r="D138" t="s">
        <v>261</v>
      </c>
      <c r="E138" s="21">
        <v>1</v>
      </c>
      <c r="F138" s="22" t="s">
        <v>12</v>
      </c>
      <c r="G138" s="5">
        <v>4</v>
      </c>
      <c r="I138" s="6"/>
      <c r="J138" s="7"/>
    </row>
    <row r="139" spans="1:10" x14ac:dyDescent="0.3">
      <c r="A139" s="2" t="str">
        <f t="shared" si="6"/>
        <v>007</v>
      </c>
      <c r="B139" t="str">
        <f>+VLOOKUP(BD_Capas[[#This Row],[idcapa]],Capas[],2,0)</f>
        <v>natural_arbol</v>
      </c>
      <c r="C139" s="4">
        <v>10</v>
      </c>
      <c r="D139" t="s">
        <v>3</v>
      </c>
      <c r="E139" s="21"/>
      <c r="F139" s="22"/>
      <c r="G139" s="5"/>
      <c r="I139" s="6"/>
      <c r="J139" s="7"/>
    </row>
    <row r="140" spans="1:10" x14ac:dyDescent="0.3">
      <c r="A140" s="2" t="str">
        <f t="shared" si="6"/>
        <v>007</v>
      </c>
      <c r="B140" t="str">
        <f>+VLOOKUP(BD_Capas[[#This Row],[idcapa]],Capas[],2,0)</f>
        <v>natural_arbol</v>
      </c>
      <c r="C140" s="4">
        <v>11</v>
      </c>
      <c r="D140" t="s">
        <v>262</v>
      </c>
      <c r="E140" s="21">
        <v>1</v>
      </c>
      <c r="F140" s="22" t="s">
        <v>13</v>
      </c>
      <c r="G140" s="5">
        <v>5</v>
      </c>
      <c r="I140" s="6"/>
      <c r="J140" s="7"/>
    </row>
    <row r="141" spans="1:10" x14ac:dyDescent="0.3">
      <c r="A141" s="2" t="str">
        <f t="shared" si="6"/>
        <v>007</v>
      </c>
      <c r="B141" t="str">
        <f>+VLOOKUP(BD_Capas[[#This Row],[idcapa]],Capas[],2,0)</f>
        <v>natural_arbol</v>
      </c>
      <c r="C141" s="4">
        <v>12</v>
      </c>
      <c r="D141" t="s">
        <v>4</v>
      </c>
      <c r="E141" s="21"/>
      <c r="F141" s="22"/>
      <c r="G141" s="5"/>
      <c r="I141" s="6"/>
      <c r="J141" s="7"/>
    </row>
    <row r="142" spans="1:10" x14ac:dyDescent="0.3">
      <c r="A142" s="2" t="str">
        <f t="shared" si="6"/>
        <v>007</v>
      </c>
      <c r="B142" t="str">
        <f>+VLOOKUP(BD_Capas[[#This Row],[idcapa]],Capas[],2,0)</f>
        <v>natural_arbol</v>
      </c>
      <c r="C142" s="4">
        <v>13</v>
      </c>
      <c r="D142" t="s">
        <v>263</v>
      </c>
      <c r="E142" s="21">
        <v>1</v>
      </c>
      <c r="F142" s="22" t="s">
        <v>14</v>
      </c>
      <c r="G142" s="5">
        <v>6</v>
      </c>
      <c r="I142" s="6"/>
      <c r="J142" s="7"/>
    </row>
    <row r="143" spans="1:10" x14ac:dyDescent="0.3">
      <c r="A143" s="2" t="str">
        <f t="shared" si="6"/>
        <v>007</v>
      </c>
      <c r="B143" t="str">
        <f>+VLOOKUP(BD_Capas[[#This Row],[idcapa]],Capas[],2,0)</f>
        <v>natural_arbol</v>
      </c>
      <c r="C143" s="4">
        <v>14</v>
      </c>
      <c r="D143" t="s">
        <v>264</v>
      </c>
      <c r="E143" s="21"/>
      <c r="F143" s="22"/>
      <c r="G143" s="5"/>
      <c r="I143" s="6"/>
      <c r="J143" s="7"/>
    </row>
    <row r="144" spans="1:10" x14ac:dyDescent="0.3">
      <c r="A144" s="2" t="str">
        <f t="shared" si="6"/>
        <v>007</v>
      </c>
      <c r="B144" t="str">
        <f>+VLOOKUP(BD_Capas[[#This Row],[idcapa]],Capas[],2,0)</f>
        <v>natural_arbol</v>
      </c>
      <c r="C144" s="4">
        <v>15</v>
      </c>
      <c r="D144" t="s">
        <v>1</v>
      </c>
      <c r="E144" s="21"/>
      <c r="F144" s="22"/>
      <c r="G144" s="5"/>
      <c r="I144" s="33"/>
      <c r="J144" s="34"/>
    </row>
    <row r="145" spans="1:10" x14ac:dyDescent="0.3">
      <c r="A145" s="2" t="str">
        <f t="shared" si="6"/>
        <v>007</v>
      </c>
      <c r="B145" t="str">
        <f>+VLOOKUP(BD_Capas[[#This Row],[idcapa]],Capas[],2,0)</f>
        <v>natural_arbol</v>
      </c>
      <c r="C145" s="4">
        <v>16</v>
      </c>
      <c r="D145" t="s">
        <v>5</v>
      </c>
      <c r="E145" s="21">
        <v>1</v>
      </c>
      <c r="F145" s="22" t="s">
        <v>857</v>
      </c>
      <c r="G145" s="5">
        <v>3</v>
      </c>
      <c r="H145" t="str">
        <f>+H130&amp;" - Detalle"</f>
        <v>Natural: Árbol Localización - Detalle</v>
      </c>
      <c r="I145" s="33" t="str">
        <f>BD_Capas[[#This Row],[idcapa]]&amp;"-"&amp;BD_Capas[[#This Row],[posición_capa]]</f>
        <v>007-1</v>
      </c>
      <c r="J145" s="34">
        <v>1</v>
      </c>
    </row>
    <row r="146" spans="1:10" x14ac:dyDescent="0.3">
      <c r="A146" s="2" t="str">
        <f t="shared" si="6"/>
        <v>007</v>
      </c>
      <c r="B146" t="str">
        <f>+VLOOKUP(BD_Capas[[#This Row],[idcapa]],Capas[],2,0)</f>
        <v>natural_arbol</v>
      </c>
      <c r="C146" s="4">
        <v>17</v>
      </c>
      <c r="D146" t="s">
        <v>19</v>
      </c>
      <c r="E146" s="21">
        <v>1</v>
      </c>
      <c r="F146" s="22" t="s">
        <v>19</v>
      </c>
      <c r="G146" s="5">
        <v>2</v>
      </c>
      <c r="I146" s="33"/>
      <c r="J146" s="34"/>
    </row>
    <row r="147" spans="1:10" x14ac:dyDescent="0.3">
      <c r="A147" s="2" t="str">
        <f t="shared" si="6"/>
        <v>007</v>
      </c>
      <c r="B147" t="str">
        <f>+VLOOKUP(BD_Capas[[#This Row],[idcapa]],Capas[],2,0)</f>
        <v>natural_arbol</v>
      </c>
      <c r="C147" s="4">
        <v>18</v>
      </c>
      <c r="D147" t="s">
        <v>28</v>
      </c>
      <c r="E147" s="21">
        <v>1</v>
      </c>
      <c r="F147" s="22" t="s">
        <v>28</v>
      </c>
      <c r="G147" s="5">
        <v>1</v>
      </c>
      <c r="I147" s="33"/>
      <c r="J147" s="34"/>
    </row>
    <row r="148" spans="1:10" x14ac:dyDescent="0.3">
      <c r="A148" s="2" t="str">
        <f t="shared" si="6"/>
        <v>007</v>
      </c>
      <c r="B148" t="str">
        <f>+VLOOKUP(BD_Capas[[#This Row],[idcapa]],Capas[],2,0)</f>
        <v>natural_arbol</v>
      </c>
      <c r="C148" s="4">
        <v>19</v>
      </c>
      <c r="D148" t="s">
        <v>265</v>
      </c>
      <c r="E148" s="21"/>
      <c r="F148" s="22"/>
      <c r="G148" s="5"/>
      <c r="I148" s="33"/>
      <c r="J148" s="34"/>
    </row>
    <row r="149" spans="1:10" x14ac:dyDescent="0.3">
      <c r="A149" s="2" t="str">
        <f t="shared" si="6"/>
        <v>007</v>
      </c>
      <c r="B149" t="str">
        <f>+VLOOKUP(BD_Capas[[#This Row],[idcapa]],Capas[],2,0)</f>
        <v>natural_arbol</v>
      </c>
      <c r="C149" s="4">
        <v>20</v>
      </c>
      <c r="D149" t="s">
        <v>266</v>
      </c>
      <c r="E149" s="21"/>
      <c r="F149" s="22"/>
      <c r="G149" s="5"/>
      <c r="I149" s="33"/>
      <c r="J149" s="34"/>
    </row>
    <row r="150" spans="1:10" x14ac:dyDescent="0.3">
      <c r="A150" s="31" t="s">
        <v>472</v>
      </c>
      <c r="B150" s="23" t="str">
        <f>+VLOOKUP(BD_Capas[[#This Row],[idcapa]],Capas[],2,0)</f>
        <v>natural_cumbre_de_montaña</v>
      </c>
      <c r="C150" s="30">
        <v>1</v>
      </c>
      <c r="D150" s="23" t="s">
        <v>255</v>
      </c>
      <c r="E150" s="21">
        <v>1</v>
      </c>
      <c r="F150" s="22" t="str">
        <f>+BD_Capas[[#This Row],[descripcion_capa]]</f>
        <v>Natural: Cumbre Localización</v>
      </c>
      <c r="G150" s="25">
        <v>7</v>
      </c>
      <c r="H150" s="23" t="s">
        <v>865</v>
      </c>
      <c r="I150" s="26" t="str">
        <f>BD_Capas[[#This Row],[idcapa]]&amp;"-"&amp;BD_Capas[[#This Row],[posición_capa]]</f>
        <v>008-0</v>
      </c>
      <c r="J150" s="27">
        <v>0</v>
      </c>
    </row>
    <row r="151" spans="1:10" x14ac:dyDescent="0.3">
      <c r="A151" s="2" t="str">
        <f>+A150</f>
        <v>008</v>
      </c>
      <c r="B151" t="str">
        <f>+VLOOKUP(BD_Capas[[#This Row],[idcapa]],Capas[],2,0)</f>
        <v>natural_cumbre_de_montaña</v>
      </c>
      <c r="C151" s="4">
        <v>2</v>
      </c>
      <c r="D151" t="s">
        <v>55</v>
      </c>
      <c r="E151" s="21"/>
      <c r="F151" s="22"/>
      <c r="G151" s="5"/>
      <c r="I151" s="6"/>
      <c r="J151" s="7"/>
    </row>
    <row r="152" spans="1:10" x14ac:dyDescent="0.3">
      <c r="A152" s="2" t="str">
        <f t="shared" ref="A152:A169" si="7">+A151</f>
        <v>008</v>
      </c>
      <c r="B152" t="str">
        <f>+VLOOKUP(BD_Capas[[#This Row],[idcapa]],Capas[],2,0)</f>
        <v>natural_cumbre_de_montaña</v>
      </c>
      <c r="C152" s="4">
        <v>3</v>
      </c>
      <c r="D152" t="s">
        <v>256</v>
      </c>
      <c r="E152" s="21"/>
      <c r="F152" s="22"/>
      <c r="G152" s="5"/>
      <c r="I152" s="6"/>
      <c r="J152" s="7"/>
    </row>
    <row r="153" spans="1:10" x14ac:dyDescent="0.3">
      <c r="A153" s="2" t="str">
        <f t="shared" si="7"/>
        <v>008</v>
      </c>
      <c r="B153" t="str">
        <f>+VLOOKUP(BD_Capas[[#This Row],[idcapa]],Capas[],2,0)</f>
        <v>natural_cumbre_de_montaña</v>
      </c>
      <c r="C153" s="4">
        <v>4</v>
      </c>
      <c r="D153" t="s">
        <v>257</v>
      </c>
      <c r="E153" s="21"/>
      <c r="F153" s="22"/>
      <c r="G153" s="5"/>
      <c r="I153" s="6"/>
      <c r="J153" s="7"/>
    </row>
    <row r="154" spans="1:10" x14ac:dyDescent="0.3">
      <c r="A154" s="2" t="str">
        <f t="shared" si="7"/>
        <v>008</v>
      </c>
      <c r="B154" t="str">
        <f>+VLOOKUP(BD_Capas[[#This Row],[idcapa]],Capas[],2,0)</f>
        <v>natural_cumbre_de_montaña</v>
      </c>
      <c r="C154" s="4">
        <v>5</v>
      </c>
      <c r="D154" t="s">
        <v>258</v>
      </c>
      <c r="E154" s="21"/>
      <c r="F154" s="22"/>
      <c r="G154" s="5"/>
      <c r="I154" s="6"/>
      <c r="J154" s="7"/>
    </row>
    <row r="155" spans="1:10" x14ac:dyDescent="0.3">
      <c r="A155" s="2" t="str">
        <f t="shared" si="7"/>
        <v>008</v>
      </c>
      <c r="B155" t="str">
        <f>+VLOOKUP(BD_Capas[[#This Row],[idcapa]],Capas[],2,0)</f>
        <v>natural_cumbre_de_montaña</v>
      </c>
      <c r="C155" s="4">
        <v>6</v>
      </c>
      <c r="D155" t="s">
        <v>259</v>
      </c>
      <c r="E155" s="21"/>
      <c r="F155" s="22"/>
      <c r="G155" s="5"/>
      <c r="I155" s="6"/>
      <c r="J155" s="7"/>
    </row>
    <row r="156" spans="1:10" x14ac:dyDescent="0.3">
      <c r="A156" s="2" t="str">
        <f t="shared" si="7"/>
        <v>008</v>
      </c>
      <c r="B156" t="str">
        <f>+VLOOKUP(BD_Capas[[#This Row],[idcapa]],Capas[],2,0)</f>
        <v>natural_cumbre_de_montaña</v>
      </c>
      <c r="C156" s="4">
        <v>7</v>
      </c>
      <c r="D156" t="s">
        <v>260</v>
      </c>
      <c r="E156" s="21"/>
      <c r="F156" s="22"/>
      <c r="G156" s="5"/>
      <c r="I156" s="6"/>
      <c r="J156" s="7"/>
    </row>
    <row r="157" spans="1:10" x14ac:dyDescent="0.3">
      <c r="A157" s="2" t="str">
        <f t="shared" si="7"/>
        <v>008</v>
      </c>
      <c r="B157" t="str">
        <f>+VLOOKUP(BD_Capas[[#This Row],[idcapa]],Capas[],2,0)</f>
        <v>natural_cumbre_de_montaña</v>
      </c>
      <c r="C157" s="4">
        <v>8</v>
      </c>
      <c r="D157" t="s">
        <v>2</v>
      </c>
      <c r="E157" s="21"/>
      <c r="F157" s="22"/>
      <c r="G157" s="5"/>
      <c r="I157" s="6"/>
      <c r="J157" s="7"/>
    </row>
    <row r="158" spans="1:10" x14ac:dyDescent="0.3">
      <c r="A158" s="2" t="str">
        <f t="shared" si="7"/>
        <v>008</v>
      </c>
      <c r="B158" t="str">
        <f>+VLOOKUP(BD_Capas[[#This Row],[idcapa]],Capas[],2,0)</f>
        <v>natural_cumbre_de_montaña</v>
      </c>
      <c r="C158" s="4">
        <v>9</v>
      </c>
      <c r="D158" t="s">
        <v>261</v>
      </c>
      <c r="E158" s="21">
        <v>1</v>
      </c>
      <c r="F158" s="22" t="s">
        <v>12</v>
      </c>
      <c r="G158" s="5">
        <v>4</v>
      </c>
      <c r="I158" s="6"/>
      <c r="J158" s="7"/>
    </row>
    <row r="159" spans="1:10" x14ac:dyDescent="0.3">
      <c r="A159" s="2" t="str">
        <f t="shared" si="7"/>
        <v>008</v>
      </c>
      <c r="B159" t="str">
        <f>+VLOOKUP(BD_Capas[[#This Row],[idcapa]],Capas[],2,0)</f>
        <v>natural_cumbre_de_montaña</v>
      </c>
      <c r="C159" s="4">
        <v>10</v>
      </c>
      <c r="D159" t="s">
        <v>3</v>
      </c>
      <c r="E159" s="21"/>
      <c r="F159" s="22"/>
      <c r="G159" s="5"/>
      <c r="I159" s="6"/>
      <c r="J159" s="7"/>
    </row>
    <row r="160" spans="1:10" x14ac:dyDescent="0.3">
      <c r="A160" s="2" t="str">
        <f t="shared" si="7"/>
        <v>008</v>
      </c>
      <c r="B160" t="str">
        <f>+VLOOKUP(BD_Capas[[#This Row],[idcapa]],Capas[],2,0)</f>
        <v>natural_cumbre_de_montaña</v>
      </c>
      <c r="C160" s="4">
        <v>11</v>
      </c>
      <c r="D160" t="s">
        <v>262</v>
      </c>
      <c r="E160" s="21">
        <v>1</v>
      </c>
      <c r="F160" s="22" t="s">
        <v>13</v>
      </c>
      <c r="G160" s="5">
        <v>5</v>
      </c>
      <c r="I160" s="6"/>
      <c r="J160" s="7"/>
    </row>
    <row r="161" spans="1:10" x14ac:dyDescent="0.3">
      <c r="A161" s="2" t="str">
        <f t="shared" si="7"/>
        <v>008</v>
      </c>
      <c r="B161" t="str">
        <f>+VLOOKUP(BD_Capas[[#This Row],[idcapa]],Capas[],2,0)</f>
        <v>natural_cumbre_de_montaña</v>
      </c>
      <c r="C161" s="4">
        <v>12</v>
      </c>
      <c r="D161" t="s">
        <v>4</v>
      </c>
      <c r="E161" s="21"/>
      <c r="F161" s="22"/>
      <c r="G161" s="5"/>
      <c r="I161" s="6"/>
      <c r="J161" s="7"/>
    </row>
    <row r="162" spans="1:10" x14ac:dyDescent="0.3">
      <c r="A162" s="2" t="str">
        <f t="shared" si="7"/>
        <v>008</v>
      </c>
      <c r="B162" t="str">
        <f>+VLOOKUP(BD_Capas[[#This Row],[idcapa]],Capas[],2,0)</f>
        <v>natural_cumbre_de_montaña</v>
      </c>
      <c r="C162" s="4">
        <v>13</v>
      </c>
      <c r="D162" t="s">
        <v>263</v>
      </c>
      <c r="E162" s="21">
        <v>1</v>
      </c>
      <c r="F162" s="22" t="s">
        <v>14</v>
      </c>
      <c r="G162" s="5">
        <v>6</v>
      </c>
      <c r="I162" s="6"/>
      <c r="J162" s="7"/>
    </row>
    <row r="163" spans="1:10" x14ac:dyDescent="0.3">
      <c r="A163" s="2" t="str">
        <f t="shared" si="7"/>
        <v>008</v>
      </c>
      <c r="B163" t="str">
        <f>+VLOOKUP(BD_Capas[[#This Row],[idcapa]],Capas[],2,0)</f>
        <v>natural_cumbre_de_montaña</v>
      </c>
      <c r="C163" s="4">
        <v>14</v>
      </c>
      <c r="D163" t="s">
        <v>264</v>
      </c>
      <c r="E163" s="21"/>
      <c r="F163" s="22"/>
      <c r="G163" s="5"/>
      <c r="I163" s="6"/>
      <c r="J163" s="7"/>
    </row>
    <row r="164" spans="1:10" x14ac:dyDescent="0.3">
      <c r="A164" s="2" t="str">
        <f t="shared" si="7"/>
        <v>008</v>
      </c>
      <c r="B164" t="str">
        <f>+VLOOKUP(BD_Capas[[#This Row],[idcapa]],Capas[],2,0)</f>
        <v>natural_cumbre_de_montaña</v>
      </c>
      <c r="C164" s="4">
        <v>15</v>
      </c>
      <c r="D164" t="s">
        <v>1</v>
      </c>
      <c r="E164" s="21"/>
      <c r="F164" s="22"/>
      <c r="G164" s="5"/>
      <c r="I164" s="33"/>
      <c r="J164" s="34"/>
    </row>
    <row r="165" spans="1:10" x14ac:dyDescent="0.3">
      <c r="A165" s="2" t="str">
        <f t="shared" si="7"/>
        <v>008</v>
      </c>
      <c r="B165" t="str">
        <f>+VLOOKUP(BD_Capas[[#This Row],[idcapa]],Capas[],2,0)</f>
        <v>natural_cumbre_de_montaña</v>
      </c>
      <c r="C165" s="4">
        <v>16</v>
      </c>
      <c r="D165" t="s">
        <v>5</v>
      </c>
      <c r="E165" s="21">
        <v>1</v>
      </c>
      <c r="F165" s="22" t="s">
        <v>857</v>
      </c>
      <c r="G165" s="5">
        <v>3</v>
      </c>
      <c r="H165" t="str">
        <f>+H150&amp;" - Detalle"</f>
        <v>Natural: Cumbre Localización - Detalle</v>
      </c>
      <c r="I165" s="33" t="str">
        <f>BD_Capas[[#This Row],[idcapa]]&amp;"-"&amp;BD_Capas[[#This Row],[posición_capa]]</f>
        <v>008-1</v>
      </c>
      <c r="J165" s="34">
        <v>1</v>
      </c>
    </row>
    <row r="166" spans="1:10" x14ac:dyDescent="0.3">
      <c r="A166" s="2" t="str">
        <f t="shared" si="7"/>
        <v>008</v>
      </c>
      <c r="B166" t="str">
        <f>+VLOOKUP(BD_Capas[[#This Row],[idcapa]],Capas[],2,0)</f>
        <v>natural_cumbre_de_montaña</v>
      </c>
      <c r="C166" s="4">
        <v>17</v>
      </c>
      <c r="D166" t="s">
        <v>19</v>
      </c>
      <c r="E166" s="21">
        <v>1</v>
      </c>
      <c r="F166" s="22" t="s">
        <v>19</v>
      </c>
      <c r="G166" s="5">
        <v>2</v>
      </c>
      <c r="I166" s="33"/>
      <c r="J166" s="34"/>
    </row>
    <row r="167" spans="1:10" x14ac:dyDescent="0.3">
      <c r="A167" s="2" t="str">
        <f t="shared" si="7"/>
        <v>008</v>
      </c>
      <c r="B167" t="str">
        <f>+VLOOKUP(BD_Capas[[#This Row],[idcapa]],Capas[],2,0)</f>
        <v>natural_cumbre_de_montaña</v>
      </c>
      <c r="C167" s="4">
        <v>18</v>
      </c>
      <c r="D167" t="s">
        <v>28</v>
      </c>
      <c r="E167" s="21">
        <v>1</v>
      </c>
      <c r="F167" s="22" t="s">
        <v>28</v>
      </c>
      <c r="G167" s="5">
        <v>1</v>
      </c>
      <c r="I167" s="33"/>
      <c r="J167" s="34"/>
    </row>
    <row r="168" spans="1:10" x14ac:dyDescent="0.3">
      <c r="A168" s="2" t="str">
        <f t="shared" si="7"/>
        <v>008</v>
      </c>
      <c r="B168" t="str">
        <f>+VLOOKUP(BD_Capas[[#This Row],[idcapa]],Capas[],2,0)</f>
        <v>natural_cumbre_de_montaña</v>
      </c>
      <c r="C168" s="4">
        <v>19</v>
      </c>
      <c r="D168" t="s">
        <v>265</v>
      </c>
      <c r="E168" s="21"/>
      <c r="F168" s="22"/>
      <c r="G168" s="5"/>
      <c r="I168" s="33"/>
      <c r="J168" s="34"/>
    </row>
    <row r="169" spans="1:10" x14ac:dyDescent="0.3">
      <c r="A169" s="2" t="str">
        <f t="shared" si="7"/>
        <v>008</v>
      </c>
      <c r="B169" t="str">
        <f>+VLOOKUP(BD_Capas[[#This Row],[idcapa]],Capas[],2,0)</f>
        <v>natural_cumbre_de_montaña</v>
      </c>
      <c r="C169" s="4">
        <v>20</v>
      </c>
      <c r="D169" t="s">
        <v>266</v>
      </c>
      <c r="E169" s="21"/>
      <c r="F169" s="22"/>
      <c r="G169" s="5"/>
      <c r="I169" s="33"/>
      <c r="J169" s="34"/>
    </row>
    <row r="170" spans="1:10" x14ac:dyDescent="0.3">
      <c r="A170" s="31" t="s">
        <v>473</v>
      </c>
      <c r="B170" s="23" t="str">
        <f>+VLOOKUP(BD_Capas[[#This Row],[idcapa]],Capas[],2,0)</f>
        <v>natural_acantilado</v>
      </c>
      <c r="C170" s="30">
        <v>1</v>
      </c>
      <c r="D170" s="23" t="s">
        <v>255</v>
      </c>
      <c r="E170" s="21">
        <v>1</v>
      </c>
      <c r="F170" s="22" t="str">
        <f>+BD_Capas[[#This Row],[descripcion_capa]]</f>
        <v>Natural: Acantilado Localización</v>
      </c>
      <c r="G170" s="25">
        <v>7</v>
      </c>
      <c r="H170" s="23" t="s">
        <v>866</v>
      </c>
      <c r="I170" s="26" t="str">
        <f>BD_Capas[[#This Row],[idcapa]]&amp;"-"&amp;BD_Capas[[#This Row],[posición_capa]]</f>
        <v>009-0</v>
      </c>
      <c r="J170" s="27">
        <v>0</v>
      </c>
    </row>
    <row r="171" spans="1:10" x14ac:dyDescent="0.3">
      <c r="A171" s="2" t="str">
        <f>+A170</f>
        <v>009</v>
      </c>
      <c r="B171" t="str">
        <f>+VLOOKUP(BD_Capas[[#This Row],[idcapa]],Capas[],2,0)</f>
        <v>natural_acantilado</v>
      </c>
      <c r="C171" s="4">
        <v>2</v>
      </c>
      <c r="D171" t="s">
        <v>55</v>
      </c>
      <c r="E171" s="21"/>
      <c r="F171" s="22"/>
      <c r="G171" s="5"/>
      <c r="I171" s="6"/>
      <c r="J171" s="7"/>
    </row>
    <row r="172" spans="1:10" x14ac:dyDescent="0.3">
      <c r="A172" s="2" t="str">
        <f t="shared" ref="A172:A189" si="8">+A171</f>
        <v>009</v>
      </c>
      <c r="B172" t="str">
        <f>+VLOOKUP(BD_Capas[[#This Row],[idcapa]],Capas[],2,0)</f>
        <v>natural_acantilado</v>
      </c>
      <c r="C172" s="4">
        <v>3</v>
      </c>
      <c r="D172" t="s">
        <v>256</v>
      </c>
      <c r="E172" s="21"/>
      <c r="F172" s="22"/>
      <c r="G172" s="5"/>
      <c r="I172" s="6"/>
      <c r="J172" s="7"/>
    </row>
    <row r="173" spans="1:10" x14ac:dyDescent="0.3">
      <c r="A173" s="2" t="str">
        <f t="shared" si="8"/>
        <v>009</v>
      </c>
      <c r="B173" t="str">
        <f>+VLOOKUP(BD_Capas[[#This Row],[idcapa]],Capas[],2,0)</f>
        <v>natural_acantilado</v>
      </c>
      <c r="C173" s="4">
        <v>4</v>
      </c>
      <c r="D173" t="s">
        <v>257</v>
      </c>
      <c r="E173" s="21"/>
      <c r="F173" s="22"/>
      <c r="G173" s="5"/>
      <c r="I173" s="6"/>
      <c r="J173" s="7"/>
    </row>
    <row r="174" spans="1:10" x14ac:dyDescent="0.3">
      <c r="A174" s="2" t="str">
        <f t="shared" si="8"/>
        <v>009</v>
      </c>
      <c r="B174" t="str">
        <f>+VLOOKUP(BD_Capas[[#This Row],[idcapa]],Capas[],2,0)</f>
        <v>natural_acantilado</v>
      </c>
      <c r="C174" s="4">
        <v>5</v>
      </c>
      <c r="D174" t="s">
        <v>258</v>
      </c>
      <c r="E174" s="21"/>
      <c r="F174" s="22"/>
      <c r="G174" s="5"/>
      <c r="I174" s="6"/>
      <c r="J174" s="7"/>
    </row>
    <row r="175" spans="1:10" x14ac:dyDescent="0.3">
      <c r="A175" s="2" t="str">
        <f t="shared" si="8"/>
        <v>009</v>
      </c>
      <c r="B175" t="str">
        <f>+VLOOKUP(BD_Capas[[#This Row],[idcapa]],Capas[],2,0)</f>
        <v>natural_acantilado</v>
      </c>
      <c r="C175" s="4">
        <v>6</v>
      </c>
      <c r="D175" t="s">
        <v>259</v>
      </c>
      <c r="E175" s="21"/>
      <c r="F175" s="22"/>
      <c r="G175" s="5"/>
      <c r="I175" s="6"/>
      <c r="J175" s="7"/>
    </row>
    <row r="176" spans="1:10" x14ac:dyDescent="0.3">
      <c r="A176" s="2" t="str">
        <f t="shared" si="8"/>
        <v>009</v>
      </c>
      <c r="B176" t="str">
        <f>+VLOOKUP(BD_Capas[[#This Row],[idcapa]],Capas[],2,0)</f>
        <v>natural_acantilado</v>
      </c>
      <c r="C176" s="4">
        <v>7</v>
      </c>
      <c r="D176" t="s">
        <v>260</v>
      </c>
      <c r="E176" s="21"/>
      <c r="F176" s="22"/>
      <c r="G176" s="5"/>
      <c r="I176" s="6"/>
      <c r="J176" s="7"/>
    </row>
    <row r="177" spans="1:10" x14ac:dyDescent="0.3">
      <c r="A177" s="2" t="str">
        <f t="shared" si="8"/>
        <v>009</v>
      </c>
      <c r="B177" t="str">
        <f>+VLOOKUP(BD_Capas[[#This Row],[idcapa]],Capas[],2,0)</f>
        <v>natural_acantilado</v>
      </c>
      <c r="C177" s="4">
        <v>8</v>
      </c>
      <c r="D177" t="s">
        <v>2</v>
      </c>
      <c r="E177" s="21"/>
      <c r="F177" s="22"/>
      <c r="G177" s="5"/>
      <c r="I177" s="6"/>
      <c r="J177" s="7"/>
    </row>
    <row r="178" spans="1:10" x14ac:dyDescent="0.3">
      <c r="A178" s="2" t="str">
        <f t="shared" si="8"/>
        <v>009</v>
      </c>
      <c r="B178" t="str">
        <f>+VLOOKUP(BD_Capas[[#This Row],[idcapa]],Capas[],2,0)</f>
        <v>natural_acantilado</v>
      </c>
      <c r="C178" s="4">
        <v>9</v>
      </c>
      <c r="D178" t="s">
        <v>261</v>
      </c>
      <c r="E178" s="21">
        <v>1</v>
      </c>
      <c r="F178" s="22" t="s">
        <v>12</v>
      </c>
      <c r="G178" s="5">
        <v>4</v>
      </c>
      <c r="I178" s="6"/>
      <c r="J178" s="7"/>
    </row>
    <row r="179" spans="1:10" x14ac:dyDescent="0.3">
      <c r="A179" s="2" t="str">
        <f t="shared" si="8"/>
        <v>009</v>
      </c>
      <c r="B179" t="str">
        <f>+VLOOKUP(BD_Capas[[#This Row],[idcapa]],Capas[],2,0)</f>
        <v>natural_acantilado</v>
      </c>
      <c r="C179" s="4">
        <v>10</v>
      </c>
      <c r="D179" t="s">
        <v>3</v>
      </c>
      <c r="E179" s="21"/>
      <c r="F179" s="22"/>
      <c r="G179" s="5"/>
      <c r="I179" s="6"/>
      <c r="J179" s="7"/>
    </row>
    <row r="180" spans="1:10" x14ac:dyDescent="0.3">
      <c r="A180" s="2" t="str">
        <f t="shared" si="8"/>
        <v>009</v>
      </c>
      <c r="B180" t="str">
        <f>+VLOOKUP(BD_Capas[[#This Row],[idcapa]],Capas[],2,0)</f>
        <v>natural_acantilado</v>
      </c>
      <c r="C180" s="4">
        <v>11</v>
      </c>
      <c r="D180" t="s">
        <v>262</v>
      </c>
      <c r="E180" s="21">
        <v>1</v>
      </c>
      <c r="F180" s="22" t="s">
        <v>13</v>
      </c>
      <c r="G180" s="5">
        <v>5</v>
      </c>
      <c r="I180" s="6"/>
      <c r="J180" s="7"/>
    </row>
    <row r="181" spans="1:10" x14ac:dyDescent="0.3">
      <c r="A181" s="2" t="str">
        <f t="shared" si="8"/>
        <v>009</v>
      </c>
      <c r="B181" t="str">
        <f>+VLOOKUP(BD_Capas[[#This Row],[idcapa]],Capas[],2,0)</f>
        <v>natural_acantilado</v>
      </c>
      <c r="C181" s="4">
        <v>12</v>
      </c>
      <c r="D181" t="s">
        <v>4</v>
      </c>
      <c r="E181" s="21"/>
      <c r="F181" s="22"/>
      <c r="G181" s="5"/>
      <c r="I181" s="6"/>
      <c r="J181" s="7"/>
    </row>
    <row r="182" spans="1:10" x14ac:dyDescent="0.3">
      <c r="A182" s="2" t="str">
        <f t="shared" si="8"/>
        <v>009</v>
      </c>
      <c r="B182" t="str">
        <f>+VLOOKUP(BD_Capas[[#This Row],[idcapa]],Capas[],2,0)</f>
        <v>natural_acantilado</v>
      </c>
      <c r="C182" s="4">
        <v>13</v>
      </c>
      <c r="D182" t="s">
        <v>263</v>
      </c>
      <c r="E182" s="21">
        <v>1</v>
      </c>
      <c r="F182" s="22" t="s">
        <v>14</v>
      </c>
      <c r="G182" s="5">
        <v>6</v>
      </c>
      <c r="I182" s="6"/>
      <c r="J182" s="7"/>
    </row>
    <row r="183" spans="1:10" x14ac:dyDescent="0.3">
      <c r="A183" s="2" t="str">
        <f t="shared" si="8"/>
        <v>009</v>
      </c>
      <c r="B183" t="str">
        <f>+VLOOKUP(BD_Capas[[#This Row],[idcapa]],Capas[],2,0)</f>
        <v>natural_acantilado</v>
      </c>
      <c r="C183" s="4">
        <v>14</v>
      </c>
      <c r="D183" t="s">
        <v>264</v>
      </c>
      <c r="E183" s="21"/>
      <c r="F183" s="22"/>
      <c r="G183" s="5"/>
      <c r="I183" s="6"/>
      <c r="J183" s="7"/>
    </row>
    <row r="184" spans="1:10" x14ac:dyDescent="0.3">
      <c r="A184" s="2" t="str">
        <f t="shared" si="8"/>
        <v>009</v>
      </c>
      <c r="B184" t="str">
        <f>+VLOOKUP(BD_Capas[[#This Row],[idcapa]],Capas[],2,0)</f>
        <v>natural_acantilado</v>
      </c>
      <c r="C184" s="4">
        <v>15</v>
      </c>
      <c r="D184" t="s">
        <v>1</v>
      </c>
      <c r="E184" s="21"/>
      <c r="F184" s="22"/>
      <c r="G184" s="5"/>
      <c r="I184" s="33"/>
      <c r="J184" s="34"/>
    </row>
    <row r="185" spans="1:10" x14ac:dyDescent="0.3">
      <c r="A185" s="2" t="str">
        <f t="shared" si="8"/>
        <v>009</v>
      </c>
      <c r="B185" t="str">
        <f>+VLOOKUP(BD_Capas[[#This Row],[idcapa]],Capas[],2,0)</f>
        <v>natural_acantilado</v>
      </c>
      <c r="C185" s="4">
        <v>16</v>
      </c>
      <c r="D185" t="s">
        <v>5</v>
      </c>
      <c r="E185" s="21">
        <v>1</v>
      </c>
      <c r="F185" s="22" t="s">
        <v>857</v>
      </c>
      <c r="G185" s="5">
        <v>3</v>
      </c>
      <c r="H185" t="str">
        <f>+H170&amp;" - Detalle"</f>
        <v>Natural: Acantilado Localización - Detalle</v>
      </c>
      <c r="I185" s="33" t="str">
        <f>BD_Capas[[#This Row],[idcapa]]&amp;"-"&amp;BD_Capas[[#This Row],[posición_capa]]</f>
        <v>009-1</v>
      </c>
      <c r="J185" s="34">
        <v>1</v>
      </c>
    </row>
    <row r="186" spans="1:10" x14ac:dyDescent="0.3">
      <c r="A186" s="2" t="str">
        <f t="shared" si="8"/>
        <v>009</v>
      </c>
      <c r="B186" t="str">
        <f>+VLOOKUP(BD_Capas[[#This Row],[idcapa]],Capas[],2,0)</f>
        <v>natural_acantilado</v>
      </c>
      <c r="C186" s="4">
        <v>17</v>
      </c>
      <c r="D186" t="s">
        <v>19</v>
      </c>
      <c r="E186" s="21">
        <v>1</v>
      </c>
      <c r="F186" s="22" t="s">
        <v>19</v>
      </c>
      <c r="G186" s="5">
        <v>2</v>
      </c>
      <c r="I186" s="33"/>
      <c r="J186" s="34"/>
    </row>
    <row r="187" spans="1:10" x14ac:dyDescent="0.3">
      <c r="A187" s="2" t="str">
        <f t="shared" si="8"/>
        <v>009</v>
      </c>
      <c r="B187" t="str">
        <f>+VLOOKUP(BD_Capas[[#This Row],[idcapa]],Capas[],2,0)</f>
        <v>natural_acantilado</v>
      </c>
      <c r="C187" s="4">
        <v>18</v>
      </c>
      <c r="D187" t="s">
        <v>28</v>
      </c>
      <c r="E187" s="21">
        <v>1</v>
      </c>
      <c r="F187" s="22" t="s">
        <v>28</v>
      </c>
      <c r="G187" s="5">
        <v>1</v>
      </c>
      <c r="I187" s="33"/>
      <c r="J187" s="34"/>
    </row>
    <row r="188" spans="1:10" x14ac:dyDescent="0.3">
      <c r="A188" s="2" t="str">
        <f t="shared" si="8"/>
        <v>009</v>
      </c>
      <c r="B188" t="str">
        <f>+VLOOKUP(BD_Capas[[#This Row],[idcapa]],Capas[],2,0)</f>
        <v>natural_acantilado</v>
      </c>
      <c r="C188" s="4">
        <v>19</v>
      </c>
      <c r="D188" t="s">
        <v>265</v>
      </c>
      <c r="E188" s="21"/>
      <c r="F188" s="22"/>
      <c r="G188" s="5"/>
      <c r="I188" s="33"/>
      <c r="J188" s="34"/>
    </row>
    <row r="189" spans="1:10" x14ac:dyDescent="0.3">
      <c r="A189" s="2" t="str">
        <f t="shared" si="8"/>
        <v>009</v>
      </c>
      <c r="B189" t="str">
        <f>+VLOOKUP(BD_Capas[[#This Row],[idcapa]],Capas[],2,0)</f>
        <v>natural_acantilado</v>
      </c>
      <c r="C189" s="4">
        <v>20</v>
      </c>
      <c r="D189" t="s">
        <v>266</v>
      </c>
      <c r="E189" s="21"/>
      <c r="F189" s="22"/>
      <c r="G189" s="5"/>
      <c r="I189" s="33"/>
      <c r="J189" s="34"/>
    </row>
    <row r="190" spans="1:10" x14ac:dyDescent="0.3">
      <c r="A190" s="31" t="s">
        <v>474</v>
      </c>
      <c r="B190" s="23" t="str">
        <f>+VLOOKUP(BD_Capas[[#This Row],[idcapa]],Capas[],2,0)</f>
        <v>natural_volcan</v>
      </c>
      <c r="C190" s="30">
        <v>1</v>
      </c>
      <c r="D190" s="23" t="s">
        <v>255</v>
      </c>
      <c r="E190" s="21">
        <v>1</v>
      </c>
      <c r="F190" s="22" t="str">
        <f>+BD_Capas[[#This Row],[descripcion_capa]]</f>
        <v>Natural: Volcán Localización</v>
      </c>
      <c r="G190" s="25">
        <v>7</v>
      </c>
      <c r="H190" s="23" t="s">
        <v>867</v>
      </c>
      <c r="I190" s="26" t="str">
        <f>BD_Capas[[#This Row],[idcapa]]&amp;"-"&amp;BD_Capas[[#This Row],[posición_capa]]</f>
        <v>010-0</v>
      </c>
      <c r="J190" s="27">
        <v>0</v>
      </c>
    </row>
    <row r="191" spans="1:10" x14ac:dyDescent="0.3">
      <c r="A191" s="2" t="str">
        <f>+A190</f>
        <v>010</v>
      </c>
      <c r="B191" t="str">
        <f>+VLOOKUP(BD_Capas[[#This Row],[idcapa]],Capas[],2,0)</f>
        <v>natural_volcan</v>
      </c>
      <c r="C191" s="4">
        <v>2</v>
      </c>
      <c r="D191" t="s">
        <v>55</v>
      </c>
      <c r="E191" s="21"/>
      <c r="F191" s="22"/>
      <c r="G191" s="5"/>
      <c r="I191" s="6"/>
      <c r="J191" s="7"/>
    </row>
    <row r="192" spans="1:10" x14ac:dyDescent="0.3">
      <c r="A192" s="2" t="str">
        <f t="shared" ref="A192:A209" si="9">+A191</f>
        <v>010</v>
      </c>
      <c r="B192" t="str">
        <f>+VLOOKUP(BD_Capas[[#This Row],[idcapa]],Capas[],2,0)</f>
        <v>natural_volcan</v>
      </c>
      <c r="C192" s="4">
        <v>3</v>
      </c>
      <c r="D192" t="s">
        <v>256</v>
      </c>
      <c r="E192" s="21"/>
      <c r="F192" s="22"/>
      <c r="G192" s="5"/>
      <c r="I192" s="6"/>
      <c r="J192" s="7"/>
    </row>
    <row r="193" spans="1:10" x14ac:dyDescent="0.3">
      <c r="A193" s="2" t="str">
        <f t="shared" si="9"/>
        <v>010</v>
      </c>
      <c r="B193" t="str">
        <f>+VLOOKUP(BD_Capas[[#This Row],[idcapa]],Capas[],2,0)</f>
        <v>natural_volcan</v>
      </c>
      <c r="C193" s="4">
        <v>4</v>
      </c>
      <c r="D193" t="s">
        <v>257</v>
      </c>
      <c r="E193" s="21"/>
      <c r="F193" s="22"/>
      <c r="G193" s="5"/>
      <c r="I193" s="6"/>
      <c r="J193" s="7"/>
    </row>
    <row r="194" spans="1:10" x14ac:dyDescent="0.3">
      <c r="A194" s="2" t="str">
        <f t="shared" si="9"/>
        <v>010</v>
      </c>
      <c r="B194" t="str">
        <f>+VLOOKUP(BD_Capas[[#This Row],[idcapa]],Capas[],2,0)</f>
        <v>natural_volcan</v>
      </c>
      <c r="C194" s="4">
        <v>5</v>
      </c>
      <c r="D194" t="s">
        <v>258</v>
      </c>
      <c r="E194" s="21"/>
      <c r="F194" s="22"/>
      <c r="G194" s="5"/>
      <c r="I194" s="6"/>
      <c r="J194" s="7"/>
    </row>
    <row r="195" spans="1:10" x14ac:dyDescent="0.3">
      <c r="A195" s="2" t="str">
        <f t="shared" si="9"/>
        <v>010</v>
      </c>
      <c r="B195" t="str">
        <f>+VLOOKUP(BD_Capas[[#This Row],[idcapa]],Capas[],2,0)</f>
        <v>natural_volcan</v>
      </c>
      <c r="C195" s="4">
        <v>6</v>
      </c>
      <c r="D195" t="s">
        <v>259</v>
      </c>
      <c r="E195" s="21"/>
      <c r="F195" s="22"/>
      <c r="G195" s="5"/>
      <c r="I195" s="6"/>
      <c r="J195" s="7"/>
    </row>
    <row r="196" spans="1:10" x14ac:dyDescent="0.3">
      <c r="A196" s="2" t="str">
        <f t="shared" si="9"/>
        <v>010</v>
      </c>
      <c r="B196" t="str">
        <f>+VLOOKUP(BD_Capas[[#This Row],[idcapa]],Capas[],2,0)</f>
        <v>natural_volcan</v>
      </c>
      <c r="C196" s="4">
        <v>7</v>
      </c>
      <c r="D196" t="s">
        <v>260</v>
      </c>
      <c r="E196" s="21"/>
      <c r="F196" s="22"/>
      <c r="G196" s="5"/>
      <c r="I196" s="6"/>
      <c r="J196" s="7"/>
    </row>
    <row r="197" spans="1:10" x14ac:dyDescent="0.3">
      <c r="A197" s="2" t="str">
        <f t="shared" si="9"/>
        <v>010</v>
      </c>
      <c r="B197" t="str">
        <f>+VLOOKUP(BD_Capas[[#This Row],[idcapa]],Capas[],2,0)</f>
        <v>natural_volcan</v>
      </c>
      <c r="C197" s="4">
        <v>8</v>
      </c>
      <c r="D197" t="s">
        <v>2</v>
      </c>
      <c r="E197" s="21"/>
      <c r="F197" s="22"/>
      <c r="G197" s="5"/>
      <c r="I197" s="6"/>
      <c r="J197" s="7"/>
    </row>
    <row r="198" spans="1:10" x14ac:dyDescent="0.3">
      <c r="A198" s="2" t="str">
        <f t="shared" si="9"/>
        <v>010</v>
      </c>
      <c r="B198" t="str">
        <f>+VLOOKUP(BD_Capas[[#This Row],[idcapa]],Capas[],2,0)</f>
        <v>natural_volcan</v>
      </c>
      <c r="C198" s="4">
        <v>9</v>
      </c>
      <c r="D198" t="s">
        <v>261</v>
      </c>
      <c r="E198" s="21">
        <v>1</v>
      </c>
      <c r="F198" s="22" t="s">
        <v>12</v>
      </c>
      <c r="G198" s="5">
        <v>4</v>
      </c>
      <c r="I198" s="6"/>
      <c r="J198" s="7"/>
    </row>
    <row r="199" spans="1:10" x14ac:dyDescent="0.3">
      <c r="A199" s="2" t="str">
        <f t="shared" si="9"/>
        <v>010</v>
      </c>
      <c r="B199" t="str">
        <f>+VLOOKUP(BD_Capas[[#This Row],[idcapa]],Capas[],2,0)</f>
        <v>natural_volcan</v>
      </c>
      <c r="C199" s="4">
        <v>10</v>
      </c>
      <c r="D199" t="s">
        <v>3</v>
      </c>
      <c r="E199" s="21"/>
      <c r="F199" s="22"/>
      <c r="G199" s="5"/>
      <c r="I199" s="6"/>
      <c r="J199" s="7"/>
    </row>
    <row r="200" spans="1:10" x14ac:dyDescent="0.3">
      <c r="A200" s="2" t="str">
        <f t="shared" si="9"/>
        <v>010</v>
      </c>
      <c r="B200" t="str">
        <f>+VLOOKUP(BD_Capas[[#This Row],[idcapa]],Capas[],2,0)</f>
        <v>natural_volcan</v>
      </c>
      <c r="C200" s="4">
        <v>11</v>
      </c>
      <c r="D200" t="s">
        <v>262</v>
      </c>
      <c r="E200" s="21">
        <v>1</v>
      </c>
      <c r="F200" s="22" t="s">
        <v>13</v>
      </c>
      <c r="G200" s="5">
        <v>5</v>
      </c>
      <c r="I200" s="6"/>
      <c r="J200" s="7"/>
    </row>
    <row r="201" spans="1:10" x14ac:dyDescent="0.3">
      <c r="A201" s="2" t="str">
        <f t="shared" si="9"/>
        <v>010</v>
      </c>
      <c r="B201" t="str">
        <f>+VLOOKUP(BD_Capas[[#This Row],[idcapa]],Capas[],2,0)</f>
        <v>natural_volcan</v>
      </c>
      <c r="C201" s="4">
        <v>12</v>
      </c>
      <c r="D201" t="s">
        <v>4</v>
      </c>
      <c r="E201" s="21"/>
      <c r="F201" s="22"/>
      <c r="G201" s="5"/>
      <c r="I201" s="6"/>
      <c r="J201" s="7"/>
    </row>
    <row r="202" spans="1:10" x14ac:dyDescent="0.3">
      <c r="A202" s="2" t="str">
        <f t="shared" si="9"/>
        <v>010</v>
      </c>
      <c r="B202" t="str">
        <f>+VLOOKUP(BD_Capas[[#This Row],[idcapa]],Capas[],2,0)</f>
        <v>natural_volcan</v>
      </c>
      <c r="C202" s="4">
        <v>13</v>
      </c>
      <c r="D202" t="s">
        <v>263</v>
      </c>
      <c r="E202" s="21">
        <v>1</v>
      </c>
      <c r="F202" s="22" t="s">
        <v>14</v>
      </c>
      <c r="G202" s="5">
        <v>6</v>
      </c>
      <c r="I202" s="6"/>
      <c r="J202" s="7"/>
    </row>
    <row r="203" spans="1:10" x14ac:dyDescent="0.3">
      <c r="A203" s="2" t="str">
        <f t="shared" si="9"/>
        <v>010</v>
      </c>
      <c r="B203" t="str">
        <f>+VLOOKUP(BD_Capas[[#This Row],[idcapa]],Capas[],2,0)</f>
        <v>natural_volcan</v>
      </c>
      <c r="C203" s="4">
        <v>14</v>
      </c>
      <c r="D203" t="s">
        <v>264</v>
      </c>
      <c r="E203" s="21"/>
      <c r="F203" s="22"/>
      <c r="G203" s="5"/>
      <c r="I203" s="6"/>
      <c r="J203" s="7"/>
    </row>
    <row r="204" spans="1:10" x14ac:dyDescent="0.3">
      <c r="A204" s="2" t="str">
        <f t="shared" si="9"/>
        <v>010</v>
      </c>
      <c r="B204" t="str">
        <f>+VLOOKUP(BD_Capas[[#This Row],[idcapa]],Capas[],2,0)</f>
        <v>natural_volcan</v>
      </c>
      <c r="C204" s="4">
        <v>15</v>
      </c>
      <c r="D204" t="s">
        <v>1</v>
      </c>
      <c r="E204" s="21"/>
      <c r="F204" s="22"/>
      <c r="G204" s="5"/>
      <c r="I204" s="33"/>
      <c r="J204" s="34"/>
    </row>
    <row r="205" spans="1:10" x14ac:dyDescent="0.3">
      <c r="A205" s="2" t="str">
        <f t="shared" si="9"/>
        <v>010</v>
      </c>
      <c r="B205" t="str">
        <f>+VLOOKUP(BD_Capas[[#This Row],[idcapa]],Capas[],2,0)</f>
        <v>natural_volcan</v>
      </c>
      <c r="C205" s="4">
        <v>16</v>
      </c>
      <c r="D205" t="s">
        <v>5</v>
      </c>
      <c r="E205" s="21">
        <v>1</v>
      </c>
      <c r="F205" s="22" t="s">
        <v>857</v>
      </c>
      <c r="G205" s="5">
        <v>3</v>
      </c>
      <c r="H205" t="str">
        <f>+H190&amp;" - Detalle"</f>
        <v>Natural: Volcán Localización - Detalle</v>
      </c>
      <c r="I205" s="33" t="str">
        <f>BD_Capas[[#This Row],[idcapa]]&amp;"-"&amp;BD_Capas[[#This Row],[posición_capa]]</f>
        <v>010-1</v>
      </c>
      <c r="J205" s="34">
        <v>1</v>
      </c>
    </row>
    <row r="206" spans="1:10" x14ac:dyDescent="0.3">
      <c r="A206" s="2" t="str">
        <f t="shared" si="9"/>
        <v>010</v>
      </c>
      <c r="B206" t="str">
        <f>+VLOOKUP(BD_Capas[[#This Row],[idcapa]],Capas[],2,0)</f>
        <v>natural_volcan</v>
      </c>
      <c r="C206" s="4">
        <v>17</v>
      </c>
      <c r="D206" t="s">
        <v>19</v>
      </c>
      <c r="E206" s="21">
        <v>1</v>
      </c>
      <c r="F206" s="22" t="s">
        <v>19</v>
      </c>
      <c r="G206" s="5">
        <v>2</v>
      </c>
      <c r="I206" s="33"/>
      <c r="J206" s="34"/>
    </row>
    <row r="207" spans="1:10" x14ac:dyDescent="0.3">
      <c r="A207" s="2" t="str">
        <f t="shared" si="9"/>
        <v>010</v>
      </c>
      <c r="B207" t="str">
        <f>+VLOOKUP(BD_Capas[[#This Row],[idcapa]],Capas[],2,0)</f>
        <v>natural_volcan</v>
      </c>
      <c r="C207" s="4">
        <v>18</v>
      </c>
      <c r="D207" t="s">
        <v>28</v>
      </c>
      <c r="E207" s="21">
        <v>1</v>
      </c>
      <c r="F207" s="22" t="s">
        <v>28</v>
      </c>
      <c r="G207" s="5">
        <v>1</v>
      </c>
      <c r="I207" s="33"/>
      <c r="J207" s="34"/>
    </row>
    <row r="208" spans="1:10" x14ac:dyDescent="0.3">
      <c r="A208" s="2" t="str">
        <f t="shared" si="9"/>
        <v>010</v>
      </c>
      <c r="B208" t="str">
        <f>+VLOOKUP(BD_Capas[[#This Row],[idcapa]],Capas[],2,0)</f>
        <v>natural_volcan</v>
      </c>
      <c r="C208" s="4">
        <v>19</v>
      </c>
      <c r="D208" t="s">
        <v>265</v>
      </c>
      <c r="E208" s="21"/>
      <c r="F208" s="22"/>
      <c r="G208" s="5"/>
      <c r="I208" s="33"/>
      <c r="J208" s="34"/>
    </row>
    <row r="209" spans="1:10" x14ac:dyDescent="0.3">
      <c r="A209" s="2" t="str">
        <f t="shared" si="9"/>
        <v>010</v>
      </c>
      <c r="B209" t="str">
        <f>+VLOOKUP(BD_Capas[[#This Row],[idcapa]],Capas[],2,0)</f>
        <v>natural_volcan</v>
      </c>
      <c r="C209" s="4">
        <v>20</v>
      </c>
      <c r="D209" t="s">
        <v>266</v>
      </c>
      <c r="E209" s="21"/>
      <c r="F209" s="22"/>
      <c r="G209" s="5"/>
      <c r="I209" s="33"/>
      <c r="J209" s="34"/>
    </row>
  </sheetData>
  <conditionalFormatting sqref="E10:E209">
    <cfRule type="cellIs" dxfId="24" priority="1" operator="equal">
      <formula>1</formula>
    </cfRule>
  </conditionalFormatting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898D6-8D10-43F5-8988-DFACA826006E}">
  <sheetPr>
    <tabColor rgb="FF002060"/>
  </sheetPr>
  <dimension ref="A9:I29"/>
  <sheetViews>
    <sheetView showGridLines="0" workbookViewId="0">
      <pane ySplit="9" topLeftCell="A10" activePane="bottomLeft" state="frozen"/>
      <selection pane="bottomLeft" activeCell="B28" sqref="B28"/>
    </sheetView>
  </sheetViews>
  <sheetFormatPr baseColWidth="10" defaultRowHeight="14.4" x14ac:dyDescent="0.3"/>
  <cols>
    <col min="1" max="1" width="7.5546875" bestFit="1" customWidth="1"/>
    <col min="2" max="2" width="26.6640625" bestFit="1" customWidth="1"/>
    <col min="3" max="3" width="14.109375" bestFit="1" customWidth="1"/>
    <col min="4" max="4" width="31.6640625" bestFit="1" customWidth="1"/>
    <col min="5" max="5" width="17.33203125" bestFit="1" customWidth="1"/>
    <col min="6" max="6" width="28.77734375" bestFit="1" customWidth="1"/>
    <col min="7" max="7" width="46.33203125" customWidth="1"/>
    <col min="8" max="8" width="8.77734375" bestFit="1" customWidth="1"/>
    <col min="9" max="9" width="14.109375" customWidth="1"/>
  </cols>
  <sheetData>
    <row r="9" spans="1:9" x14ac:dyDescent="0.3">
      <c r="A9" t="s">
        <v>19</v>
      </c>
      <c r="B9" t="s">
        <v>30</v>
      </c>
      <c r="C9" s="8" t="s">
        <v>1</v>
      </c>
      <c r="D9" s="8" t="s">
        <v>17</v>
      </c>
      <c r="E9" s="9" t="s">
        <v>18</v>
      </c>
      <c r="F9" t="s">
        <v>20</v>
      </c>
      <c r="G9" s="18" t="s">
        <v>27</v>
      </c>
      <c r="H9" t="s">
        <v>9</v>
      </c>
      <c r="I9" s="11" t="s">
        <v>21</v>
      </c>
    </row>
    <row r="10" spans="1:9" x14ac:dyDescent="0.3">
      <c r="A10" s="1" t="s">
        <v>856</v>
      </c>
      <c r="B10" s="37" t="str">
        <f>+IFERROR(VLOOKUP(BD_Detalles[[#This Row],[Clase]],'Resumen Capas'!$A$4:$B$1048576,2,0),"COMPLETAR")</f>
        <v>Edificios: Edificios</v>
      </c>
      <c r="C10" s="37" t="str">
        <f>+IFERROR(IF(RIGHT(BD_Detalles[[#This Row],[Clase]],1)="0","",VLOOKUP(BD_Detalles[[#This Row],[Clase]],'Resumen Capas'!$A$4:$C$1048576,3,0)),"COMPLETAR")</f>
        <v/>
      </c>
      <c r="D10" s="19" t="s">
        <v>29</v>
      </c>
      <c r="E10" s="39" t="s">
        <v>48</v>
      </c>
      <c r="F10" s="36" t="str">
        <f>+IFERROR(VLOOKUP(BD_Detalles[[#This Row],[Clase]],'Resumen Capas'!$A$4:$C$1048576,2,0),"COMPLETAR")</f>
        <v>Edificios: Edificios</v>
      </c>
      <c r="G10" s="18"/>
      <c r="H10" s="2" t="str">
        <f>+LEFT(BD_Detalles[[#This Row],[Clase]],3)</f>
        <v>001</v>
      </c>
      <c r="I10" s="15" t="str">
        <f>+VLOOKUP(BD_Detalles[[#This Row],[idcapa]],Capas[[idcapa]:[Tipo]],3,0)</f>
        <v>Polígono</v>
      </c>
    </row>
    <row r="11" spans="1:9" x14ac:dyDescent="0.3">
      <c r="A11" s="1" t="s">
        <v>868</v>
      </c>
      <c r="B11" s="37" t="str">
        <f>+IFERROR(VLOOKUP(BD_Detalles[[#This Row],[Clase]],'Resumen Capas'!$A$4:$B$1048576,2,0),"COMPLETAR")</f>
        <v>Edificios: Edificios - Detalle</v>
      </c>
      <c r="C11" s="37" t="str">
        <f>+IFERROR(IF(RIGHT(BD_Detalles[[#This Row],[Clase]],1)="0","",VLOOKUP(BD_Detalles[[#This Row],[Clase]],'Resumen Capas'!$A$4:$C$1048576,3,0)),"COMPLETAR")</f>
        <v>Valor</v>
      </c>
      <c r="D11" s="20" t="s">
        <v>26</v>
      </c>
      <c r="E11" s="20" t="s">
        <v>52</v>
      </c>
      <c r="F11" s="36" t="str">
        <f>+IFERROR(VLOOKUP(BD_Detalles[[#This Row],[Clase]],'Resumen Capas'!$A$4:$C$1048576,2,0),"COMPLETAR")</f>
        <v>Edificios: Edificios - Detalle</v>
      </c>
      <c r="G11" s="17"/>
      <c r="H11" s="2" t="str">
        <f>+LEFT(BD_Detalles[[#This Row],[Clase]],3)</f>
        <v>001</v>
      </c>
      <c r="I11" s="15" t="str">
        <f>+VLOOKUP(BD_Detalles[[#This Row],[idcapa]],Capas[[idcapa]:[Tipo]],3,0)</f>
        <v>Polígono</v>
      </c>
    </row>
    <row r="12" spans="1:9" x14ac:dyDescent="0.3">
      <c r="A12" s="2" t="s">
        <v>879</v>
      </c>
      <c r="B12" s="37" t="str">
        <f>+IFERROR(VLOOKUP(BD_Detalles[[#This Row],[Clase]],'Resumen Capas'!$A$4:$B$1048576,2,0),"COMPLETAR")</f>
        <v>Natural: Acantilado</v>
      </c>
      <c r="C12" s="37" t="str">
        <f>+IFERROR(IF(RIGHT(BD_Detalles[[#This Row],[Clase]],1)="0","",VLOOKUP(BD_Detalles[[#This Row],[Clase]],'Resumen Capas'!$A$4:$C$1048576,3,0)),"COMPLETAR")</f>
        <v/>
      </c>
      <c r="D12" s="19" t="s">
        <v>29</v>
      </c>
      <c r="E12" s="40" t="s">
        <v>906</v>
      </c>
      <c r="F12" s="36" t="str">
        <f>+IFERROR(VLOOKUP(BD_Detalles[[#This Row],[Clase]],'Resumen Capas'!$A$4:$C$1048576,2,0),"COMPLETAR")</f>
        <v>Natural: Acantilado</v>
      </c>
      <c r="G12" s="17"/>
      <c r="H12" s="2" t="str">
        <f>+LEFT(BD_Detalles[[#This Row],[Clase]],3)</f>
        <v>002</v>
      </c>
      <c r="I12" s="15" t="str">
        <f>+VLOOKUP(BD_Detalles[[#This Row],[idcapa]],Capas[[idcapa]:[Tipo]],3,0)</f>
        <v>Polígono</v>
      </c>
    </row>
    <row r="13" spans="1:9" x14ac:dyDescent="0.3">
      <c r="A13" s="2" t="s">
        <v>888</v>
      </c>
      <c r="B13" s="37" t="str">
        <f>+IFERROR(VLOOKUP(BD_Detalles[[#This Row],[Clase]],'Resumen Capas'!$A$4:$B$1048576,2,0),"COMPLETAR")</f>
        <v>Natural: Acantilado - Detalle</v>
      </c>
      <c r="C13" s="37" t="str">
        <f>+IFERROR(IF(RIGHT(BD_Detalles[[#This Row],[Clase]],1)="0","",VLOOKUP(BD_Detalles[[#This Row],[Clase]],'Resumen Capas'!$A$4:$C$1048576,3,0)),"COMPLETAR")</f>
        <v>Valor</v>
      </c>
      <c r="D13" s="20" t="s">
        <v>26</v>
      </c>
      <c r="E13" s="20" t="s">
        <v>53</v>
      </c>
      <c r="F13" s="36" t="str">
        <f>+IFERROR(VLOOKUP(BD_Detalles[[#This Row],[Clase]],'Resumen Capas'!$A$4:$C$1048576,2,0),"COMPLETAR")</f>
        <v>Natural: Acantilado - Detalle</v>
      </c>
      <c r="G13" s="17"/>
      <c r="H13" s="2" t="str">
        <f>+LEFT(BD_Detalles[[#This Row],[Clase]],3)</f>
        <v>002</v>
      </c>
      <c r="I13" s="15" t="str">
        <f>+VLOOKUP(BD_Detalles[[#This Row],[idcapa]],Capas[[idcapa]:[Tipo]],3,0)</f>
        <v>Polígono</v>
      </c>
    </row>
    <row r="14" spans="1:9" x14ac:dyDescent="0.3">
      <c r="A14" s="2" t="s">
        <v>880</v>
      </c>
      <c r="B14" s="37" t="str">
        <f>+IFERROR(VLOOKUP(BD_Detalles[[#This Row],[Clase]],'Resumen Capas'!$A$4:$B$1048576,2,0),"COMPLETAR")</f>
        <v>Natural: Glaciar</v>
      </c>
      <c r="C14" s="37" t="str">
        <f>+IFERROR(IF(RIGHT(BD_Detalles[[#This Row],[Clase]],1)="0","",VLOOKUP(BD_Detalles[[#This Row],[Clase]],'Resumen Capas'!$A$4:$C$1048576,3,0)),"COMPLETAR")</f>
        <v/>
      </c>
      <c r="D14" s="19" t="s">
        <v>29</v>
      </c>
      <c r="E14" s="41" t="s">
        <v>31</v>
      </c>
      <c r="F14" s="36" t="str">
        <f>+IFERROR(VLOOKUP(BD_Detalles[[#This Row],[Clase]],'Resumen Capas'!$A$4:$C$1048576,2,0),"COMPLETAR")</f>
        <v>Natural: Glaciar</v>
      </c>
      <c r="G14" s="17"/>
      <c r="H14" s="2" t="str">
        <f>+LEFT(BD_Detalles[[#This Row],[Clase]],3)</f>
        <v>003</v>
      </c>
      <c r="I14" s="15" t="str">
        <f>+VLOOKUP(BD_Detalles[[#This Row],[idcapa]],Capas[[idcapa]:[Tipo]],3,0)</f>
        <v>Polígono</v>
      </c>
    </row>
    <row r="15" spans="1:9" x14ac:dyDescent="0.3">
      <c r="A15" s="2" t="s">
        <v>889</v>
      </c>
      <c r="B15" s="37" t="str">
        <f>+IFERROR(VLOOKUP(BD_Detalles[[#This Row],[Clase]],'Resumen Capas'!$A$4:$B$1048576,2,0),"COMPLETAR")</f>
        <v>Natural: Glaciar - Detalle</v>
      </c>
      <c r="C15" s="37" t="str">
        <f>+IFERROR(IF(RIGHT(BD_Detalles[[#This Row],[Clase]],1)="0","",VLOOKUP(BD_Detalles[[#This Row],[Clase]],'Resumen Capas'!$A$4:$C$1048576,3,0)),"COMPLETAR")</f>
        <v>Valor</v>
      </c>
      <c r="D15" s="20" t="s">
        <v>26</v>
      </c>
      <c r="E15" s="20" t="s">
        <v>54</v>
      </c>
      <c r="F15" s="36" t="str">
        <f>+IFERROR(VLOOKUP(BD_Detalles[[#This Row],[Clase]],'Resumen Capas'!$A$4:$C$1048576,2,0),"COMPLETAR")</f>
        <v>Natural: Glaciar - Detalle</v>
      </c>
      <c r="G15" s="17"/>
      <c r="H15" s="2" t="str">
        <f>+LEFT(BD_Detalles[[#This Row],[Clase]],3)</f>
        <v>003</v>
      </c>
      <c r="I15" s="15" t="str">
        <f>+VLOOKUP(BD_Detalles[[#This Row],[idcapa]],Capas[[idcapa]:[Tipo]],3,0)</f>
        <v>Polígono</v>
      </c>
    </row>
    <row r="16" spans="1:9" x14ac:dyDescent="0.3">
      <c r="A16" s="2" t="s">
        <v>881</v>
      </c>
      <c r="B16" s="37" t="str">
        <f>+IFERROR(VLOOKUP(BD_Detalles[[#This Row],[Clase]],'Resumen Capas'!$A$4:$B$1048576,2,0),"COMPLETAR")</f>
        <v>Natural: Playa</v>
      </c>
      <c r="C16" s="37" t="str">
        <f>+IFERROR(IF(RIGHT(BD_Detalles[[#This Row],[Clase]],1)="0","",VLOOKUP(BD_Detalles[[#This Row],[Clase]],'Resumen Capas'!$A$4:$C$1048576,3,0)),"COMPLETAR")</f>
        <v/>
      </c>
      <c r="D16" s="19" t="s">
        <v>29</v>
      </c>
      <c r="E16" s="42" t="s">
        <v>907</v>
      </c>
      <c r="F16" s="36" t="str">
        <f>+IFERROR(VLOOKUP(BD_Detalles[[#This Row],[Clase]],'Resumen Capas'!$A$4:$C$1048576,2,0),"COMPLETAR")</f>
        <v>Natural: Playa</v>
      </c>
      <c r="G16" s="17"/>
      <c r="H16" s="2" t="str">
        <f>+LEFT(BD_Detalles[[#This Row],[Clase]],3)</f>
        <v>004</v>
      </c>
      <c r="I16" s="15" t="str">
        <f>+VLOOKUP(BD_Detalles[[#This Row],[idcapa]],Capas[[idcapa]:[Tipo]],3,0)</f>
        <v>Polígono</v>
      </c>
    </row>
    <row r="17" spans="1:9" x14ac:dyDescent="0.3">
      <c r="A17" s="2" t="s">
        <v>890</v>
      </c>
      <c r="B17" s="37" t="str">
        <f>+IFERROR(VLOOKUP(BD_Detalles[[#This Row],[Clase]],'Resumen Capas'!$A$4:$B$1048576,2,0),"COMPLETAR")</f>
        <v>Natural: Playa - Detalle</v>
      </c>
      <c r="C17" s="37" t="str">
        <f>+IFERROR(IF(RIGHT(BD_Detalles[[#This Row],[Clase]],1)="0","",VLOOKUP(BD_Detalles[[#This Row],[Clase]],'Resumen Capas'!$A$4:$C$1048576,3,0)),"COMPLETAR")</f>
        <v>Valor</v>
      </c>
      <c r="D17" s="20" t="s">
        <v>26</v>
      </c>
      <c r="E17" s="20" t="s">
        <v>52</v>
      </c>
      <c r="F17" s="36" t="str">
        <f>+IFERROR(VLOOKUP(BD_Detalles[[#This Row],[Clase]],'Resumen Capas'!$A$4:$C$1048576,2,0),"COMPLETAR")</f>
        <v>Natural: Playa - Detalle</v>
      </c>
      <c r="G17" s="17"/>
      <c r="H17" s="2" t="str">
        <f>+LEFT(BD_Detalles[[#This Row],[Clase]],3)</f>
        <v>004</v>
      </c>
      <c r="I17" s="15" t="str">
        <f>+VLOOKUP(BD_Detalles[[#This Row],[idcapa]],Capas[[idcapa]:[Tipo]],3,0)</f>
        <v>Polígono</v>
      </c>
    </row>
    <row r="18" spans="1:9" x14ac:dyDescent="0.3">
      <c r="A18" s="2" t="s">
        <v>882</v>
      </c>
      <c r="B18" s="37" t="str">
        <f>+IFERROR(VLOOKUP(BD_Detalles[[#This Row],[Clase]],'Resumen Capas'!$A$4:$B$1048576,2,0),"COMPLETAR")</f>
        <v>Natural: Primavera</v>
      </c>
      <c r="C18" s="37" t="str">
        <f>+IFERROR(IF(RIGHT(BD_Detalles[[#This Row],[Clase]],1)="0","",VLOOKUP(BD_Detalles[[#This Row],[Clase]],'Resumen Capas'!$A$4:$C$1048576,3,0)),"COMPLETAR")</f>
        <v/>
      </c>
      <c r="D18" s="19" t="s">
        <v>29</v>
      </c>
      <c r="E18" s="43" t="s">
        <v>908</v>
      </c>
      <c r="F18" s="36" t="str">
        <f>+IFERROR(VLOOKUP(BD_Detalles[[#This Row],[Clase]],'Resumen Capas'!$A$4:$C$1048576,2,0),"COMPLETAR")</f>
        <v>Natural: Primavera</v>
      </c>
      <c r="G18" s="17"/>
      <c r="H18" s="2" t="str">
        <f>+LEFT(BD_Detalles[[#This Row],[Clase]],3)</f>
        <v>005</v>
      </c>
      <c r="I18" s="15" t="str">
        <f>+VLOOKUP(BD_Detalles[[#This Row],[idcapa]],Capas[[idcapa]:[Tipo]],3,0)</f>
        <v>Polígono</v>
      </c>
    </row>
    <row r="19" spans="1:9" x14ac:dyDescent="0.3">
      <c r="A19" s="2" t="s">
        <v>891</v>
      </c>
      <c r="B19" s="37" t="str">
        <f>+IFERROR(VLOOKUP(BD_Detalles[[#This Row],[Clase]],'Resumen Capas'!$A$4:$B$1048576,2,0),"COMPLETAR")</f>
        <v>Natural: Primavera - Detalle</v>
      </c>
      <c r="C19" s="37" t="str">
        <f>+IFERROR(IF(RIGHT(BD_Detalles[[#This Row],[Clase]],1)="0","",VLOOKUP(BD_Detalles[[#This Row],[Clase]],'Resumen Capas'!$A$4:$C$1048576,3,0)),"COMPLETAR")</f>
        <v>Valor</v>
      </c>
      <c r="D19" s="20" t="s">
        <v>26</v>
      </c>
      <c r="E19" s="20" t="s">
        <v>53</v>
      </c>
      <c r="F19" s="36" t="str">
        <f>+IFERROR(VLOOKUP(BD_Detalles[[#This Row],[Clase]],'Resumen Capas'!$A$4:$C$1048576,2,0),"COMPLETAR")</f>
        <v>Natural: Primavera - Detalle</v>
      </c>
      <c r="G19" s="17"/>
      <c r="H19" s="2" t="str">
        <f>+LEFT(BD_Detalles[[#This Row],[Clase]],3)</f>
        <v>005</v>
      </c>
      <c r="I19" s="15" t="str">
        <f>+VLOOKUP(BD_Detalles[[#This Row],[idcapa]],Capas[[idcapa]:[Tipo]],3,0)</f>
        <v>Polígono</v>
      </c>
    </row>
    <row r="20" spans="1:9" x14ac:dyDescent="0.3">
      <c r="A20" s="2" t="s">
        <v>883</v>
      </c>
      <c r="B20" s="37" t="str">
        <f>+IFERROR(VLOOKUP(BD_Detalles[[#This Row],[Clase]],'Resumen Capas'!$A$4:$B$1048576,2,0),"COMPLETAR")</f>
        <v>Natural: Árbol</v>
      </c>
      <c r="C20" s="37" t="str">
        <f>+IFERROR(IF(RIGHT(BD_Detalles[[#This Row],[Clase]],1)="0","",VLOOKUP(BD_Detalles[[#This Row],[Clase]],'Resumen Capas'!$A$4:$C$1048576,3,0)),"COMPLETAR")</f>
        <v/>
      </c>
      <c r="D20" s="19" t="s">
        <v>29</v>
      </c>
      <c r="E20" s="44" t="s">
        <v>909</v>
      </c>
      <c r="F20" s="36" t="str">
        <f>+IFERROR(VLOOKUP(BD_Detalles[[#This Row],[Clase]],'Resumen Capas'!$A$4:$C$1048576,2,0),"COMPLETAR")</f>
        <v>Natural: Árbol</v>
      </c>
      <c r="G20" s="17"/>
      <c r="H20" s="2" t="str">
        <f>+LEFT(BD_Detalles[[#This Row],[Clase]],3)</f>
        <v>006</v>
      </c>
      <c r="I20" s="15" t="str">
        <f>+VLOOKUP(BD_Detalles[[#This Row],[idcapa]],Capas[[idcapa]:[Tipo]],3,0)</f>
        <v>Polígono</v>
      </c>
    </row>
    <row r="21" spans="1:9" x14ac:dyDescent="0.3">
      <c r="A21" s="2" t="s">
        <v>892</v>
      </c>
      <c r="B21" s="37" t="str">
        <f>+IFERROR(VLOOKUP(BD_Detalles[[#This Row],[Clase]],'Resumen Capas'!$A$4:$B$1048576,2,0),"COMPLETAR")</f>
        <v>Natural: Árbol - Detalle</v>
      </c>
      <c r="C21" s="37" t="str">
        <f>+IFERROR(IF(RIGHT(BD_Detalles[[#This Row],[Clase]],1)="0","",VLOOKUP(BD_Detalles[[#This Row],[Clase]],'Resumen Capas'!$A$4:$C$1048576,3,0)),"COMPLETAR")</f>
        <v>Valor</v>
      </c>
      <c r="D21" s="20" t="s">
        <v>26</v>
      </c>
      <c r="E21" s="20" t="s">
        <v>54</v>
      </c>
      <c r="F21" s="36" t="str">
        <f>+IFERROR(VLOOKUP(BD_Detalles[[#This Row],[Clase]],'Resumen Capas'!$A$4:$C$1048576,2,0),"COMPLETAR")</f>
        <v>Natural: Árbol - Detalle</v>
      </c>
      <c r="G21" s="17"/>
      <c r="H21" s="2" t="str">
        <f>+LEFT(BD_Detalles[[#This Row],[Clase]],3)</f>
        <v>006</v>
      </c>
      <c r="I21" s="15" t="str">
        <f>+VLOOKUP(BD_Detalles[[#This Row],[idcapa]],Capas[[idcapa]:[Tipo]],3,0)</f>
        <v>Polígono</v>
      </c>
    </row>
    <row r="22" spans="1:9" x14ac:dyDescent="0.3">
      <c r="A22" s="2" t="s">
        <v>884</v>
      </c>
      <c r="B22" s="37" t="str">
        <f>+IFERROR(VLOOKUP(BD_Detalles[[#This Row],[Clase]],'Resumen Capas'!$A$4:$B$1048576,2,0),"COMPLETAR")</f>
        <v>Natural: Árbol Localización</v>
      </c>
      <c r="C22" s="37" t="str">
        <f>+IFERROR(IF(RIGHT(BD_Detalles[[#This Row],[Clase]],1)="0","",VLOOKUP(BD_Detalles[[#This Row],[Clase]],'Resumen Capas'!$A$4:$C$1048576,3,0)),"COMPLETAR")</f>
        <v/>
      </c>
      <c r="D22" s="19" t="s">
        <v>29</v>
      </c>
      <c r="F22" s="36" t="str">
        <f>+IFERROR(VLOOKUP(BD_Detalles[[#This Row],[Clase]],'Resumen Capas'!$A$4:$C$1048576,2,0),"COMPLETAR")</f>
        <v>Natural: Árbol Localización</v>
      </c>
      <c r="G22" s="38" t="s">
        <v>899</v>
      </c>
      <c r="H22" s="2" t="str">
        <f>+LEFT(BD_Detalles[[#This Row],[Clase]],3)</f>
        <v>007</v>
      </c>
      <c r="I22" s="15" t="str">
        <f>+VLOOKUP(BD_Detalles[[#This Row],[idcapa]],Capas[[idcapa]:[Tipo]],3,0)</f>
        <v>Punto</v>
      </c>
    </row>
    <row r="23" spans="1:9" x14ac:dyDescent="0.3">
      <c r="A23" s="2" t="s">
        <v>893</v>
      </c>
      <c r="B23" s="37" t="str">
        <f>+IFERROR(VLOOKUP(BD_Detalles[[#This Row],[Clase]],'Resumen Capas'!$A$4:$B$1048576,2,0),"COMPLETAR")</f>
        <v>Natural: Árbol Localización - Detalle</v>
      </c>
      <c r="C23" s="37" t="str">
        <f>+IFERROR(IF(RIGHT(BD_Detalles[[#This Row],[Clase]],1)="0","",VLOOKUP(BD_Detalles[[#This Row],[Clase]],'Resumen Capas'!$A$4:$C$1048576,3,0)),"COMPLETAR")</f>
        <v>Valor</v>
      </c>
      <c r="D23" s="20" t="s">
        <v>26</v>
      </c>
      <c r="E23" s="20" t="s">
        <v>905</v>
      </c>
      <c r="F23" s="36" t="str">
        <f>+IFERROR(VLOOKUP(BD_Detalles[[#This Row],[Clase]],'Resumen Capas'!$A$4:$C$1048576,2,0),"COMPLETAR")</f>
        <v>Natural: Árbol Localización - Detalle</v>
      </c>
      <c r="G23" s="20"/>
      <c r="H23" s="2" t="str">
        <f>+LEFT(BD_Detalles[[#This Row],[Clase]],3)</f>
        <v>007</v>
      </c>
      <c r="I23" s="15" t="str">
        <f>+VLOOKUP(BD_Detalles[[#This Row],[idcapa]],Capas[[idcapa]:[Tipo]],3,0)</f>
        <v>Punto</v>
      </c>
    </row>
    <row r="24" spans="1:9" x14ac:dyDescent="0.3">
      <c r="A24" s="2" t="s">
        <v>885</v>
      </c>
      <c r="B24" s="37" t="str">
        <f>+IFERROR(VLOOKUP(BD_Detalles[[#This Row],[Clase]],'Resumen Capas'!$A$4:$B$1048576,2,0),"COMPLETAR")</f>
        <v>Natural: Cumbre Localización</v>
      </c>
      <c r="C24" s="37" t="str">
        <f>+IFERROR(IF(RIGHT(BD_Detalles[[#This Row],[Clase]],1)="0","",VLOOKUP(BD_Detalles[[#This Row],[Clase]],'Resumen Capas'!$A$4:$C$1048576,3,0)),"COMPLETAR")</f>
        <v/>
      </c>
      <c r="D24" s="19" t="s">
        <v>29</v>
      </c>
      <c r="F24" s="36" t="str">
        <f>+IFERROR(VLOOKUP(BD_Detalles[[#This Row],[Clase]],'Resumen Capas'!$A$4:$C$1048576,2,0),"COMPLETAR")</f>
        <v>Natural: Cumbre Localización</v>
      </c>
      <c r="G24" s="38" t="s">
        <v>898</v>
      </c>
      <c r="H24" s="2" t="str">
        <f>+LEFT(BD_Detalles[[#This Row],[Clase]],3)</f>
        <v>008</v>
      </c>
      <c r="I24" s="15" t="str">
        <f>+VLOOKUP(BD_Detalles[[#This Row],[idcapa]],Capas[[idcapa]:[Tipo]],3,0)</f>
        <v>Punto</v>
      </c>
    </row>
    <row r="25" spans="1:9" x14ac:dyDescent="0.3">
      <c r="A25" s="2" t="s">
        <v>894</v>
      </c>
      <c r="B25" s="37" t="str">
        <f>+IFERROR(VLOOKUP(BD_Detalles[[#This Row],[Clase]],'Resumen Capas'!$A$4:$B$1048576,2,0),"COMPLETAR")</f>
        <v>Natural: Cumbre Localización - Detalle</v>
      </c>
      <c r="C25" s="37" t="str">
        <f>+IFERROR(IF(RIGHT(BD_Detalles[[#This Row],[Clase]],1)="0","",VLOOKUP(BD_Detalles[[#This Row],[Clase]],'Resumen Capas'!$A$4:$C$1048576,3,0)),"COMPLETAR")</f>
        <v>Valor</v>
      </c>
      <c r="D25" s="20" t="s">
        <v>26</v>
      </c>
      <c r="E25" s="20" t="s">
        <v>904</v>
      </c>
      <c r="F25" s="36" t="str">
        <f>+IFERROR(VLOOKUP(BD_Detalles[[#This Row],[Clase]],'Resumen Capas'!$A$4:$C$1048576,2,0),"COMPLETAR")</f>
        <v>Natural: Cumbre Localización - Detalle</v>
      </c>
      <c r="G25" s="20"/>
      <c r="H25" s="2" t="str">
        <f>+LEFT(BD_Detalles[[#This Row],[Clase]],3)</f>
        <v>008</v>
      </c>
      <c r="I25" s="15" t="str">
        <f>+VLOOKUP(BD_Detalles[[#This Row],[idcapa]],Capas[[idcapa]:[Tipo]],3,0)</f>
        <v>Punto</v>
      </c>
    </row>
    <row r="26" spans="1:9" x14ac:dyDescent="0.3">
      <c r="A26" s="2" t="s">
        <v>886</v>
      </c>
      <c r="B26" s="37" t="str">
        <f>+IFERROR(VLOOKUP(BD_Detalles[[#This Row],[Clase]],'Resumen Capas'!$A$4:$B$1048576,2,0),"COMPLETAR")</f>
        <v>Natural: Acantilado Localización</v>
      </c>
      <c r="C26" s="37" t="str">
        <f>+IFERROR(IF(RIGHT(BD_Detalles[[#This Row],[Clase]],1)="0","",VLOOKUP(BD_Detalles[[#This Row],[Clase]],'Resumen Capas'!$A$4:$C$1048576,3,0)),"COMPLETAR")</f>
        <v/>
      </c>
      <c r="D26" s="19" t="s">
        <v>29</v>
      </c>
      <c r="F26" s="36" t="str">
        <f>+IFERROR(VLOOKUP(BD_Detalles[[#This Row],[Clase]],'Resumen Capas'!$A$4:$C$1048576,2,0),"COMPLETAR")</f>
        <v>Natural: Acantilado Localización</v>
      </c>
      <c r="G26" s="38" t="s">
        <v>900</v>
      </c>
      <c r="H26" s="2" t="str">
        <f>+LEFT(BD_Detalles[[#This Row],[Clase]],3)</f>
        <v>009</v>
      </c>
      <c r="I26" s="15" t="str">
        <f>+VLOOKUP(BD_Detalles[[#This Row],[idcapa]],Capas[[idcapa]:[Tipo]],3,0)</f>
        <v>Punto</v>
      </c>
    </row>
    <row r="27" spans="1:9" x14ac:dyDescent="0.3">
      <c r="A27" s="2" t="s">
        <v>895</v>
      </c>
      <c r="B27" s="37" t="str">
        <f>+IFERROR(VLOOKUP(BD_Detalles[[#This Row],[Clase]],'Resumen Capas'!$A$4:$B$1048576,2,0),"COMPLETAR")</f>
        <v>Natural: Acantilado Localización - Detalle</v>
      </c>
      <c r="C27" s="37" t="str">
        <f>+IFERROR(IF(RIGHT(BD_Detalles[[#This Row],[Clase]],1)="0","",VLOOKUP(BD_Detalles[[#This Row],[Clase]],'Resumen Capas'!$A$4:$C$1048576,3,0)),"COMPLETAR")</f>
        <v>Valor</v>
      </c>
      <c r="D27" s="20" t="s">
        <v>26</v>
      </c>
      <c r="E27" s="20" t="s">
        <v>903</v>
      </c>
      <c r="F27" s="36" t="str">
        <f>+IFERROR(VLOOKUP(BD_Detalles[[#This Row],[Clase]],'Resumen Capas'!$A$4:$C$1048576,2,0),"COMPLETAR")</f>
        <v>Natural: Acantilado Localización - Detalle</v>
      </c>
      <c r="G27" s="20"/>
      <c r="H27" s="2" t="str">
        <f>+LEFT(BD_Detalles[[#This Row],[Clase]],3)</f>
        <v>009</v>
      </c>
      <c r="I27" s="15" t="str">
        <f>+VLOOKUP(BD_Detalles[[#This Row],[idcapa]],Capas[[idcapa]:[Tipo]],3,0)</f>
        <v>Punto</v>
      </c>
    </row>
    <row r="28" spans="1:9" x14ac:dyDescent="0.3">
      <c r="A28" s="2" t="s">
        <v>887</v>
      </c>
      <c r="B28" s="37" t="str">
        <f>+IFERROR(VLOOKUP(BD_Detalles[[#This Row],[Clase]],'Resumen Capas'!$A$4:$B$1048576,2,0),"COMPLETAR")</f>
        <v>Natural: Volcán Localización</v>
      </c>
      <c r="C28" s="37" t="str">
        <f>+IFERROR(IF(RIGHT(BD_Detalles[[#This Row],[Clase]],1)="0","",VLOOKUP(BD_Detalles[[#This Row],[Clase]],'Resumen Capas'!$A$4:$C$1048576,3,0)),"COMPLETAR")</f>
        <v/>
      </c>
      <c r="D28" s="19" t="s">
        <v>29</v>
      </c>
      <c r="F28" s="36" t="str">
        <f>+IFERROR(VLOOKUP(BD_Detalles[[#This Row],[Clase]],'Resumen Capas'!$A$4:$C$1048576,2,0),"COMPLETAR")</f>
        <v>Natural: Volcán Localización</v>
      </c>
      <c r="G28" s="38" t="s">
        <v>901</v>
      </c>
      <c r="H28" s="2" t="str">
        <f>+LEFT(BD_Detalles[[#This Row],[Clase]],3)</f>
        <v>010</v>
      </c>
      <c r="I28" s="15" t="str">
        <f>+VLOOKUP(BD_Detalles[[#This Row],[idcapa]],Capas[[idcapa]:[Tipo]],3,0)</f>
        <v>Punto</v>
      </c>
    </row>
    <row r="29" spans="1:9" x14ac:dyDescent="0.3">
      <c r="A29" s="2" t="s">
        <v>896</v>
      </c>
      <c r="B29" s="37" t="str">
        <f>+IFERROR(VLOOKUP(BD_Detalles[[#This Row],[Clase]],'Resumen Capas'!$A$4:$B$1048576,2,0),"COMPLETAR")</f>
        <v>Natural: Volcán Localización - Detalle</v>
      </c>
      <c r="C29" s="37" t="str">
        <f>+IFERROR(IF(RIGHT(BD_Detalles[[#This Row],[Clase]],1)="0","",VLOOKUP(BD_Detalles[[#This Row],[Clase]],'Resumen Capas'!$A$4:$C$1048576,3,0)),"COMPLETAR")</f>
        <v>Valor</v>
      </c>
      <c r="D29" s="20" t="s">
        <v>26</v>
      </c>
      <c r="E29" s="20" t="s">
        <v>902</v>
      </c>
      <c r="F29" s="36" t="str">
        <f>+IFERROR(VLOOKUP(BD_Detalles[[#This Row],[Clase]],'Resumen Capas'!$A$4:$C$1048576,2,0),"COMPLETAR")</f>
        <v>Natural: Volcán Localización - Detalle</v>
      </c>
      <c r="G29" s="20"/>
      <c r="H29" s="2" t="str">
        <f>+LEFT(BD_Detalles[[#This Row],[Clase]],3)</f>
        <v>010</v>
      </c>
      <c r="I29" s="15" t="str">
        <f>+VLOOKUP(BD_Detalles[[#This Row],[idcapa]],Capas[[idcapa]:[Tipo]],3,0)</f>
        <v>Punto</v>
      </c>
    </row>
  </sheetData>
  <phoneticPr fontId="4" type="noConversion"/>
  <conditionalFormatting sqref="B11:B29">
    <cfRule type="cellIs" dxfId="23" priority="2" operator="equal">
      <formula>"COMPLETAR"</formula>
    </cfRule>
  </conditionalFormatting>
  <conditionalFormatting sqref="B10:C29">
    <cfRule type="cellIs" dxfId="22" priority="1" operator="equal">
      <formula>"COMPLETAR"</formula>
    </cfRule>
  </conditionalFormatting>
  <hyperlinks>
    <hyperlink ref="G24" r:id="rId1" xr:uid="{77303FAC-9808-47EE-A28F-25BCDBEC7926}"/>
    <hyperlink ref="G22" r:id="rId2" xr:uid="{A26E3016-B4E8-45A4-B8E5-B8FCA5FD30AD}"/>
    <hyperlink ref="G26" r:id="rId3" xr:uid="{ACC3E242-8210-44A1-A966-51CABA98E6EF}"/>
    <hyperlink ref="G28" r:id="rId4" xr:uid="{94F73EF6-C498-45EE-9EB9-2B30048E8E3F}"/>
  </hyperlinks>
  <pageMargins left="0.7" right="0.7" top="0.75" bottom="0.75" header="0.3" footer="0.3"/>
  <pageSetup paperSize="9" orientation="portrait" horizontalDpi="300" verticalDpi="300" r:id="rId5"/>
  <drawing r:id="rId6"/>
  <tableParts count="1">
    <tablePart r:id="rId7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8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82606-63A0-4AC7-B5C8-DBC2E3FDD787}">
  <sheetPr>
    <tabColor rgb="FFFF0000"/>
  </sheetPr>
  <dimension ref="A1:Q71"/>
  <sheetViews>
    <sheetView tabSelected="1" topLeftCell="H1" workbookViewId="0">
      <selection activeCell="C15" sqref="C15"/>
    </sheetView>
  </sheetViews>
  <sheetFormatPr baseColWidth="10" defaultRowHeight="14.4" x14ac:dyDescent="0.3"/>
  <cols>
    <col min="1" max="1" width="8.77734375" bestFit="1" customWidth="1"/>
    <col min="2" max="2" width="25.44140625" bestFit="1" customWidth="1"/>
    <col min="3" max="3" width="13.44140625" bestFit="1" customWidth="1"/>
    <col min="4" max="4" width="14.21875" bestFit="1" customWidth="1"/>
    <col min="5" max="5" width="12.77734375" bestFit="1" customWidth="1"/>
    <col min="6" max="6" width="27.5546875" bestFit="1" customWidth="1"/>
    <col min="7" max="7" width="16.77734375" bestFit="1" customWidth="1"/>
    <col min="8" max="8" width="35" bestFit="1" customWidth="1"/>
    <col min="9" max="9" width="7.33203125" bestFit="1" customWidth="1"/>
    <col min="10" max="10" width="15.21875" bestFit="1" customWidth="1"/>
    <col min="11" max="11" width="8.109375" bestFit="1" customWidth="1"/>
    <col min="12" max="12" width="11.109375" bestFit="1" customWidth="1"/>
    <col min="13" max="13" width="13.44140625" bestFit="1" customWidth="1"/>
    <col min="14" max="14" width="10.109375" bestFit="1" customWidth="1"/>
    <col min="15" max="15" width="16.6640625" bestFit="1" customWidth="1"/>
    <col min="16" max="16" width="35" bestFit="1" customWidth="1"/>
    <col min="17" max="17" width="80.88671875" bestFit="1" customWidth="1"/>
    <col min="18" max="18" width="8.44140625" bestFit="1" customWidth="1"/>
  </cols>
  <sheetData>
    <row r="1" spans="1:17" x14ac:dyDescent="0.3">
      <c r="A1" t="s">
        <v>9</v>
      </c>
      <c r="B1" t="s">
        <v>0</v>
      </c>
      <c r="C1" t="s">
        <v>10</v>
      </c>
      <c r="D1" t="s">
        <v>1</v>
      </c>
      <c r="E1" t="s">
        <v>11</v>
      </c>
      <c r="F1" t="s">
        <v>7</v>
      </c>
      <c r="G1" t="s">
        <v>15</v>
      </c>
      <c r="H1" t="s">
        <v>6</v>
      </c>
      <c r="I1" t="s">
        <v>8</v>
      </c>
      <c r="J1" t="s">
        <v>16</v>
      </c>
      <c r="K1" t="s">
        <v>21</v>
      </c>
      <c r="L1" t="s">
        <v>23</v>
      </c>
      <c r="M1" t="s">
        <v>24</v>
      </c>
      <c r="N1" t="s">
        <v>17</v>
      </c>
      <c r="O1" t="s">
        <v>18</v>
      </c>
      <c r="P1" t="s">
        <v>20</v>
      </c>
      <c r="Q1" t="s">
        <v>27</v>
      </c>
    </row>
    <row r="2" spans="1:17" x14ac:dyDescent="0.3">
      <c r="A2">
        <v>1</v>
      </c>
      <c r="B2" s="10" t="s">
        <v>910</v>
      </c>
      <c r="C2">
        <v>1</v>
      </c>
      <c r="D2" s="10" t="s">
        <v>255</v>
      </c>
      <c r="E2">
        <v>1</v>
      </c>
      <c r="F2" s="10" t="s">
        <v>858</v>
      </c>
      <c r="G2">
        <v>7</v>
      </c>
      <c r="H2" s="10" t="s">
        <v>858</v>
      </c>
      <c r="I2" s="10" t="s">
        <v>856</v>
      </c>
      <c r="J2">
        <v>0</v>
      </c>
      <c r="K2" s="10" t="s">
        <v>22</v>
      </c>
      <c r="M2" s="10" t="s">
        <v>897</v>
      </c>
      <c r="N2" s="10" t="s">
        <v>29</v>
      </c>
      <c r="O2" s="10" t="s">
        <v>48</v>
      </c>
      <c r="P2" s="10" t="s">
        <v>858</v>
      </c>
    </row>
    <row r="3" spans="1:17" x14ac:dyDescent="0.3">
      <c r="A3">
        <v>1</v>
      </c>
      <c r="B3" s="10" t="s">
        <v>910</v>
      </c>
      <c r="C3">
        <v>9</v>
      </c>
      <c r="D3" s="10" t="s">
        <v>261</v>
      </c>
      <c r="E3">
        <v>1</v>
      </c>
      <c r="F3" s="10" t="s">
        <v>12</v>
      </c>
      <c r="G3">
        <v>4</v>
      </c>
      <c r="H3" s="10"/>
      <c r="I3" s="10"/>
      <c r="K3" s="10" t="s">
        <v>22</v>
      </c>
      <c r="M3" s="10"/>
      <c r="N3" s="10"/>
      <c r="O3" s="10"/>
      <c r="P3" s="10"/>
    </row>
    <row r="4" spans="1:17" x14ac:dyDescent="0.3">
      <c r="A4">
        <v>1</v>
      </c>
      <c r="B4" s="10" t="s">
        <v>910</v>
      </c>
      <c r="C4">
        <v>11</v>
      </c>
      <c r="D4" s="10" t="s">
        <v>262</v>
      </c>
      <c r="E4">
        <v>1</v>
      </c>
      <c r="F4" s="10" t="s">
        <v>13</v>
      </c>
      <c r="G4">
        <v>5</v>
      </c>
      <c r="H4" s="10"/>
      <c r="I4" s="10"/>
      <c r="K4" s="10" t="s">
        <v>22</v>
      </c>
      <c r="M4" s="10"/>
      <c r="N4" s="10"/>
      <c r="O4" s="10"/>
      <c r="P4" s="10"/>
    </row>
    <row r="5" spans="1:17" x14ac:dyDescent="0.3">
      <c r="A5">
        <v>1</v>
      </c>
      <c r="B5" s="10" t="s">
        <v>910</v>
      </c>
      <c r="C5">
        <v>13</v>
      </c>
      <c r="D5" s="10" t="s">
        <v>263</v>
      </c>
      <c r="E5">
        <v>1</v>
      </c>
      <c r="F5" s="10" t="s">
        <v>14</v>
      </c>
      <c r="G5">
        <v>6</v>
      </c>
      <c r="H5" s="10"/>
      <c r="I5" s="10"/>
      <c r="K5" s="10" t="s">
        <v>22</v>
      </c>
      <c r="M5" s="10"/>
      <c r="N5" s="10"/>
      <c r="O5" s="10"/>
      <c r="P5" s="10"/>
    </row>
    <row r="6" spans="1:17" x14ac:dyDescent="0.3">
      <c r="A6">
        <v>1</v>
      </c>
      <c r="B6" s="10" t="s">
        <v>910</v>
      </c>
      <c r="C6">
        <v>17</v>
      </c>
      <c r="D6" s="10" t="s">
        <v>19</v>
      </c>
      <c r="E6">
        <v>1</v>
      </c>
      <c r="F6" s="10" t="s">
        <v>19</v>
      </c>
      <c r="G6">
        <v>2</v>
      </c>
      <c r="H6" s="10"/>
      <c r="I6" s="10"/>
      <c r="K6" s="10" t="s">
        <v>22</v>
      </c>
      <c r="M6" s="10"/>
      <c r="N6" s="10"/>
      <c r="O6" s="10"/>
      <c r="P6" s="10"/>
    </row>
    <row r="7" spans="1:17" x14ac:dyDescent="0.3">
      <c r="A7">
        <v>1</v>
      </c>
      <c r="B7" s="10" t="s">
        <v>910</v>
      </c>
      <c r="C7">
        <v>18</v>
      </c>
      <c r="D7" s="10" t="s">
        <v>28</v>
      </c>
      <c r="E7">
        <v>1</v>
      </c>
      <c r="F7" s="10" t="s">
        <v>28</v>
      </c>
      <c r="G7">
        <v>1</v>
      </c>
      <c r="H7" s="10"/>
      <c r="I7" s="10"/>
      <c r="K7" s="10" t="s">
        <v>22</v>
      </c>
      <c r="M7" s="10"/>
      <c r="N7" s="10"/>
      <c r="O7" s="10"/>
      <c r="P7" s="10"/>
    </row>
    <row r="8" spans="1:17" x14ac:dyDescent="0.3">
      <c r="A8">
        <v>1</v>
      </c>
      <c r="B8" s="10" t="s">
        <v>910</v>
      </c>
      <c r="C8">
        <v>16</v>
      </c>
      <c r="D8" s="10" t="s">
        <v>5</v>
      </c>
      <c r="E8">
        <v>1</v>
      </c>
      <c r="F8" s="10" t="s">
        <v>857</v>
      </c>
      <c r="G8">
        <v>3</v>
      </c>
      <c r="H8" s="10" t="s">
        <v>869</v>
      </c>
      <c r="I8" s="10" t="s">
        <v>868</v>
      </c>
      <c r="J8">
        <v>1</v>
      </c>
      <c r="K8" s="10" t="s">
        <v>22</v>
      </c>
      <c r="M8" s="10" t="s">
        <v>5</v>
      </c>
      <c r="N8" s="10" t="s">
        <v>26</v>
      </c>
      <c r="O8" s="10" t="s">
        <v>52</v>
      </c>
      <c r="P8" s="10" t="s">
        <v>869</v>
      </c>
    </row>
    <row r="9" spans="1:17" x14ac:dyDescent="0.3">
      <c r="A9">
        <v>9</v>
      </c>
      <c r="B9" s="10" t="s">
        <v>56</v>
      </c>
      <c r="C9">
        <v>1</v>
      </c>
      <c r="D9" s="10" t="s">
        <v>255</v>
      </c>
      <c r="E9">
        <v>1</v>
      </c>
      <c r="F9" s="10" t="s">
        <v>866</v>
      </c>
      <c r="G9">
        <v>7</v>
      </c>
      <c r="H9" s="10" t="s">
        <v>866</v>
      </c>
      <c r="I9" s="10" t="s">
        <v>886</v>
      </c>
      <c r="J9">
        <v>0</v>
      </c>
      <c r="K9" s="10" t="s">
        <v>254</v>
      </c>
      <c r="M9" s="10" t="s">
        <v>897</v>
      </c>
      <c r="N9" s="10" t="s">
        <v>29</v>
      </c>
      <c r="O9" s="10"/>
      <c r="P9" s="10" t="s">
        <v>866</v>
      </c>
      <c r="Q9" t="s">
        <v>900</v>
      </c>
    </row>
    <row r="10" spans="1:17" x14ac:dyDescent="0.3">
      <c r="A10">
        <v>9</v>
      </c>
      <c r="B10" s="10" t="s">
        <v>56</v>
      </c>
      <c r="C10">
        <v>9</v>
      </c>
      <c r="D10" s="10" t="s">
        <v>261</v>
      </c>
      <c r="E10">
        <v>1</v>
      </c>
      <c r="F10" s="10" t="s">
        <v>12</v>
      </c>
      <c r="G10">
        <v>4</v>
      </c>
      <c r="H10" s="10"/>
      <c r="I10" s="10"/>
      <c r="K10" s="10" t="s">
        <v>254</v>
      </c>
      <c r="M10" s="10"/>
      <c r="N10" s="10"/>
      <c r="O10" s="10"/>
      <c r="P10" s="10"/>
    </row>
    <row r="11" spans="1:17" x14ac:dyDescent="0.3">
      <c r="A11">
        <v>9</v>
      </c>
      <c r="B11" s="10" t="s">
        <v>56</v>
      </c>
      <c r="C11">
        <v>11</v>
      </c>
      <c r="D11" s="10" t="s">
        <v>262</v>
      </c>
      <c r="E11">
        <v>1</v>
      </c>
      <c r="F11" s="10" t="s">
        <v>13</v>
      </c>
      <c r="G11">
        <v>5</v>
      </c>
      <c r="H11" s="10"/>
      <c r="I11" s="10"/>
      <c r="K11" s="10" t="s">
        <v>254</v>
      </c>
      <c r="M11" s="10"/>
      <c r="N11" s="10"/>
      <c r="O11" s="10"/>
      <c r="P11" s="10"/>
    </row>
    <row r="12" spans="1:17" x14ac:dyDescent="0.3">
      <c r="A12">
        <v>9</v>
      </c>
      <c r="B12" s="10" t="s">
        <v>56</v>
      </c>
      <c r="C12">
        <v>13</v>
      </c>
      <c r="D12" s="10" t="s">
        <v>263</v>
      </c>
      <c r="E12">
        <v>1</v>
      </c>
      <c r="F12" s="10" t="s">
        <v>14</v>
      </c>
      <c r="G12">
        <v>6</v>
      </c>
      <c r="H12" s="10"/>
      <c r="I12" s="10"/>
      <c r="K12" s="10" t="s">
        <v>254</v>
      </c>
      <c r="M12" s="10"/>
      <c r="N12" s="10"/>
      <c r="O12" s="10"/>
      <c r="P12" s="10"/>
    </row>
    <row r="13" spans="1:17" x14ac:dyDescent="0.3">
      <c r="A13">
        <v>9</v>
      </c>
      <c r="B13" s="10" t="s">
        <v>56</v>
      </c>
      <c r="C13">
        <v>16</v>
      </c>
      <c r="D13" s="10" t="s">
        <v>5</v>
      </c>
      <c r="E13">
        <v>1</v>
      </c>
      <c r="F13" s="10" t="s">
        <v>857</v>
      </c>
      <c r="G13">
        <v>3</v>
      </c>
      <c r="H13" s="10" t="s">
        <v>877</v>
      </c>
      <c r="I13" s="10" t="s">
        <v>895</v>
      </c>
      <c r="J13">
        <v>1</v>
      </c>
      <c r="K13" s="10" t="s">
        <v>254</v>
      </c>
      <c r="M13" s="10" t="s">
        <v>5</v>
      </c>
      <c r="N13" s="10" t="s">
        <v>26</v>
      </c>
      <c r="O13" s="10" t="s">
        <v>903</v>
      </c>
      <c r="P13" s="10" t="s">
        <v>877</v>
      </c>
    </row>
    <row r="14" spans="1:17" x14ac:dyDescent="0.3">
      <c r="A14">
        <v>9</v>
      </c>
      <c r="B14" s="10" t="s">
        <v>56</v>
      </c>
      <c r="C14">
        <v>17</v>
      </c>
      <c r="D14" s="10" t="s">
        <v>19</v>
      </c>
      <c r="E14">
        <v>1</v>
      </c>
      <c r="F14" s="10" t="s">
        <v>19</v>
      </c>
      <c r="G14">
        <v>2</v>
      </c>
      <c r="H14" s="10"/>
      <c r="I14" s="10"/>
      <c r="K14" s="10" t="s">
        <v>254</v>
      </c>
      <c r="M14" s="10"/>
      <c r="N14" s="10"/>
      <c r="O14" s="10"/>
      <c r="P14" s="10"/>
    </row>
    <row r="15" spans="1:17" x14ac:dyDescent="0.3">
      <c r="A15">
        <v>9</v>
      </c>
      <c r="B15" s="10" t="s">
        <v>56</v>
      </c>
      <c r="C15">
        <v>18</v>
      </c>
      <c r="D15" s="10" t="s">
        <v>28</v>
      </c>
      <c r="E15">
        <v>1</v>
      </c>
      <c r="F15" s="10" t="s">
        <v>28</v>
      </c>
      <c r="G15">
        <v>1</v>
      </c>
      <c r="H15" s="10"/>
      <c r="I15" s="10"/>
      <c r="K15" s="10" t="s">
        <v>254</v>
      </c>
      <c r="M15" s="10"/>
      <c r="N15" s="10"/>
      <c r="O15" s="10"/>
      <c r="P15" s="10"/>
    </row>
    <row r="16" spans="1:17" x14ac:dyDescent="0.3">
      <c r="A16">
        <v>2</v>
      </c>
      <c r="B16" s="10" t="s">
        <v>911</v>
      </c>
      <c r="C16">
        <v>9</v>
      </c>
      <c r="D16" s="10" t="s">
        <v>261</v>
      </c>
      <c r="E16">
        <v>1</v>
      </c>
      <c r="F16" s="10" t="s">
        <v>12</v>
      </c>
      <c r="G16">
        <v>4</v>
      </c>
      <c r="H16" s="10"/>
      <c r="I16" s="10"/>
      <c r="K16" s="10" t="s">
        <v>22</v>
      </c>
      <c r="M16" s="10"/>
      <c r="N16" s="10"/>
      <c r="O16" s="10"/>
      <c r="P16" s="10"/>
    </row>
    <row r="17" spans="1:17" x14ac:dyDescent="0.3">
      <c r="A17">
        <v>2</v>
      </c>
      <c r="B17" s="10" t="s">
        <v>911</v>
      </c>
      <c r="C17">
        <v>11</v>
      </c>
      <c r="D17" s="10" t="s">
        <v>262</v>
      </c>
      <c r="E17">
        <v>1</v>
      </c>
      <c r="F17" s="10" t="s">
        <v>13</v>
      </c>
      <c r="G17">
        <v>5</v>
      </c>
      <c r="H17" s="10"/>
      <c r="I17" s="10"/>
      <c r="K17" s="10" t="s">
        <v>22</v>
      </c>
      <c r="M17" s="10"/>
      <c r="N17" s="10"/>
      <c r="O17" s="10"/>
      <c r="P17" s="10"/>
    </row>
    <row r="18" spans="1:17" x14ac:dyDescent="0.3">
      <c r="A18">
        <v>2</v>
      </c>
      <c r="B18" s="10" t="s">
        <v>911</v>
      </c>
      <c r="C18">
        <v>13</v>
      </c>
      <c r="D18" s="10" t="s">
        <v>263</v>
      </c>
      <c r="E18">
        <v>1</v>
      </c>
      <c r="F18" s="10" t="s">
        <v>14</v>
      </c>
      <c r="G18">
        <v>6</v>
      </c>
      <c r="H18" s="10"/>
      <c r="I18" s="10"/>
      <c r="K18" s="10" t="s">
        <v>22</v>
      </c>
      <c r="M18" s="10"/>
      <c r="N18" s="10"/>
      <c r="O18" s="10"/>
      <c r="P18" s="10"/>
    </row>
    <row r="19" spans="1:17" x14ac:dyDescent="0.3">
      <c r="A19">
        <v>2</v>
      </c>
      <c r="B19" s="10" t="s">
        <v>911</v>
      </c>
      <c r="C19">
        <v>17</v>
      </c>
      <c r="D19" s="10" t="s">
        <v>19</v>
      </c>
      <c r="E19">
        <v>1</v>
      </c>
      <c r="F19" s="10" t="s">
        <v>19</v>
      </c>
      <c r="G19">
        <v>2</v>
      </c>
      <c r="H19" s="10"/>
      <c r="I19" s="10"/>
      <c r="K19" s="10" t="s">
        <v>22</v>
      </c>
      <c r="M19" s="10"/>
      <c r="N19" s="10"/>
      <c r="O19" s="10"/>
      <c r="P19" s="10"/>
    </row>
    <row r="20" spans="1:17" x14ac:dyDescent="0.3">
      <c r="A20">
        <v>2</v>
      </c>
      <c r="B20" s="10" t="s">
        <v>911</v>
      </c>
      <c r="C20">
        <v>18</v>
      </c>
      <c r="D20" s="10" t="s">
        <v>28</v>
      </c>
      <c r="E20">
        <v>1</v>
      </c>
      <c r="F20" s="10" t="s">
        <v>28</v>
      </c>
      <c r="G20">
        <v>1</v>
      </c>
      <c r="H20" s="10"/>
      <c r="I20" s="10"/>
      <c r="K20" s="10" t="s">
        <v>22</v>
      </c>
      <c r="M20" s="10"/>
      <c r="N20" s="10"/>
      <c r="O20" s="10"/>
      <c r="P20" s="10"/>
    </row>
    <row r="21" spans="1:17" x14ac:dyDescent="0.3">
      <c r="A21">
        <v>2</v>
      </c>
      <c r="B21" s="10" t="s">
        <v>911</v>
      </c>
      <c r="C21">
        <v>1</v>
      </c>
      <c r="D21" s="10" t="s">
        <v>255</v>
      </c>
      <c r="E21">
        <v>1</v>
      </c>
      <c r="F21" s="10" t="s">
        <v>859</v>
      </c>
      <c r="G21">
        <v>7</v>
      </c>
      <c r="H21" s="10" t="s">
        <v>859</v>
      </c>
      <c r="I21" s="10" t="s">
        <v>879</v>
      </c>
      <c r="J21">
        <v>0</v>
      </c>
      <c r="K21" s="10" t="s">
        <v>22</v>
      </c>
      <c r="M21" s="10" t="s">
        <v>897</v>
      </c>
      <c r="N21" s="10" t="s">
        <v>29</v>
      </c>
      <c r="O21" s="10" t="s">
        <v>906</v>
      </c>
      <c r="P21" s="10" t="s">
        <v>859</v>
      </c>
    </row>
    <row r="22" spans="1:17" x14ac:dyDescent="0.3">
      <c r="A22">
        <v>2</v>
      </c>
      <c r="B22" s="10" t="s">
        <v>911</v>
      </c>
      <c r="C22">
        <v>16</v>
      </c>
      <c r="D22" s="10" t="s">
        <v>5</v>
      </c>
      <c r="E22">
        <v>1</v>
      </c>
      <c r="F22" s="10" t="s">
        <v>857</v>
      </c>
      <c r="G22">
        <v>3</v>
      </c>
      <c r="H22" s="10" t="s">
        <v>870</v>
      </c>
      <c r="I22" s="10" t="s">
        <v>888</v>
      </c>
      <c r="J22">
        <v>1</v>
      </c>
      <c r="K22" s="10" t="s">
        <v>22</v>
      </c>
      <c r="M22" s="10" t="s">
        <v>5</v>
      </c>
      <c r="N22" s="10" t="s">
        <v>26</v>
      </c>
      <c r="O22" s="10" t="s">
        <v>53</v>
      </c>
      <c r="P22" s="10" t="s">
        <v>870</v>
      </c>
    </row>
    <row r="23" spans="1:17" x14ac:dyDescent="0.3">
      <c r="A23">
        <v>7</v>
      </c>
      <c r="B23" s="10" t="s">
        <v>60</v>
      </c>
      <c r="C23">
        <v>1</v>
      </c>
      <c r="D23" s="10" t="s">
        <v>255</v>
      </c>
      <c r="E23">
        <v>1</v>
      </c>
      <c r="F23" s="10" t="s">
        <v>864</v>
      </c>
      <c r="G23">
        <v>7</v>
      </c>
      <c r="H23" s="10" t="s">
        <v>864</v>
      </c>
      <c r="I23" s="10" t="s">
        <v>884</v>
      </c>
      <c r="J23">
        <v>0</v>
      </c>
      <c r="K23" s="10" t="s">
        <v>254</v>
      </c>
      <c r="M23" s="10" t="s">
        <v>897</v>
      </c>
      <c r="N23" s="10" t="s">
        <v>29</v>
      </c>
      <c r="O23" s="10"/>
      <c r="P23" s="10" t="s">
        <v>864</v>
      </c>
      <c r="Q23" t="s">
        <v>899</v>
      </c>
    </row>
    <row r="24" spans="1:17" x14ac:dyDescent="0.3">
      <c r="A24">
        <v>7</v>
      </c>
      <c r="B24" s="10" t="s">
        <v>60</v>
      </c>
      <c r="C24">
        <v>9</v>
      </c>
      <c r="D24" s="10" t="s">
        <v>261</v>
      </c>
      <c r="E24">
        <v>1</v>
      </c>
      <c r="F24" s="10" t="s">
        <v>12</v>
      </c>
      <c r="G24">
        <v>4</v>
      </c>
      <c r="H24" s="10"/>
      <c r="I24" s="10"/>
      <c r="K24" s="10" t="s">
        <v>254</v>
      </c>
      <c r="M24" s="10"/>
      <c r="N24" s="10"/>
      <c r="O24" s="10"/>
      <c r="P24" s="10"/>
    </row>
    <row r="25" spans="1:17" x14ac:dyDescent="0.3">
      <c r="A25">
        <v>7</v>
      </c>
      <c r="B25" s="10" t="s">
        <v>60</v>
      </c>
      <c r="C25">
        <v>11</v>
      </c>
      <c r="D25" s="10" t="s">
        <v>262</v>
      </c>
      <c r="E25">
        <v>1</v>
      </c>
      <c r="F25" s="10" t="s">
        <v>13</v>
      </c>
      <c r="G25">
        <v>5</v>
      </c>
      <c r="H25" s="10"/>
      <c r="I25" s="10"/>
      <c r="K25" s="10" t="s">
        <v>254</v>
      </c>
      <c r="M25" s="10"/>
      <c r="N25" s="10"/>
      <c r="O25" s="10"/>
      <c r="P25" s="10"/>
    </row>
    <row r="26" spans="1:17" x14ac:dyDescent="0.3">
      <c r="A26">
        <v>7</v>
      </c>
      <c r="B26" s="10" t="s">
        <v>60</v>
      </c>
      <c r="C26">
        <v>13</v>
      </c>
      <c r="D26" s="10" t="s">
        <v>263</v>
      </c>
      <c r="E26">
        <v>1</v>
      </c>
      <c r="F26" s="10" t="s">
        <v>14</v>
      </c>
      <c r="G26">
        <v>6</v>
      </c>
      <c r="H26" s="10"/>
      <c r="I26" s="10"/>
      <c r="K26" s="10" t="s">
        <v>254</v>
      </c>
      <c r="M26" s="10"/>
      <c r="N26" s="10"/>
      <c r="O26" s="10"/>
      <c r="P26" s="10"/>
    </row>
    <row r="27" spans="1:17" x14ac:dyDescent="0.3">
      <c r="A27">
        <v>7</v>
      </c>
      <c r="B27" s="10" t="s">
        <v>60</v>
      </c>
      <c r="C27">
        <v>16</v>
      </c>
      <c r="D27" s="10" t="s">
        <v>5</v>
      </c>
      <c r="E27">
        <v>1</v>
      </c>
      <c r="F27" s="10" t="s">
        <v>857</v>
      </c>
      <c r="G27">
        <v>3</v>
      </c>
      <c r="H27" s="10" t="s">
        <v>875</v>
      </c>
      <c r="I27" s="10" t="s">
        <v>893</v>
      </c>
      <c r="J27">
        <v>1</v>
      </c>
      <c r="K27" s="10" t="s">
        <v>254</v>
      </c>
      <c r="M27" s="10" t="s">
        <v>5</v>
      </c>
      <c r="N27" s="10" t="s">
        <v>26</v>
      </c>
      <c r="O27" s="10" t="s">
        <v>905</v>
      </c>
      <c r="P27" s="10" t="s">
        <v>875</v>
      </c>
    </row>
    <row r="28" spans="1:17" x14ac:dyDescent="0.3">
      <c r="A28">
        <v>7</v>
      </c>
      <c r="B28" s="10" t="s">
        <v>60</v>
      </c>
      <c r="C28">
        <v>17</v>
      </c>
      <c r="D28" s="10" t="s">
        <v>19</v>
      </c>
      <c r="E28">
        <v>1</v>
      </c>
      <c r="F28" s="10" t="s">
        <v>19</v>
      </c>
      <c r="G28">
        <v>2</v>
      </c>
      <c r="H28" s="10"/>
      <c r="I28" s="10"/>
      <c r="K28" s="10" t="s">
        <v>254</v>
      </c>
      <c r="M28" s="10"/>
      <c r="N28" s="10"/>
      <c r="O28" s="10"/>
      <c r="P28" s="10"/>
    </row>
    <row r="29" spans="1:17" x14ac:dyDescent="0.3">
      <c r="A29">
        <v>7</v>
      </c>
      <c r="B29" s="10" t="s">
        <v>60</v>
      </c>
      <c r="C29">
        <v>18</v>
      </c>
      <c r="D29" s="10" t="s">
        <v>28</v>
      </c>
      <c r="E29">
        <v>1</v>
      </c>
      <c r="F29" s="10" t="s">
        <v>28</v>
      </c>
      <c r="G29">
        <v>1</v>
      </c>
      <c r="H29" s="10"/>
      <c r="I29" s="10"/>
      <c r="K29" s="10" t="s">
        <v>254</v>
      </c>
      <c r="M29" s="10"/>
      <c r="N29" s="10"/>
      <c r="O29" s="10"/>
      <c r="P29" s="10"/>
    </row>
    <row r="30" spans="1:17" x14ac:dyDescent="0.3">
      <c r="A30">
        <v>6</v>
      </c>
      <c r="B30" s="10" t="s">
        <v>915</v>
      </c>
      <c r="C30">
        <v>1</v>
      </c>
      <c r="D30" s="10" t="s">
        <v>255</v>
      </c>
      <c r="E30">
        <v>1</v>
      </c>
      <c r="F30" s="10" t="s">
        <v>863</v>
      </c>
      <c r="G30">
        <v>7</v>
      </c>
      <c r="H30" s="10" t="s">
        <v>863</v>
      </c>
      <c r="I30" s="10" t="s">
        <v>883</v>
      </c>
      <c r="J30">
        <v>0</v>
      </c>
      <c r="K30" s="10" t="s">
        <v>22</v>
      </c>
      <c r="M30" s="10" t="s">
        <v>897</v>
      </c>
      <c r="N30" s="10" t="s">
        <v>29</v>
      </c>
      <c r="O30" s="10" t="s">
        <v>909</v>
      </c>
      <c r="P30" s="10" t="s">
        <v>863</v>
      </c>
    </row>
    <row r="31" spans="1:17" x14ac:dyDescent="0.3">
      <c r="A31">
        <v>6</v>
      </c>
      <c r="B31" s="10" t="s">
        <v>915</v>
      </c>
      <c r="C31">
        <v>9</v>
      </c>
      <c r="D31" s="10" t="s">
        <v>261</v>
      </c>
      <c r="E31">
        <v>1</v>
      </c>
      <c r="F31" s="10" t="s">
        <v>12</v>
      </c>
      <c r="G31">
        <v>4</v>
      </c>
      <c r="H31" s="10"/>
      <c r="I31" s="10"/>
      <c r="K31" s="10" t="s">
        <v>22</v>
      </c>
      <c r="M31" s="10"/>
      <c r="N31" s="10"/>
      <c r="O31" s="10"/>
      <c r="P31" s="10"/>
    </row>
    <row r="32" spans="1:17" x14ac:dyDescent="0.3">
      <c r="A32">
        <v>6</v>
      </c>
      <c r="B32" s="10" t="s">
        <v>915</v>
      </c>
      <c r="C32">
        <v>11</v>
      </c>
      <c r="D32" s="10" t="s">
        <v>262</v>
      </c>
      <c r="E32">
        <v>1</v>
      </c>
      <c r="F32" s="10" t="s">
        <v>13</v>
      </c>
      <c r="G32">
        <v>5</v>
      </c>
      <c r="H32" s="10"/>
      <c r="I32" s="10"/>
      <c r="K32" s="10" t="s">
        <v>22</v>
      </c>
      <c r="M32" s="10"/>
      <c r="N32" s="10"/>
      <c r="O32" s="10"/>
      <c r="P32" s="10"/>
    </row>
    <row r="33" spans="1:17" x14ac:dyDescent="0.3">
      <c r="A33">
        <v>6</v>
      </c>
      <c r="B33" s="10" t="s">
        <v>915</v>
      </c>
      <c r="C33">
        <v>13</v>
      </c>
      <c r="D33" s="10" t="s">
        <v>263</v>
      </c>
      <c r="E33">
        <v>1</v>
      </c>
      <c r="F33" s="10" t="s">
        <v>14</v>
      </c>
      <c r="G33">
        <v>6</v>
      </c>
      <c r="H33" s="10"/>
      <c r="I33" s="10"/>
      <c r="K33" s="10" t="s">
        <v>22</v>
      </c>
      <c r="M33" s="10"/>
      <c r="N33" s="10"/>
      <c r="O33" s="10"/>
      <c r="P33" s="10"/>
    </row>
    <row r="34" spans="1:17" x14ac:dyDescent="0.3">
      <c r="A34">
        <v>6</v>
      </c>
      <c r="B34" s="10" t="s">
        <v>915</v>
      </c>
      <c r="C34">
        <v>16</v>
      </c>
      <c r="D34" s="10" t="s">
        <v>5</v>
      </c>
      <c r="E34">
        <v>1</v>
      </c>
      <c r="F34" s="10" t="s">
        <v>857</v>
      </c>
      <c r="G34">
        <v>3</v>
      </c>
      <c r="H34" s="10" t="s">
        <v>874</v>
      </c>
      <c r="I34" s="10" t="s">
        <v>892</v>
      </c>
      <c r="J34">
        <v>1</v>
      </c>
      <c r="K34" s="10" t="s">
        <v>22</v>
      </c>
      <c r="M34" s="10" t="s">
        <v>5</v>
      </c>
      <c r="N34" s="10" t="s">
        <v>26</v>
      </c>
      <c r="O34" s="10" t="s">
        <v>54</v>
      </c>
      <c r="P34" s="10" t="s">
        <v>874</v>
      </c>
    </row>
    <row r="35" spans="1:17" x14ac:dyDescent="0.3">
      <c r="A35">
        <v>6</v>
      </c>
      <c r="B35" s="10" t="s">
        <v>915</v>
      </c>
      <c r="C35">
        <v>17</v>
      </c>
      <c r="D35" s="10" t="s">
        <v>19</v>
      </c>
      <c r="E35">
        <v>1</v>
      </c>
      <c r="F35" s="10" t="s">
        <v>19</v>
      </c>
      <c r="G35">
        <v>2</v>
      </c>
      <c r="H35" s="10"/>
      <c r="I35" s="10"/>
      <c r="K35" s="10" t="s">
        <v>22</v>
      </c>
      <c r="M35" s="10"/>
      <c r="N35" s="10"/>
      <c r="O35" s="10"/>
      <c r="P35" s="10"/>
    </row>
    <row r="36" spans="1:17" x14ac:dyDescent="0.3">
      <c r="A36">
        <v>6</v>
      </c>
      <c r="B36" s="10" t="s">
        <v>915</v>
      </c>
      <c r="C36">
        <v>18</v>
      </c>
      <c r="D36" s="10" t="s">
        <v>28</v>
      </c>
      <c r="E36">
        <v>1</v>
      </c>
      <c r="F36" s="10" t="s">
        <v>28</v>
      </c>
      <c r="G36">
        <v>1</v>
      </c>
      <c r="H36" s="10"/>
      <c r="I36" s="10"/>
      <c r="K36" s="10" t="s">
        <v>22</v>
      </c>
      <c r="M36" s="10"/>
      <c r="N36" s="10"/>
      <c r="O36" s="10"/>
      <c r="P36" s="10"/>
    </row>
    <row r="37" spans="1:17" x14ac:dyDescent="0.3">
      <c r="A37">
        <v>8</v>
      </c>
      <c r="B37" s="10" t="s">
        <v>61</v>
      </c>
      <c r="C37">
        <v>1</v>
      </c>
      <c r="D37" s="10" t="s">
        <v>255</v>
      </c>
      <c r="E37">
        <v>1</v>
      </c>
      <c r="F37" s="10" t="s">
        <v>865</v>
      </c>
      <c r="G37">
        <v>7</v>
      </c>
      <c r="H37" s="10" t="s">
        <v>865</v>
      </c>
      <c r="I37" s="10" t="s">
        <v>885</v>
      </c>
      <c r="J37">
        <v>0</v>
      </c>
      <c r="K37" s="10" t="s">
        <v>254</v>
      </c>
      <c r="M37" s="10" t="s">
        <v>897</v>
      </c>
      <c r="N37" s="10" t="s">
        <v>29</v>
      </c>
      <c r="O37" s="10"/>
      <c r="P37" s="10" t="s">
        <v>865</v>
      </c>
      <c r="Q37" t="s">
        <v>898</v>
      </c>
    </row>
    <row r="38" spans="1:17" x14ac:dyDescent="0.3">
      <c r="A38">
        <v>8</v>
      </c>
      <c r="B38" s="10" t="s">
        <v>61</v>
      </c>
      <c r="C38">
        <v>9</v>
      </c>
      <c r="D38" s="10" t="s">
        <v>261</v>
      </c>
      <c r="E38">
        <v>1</v>
      </c>
      <c r="F38" s="10" t="s">
        <v>12</v>
      </c>
      <c r="G38">
        <v>4</v>
      </c>
      <c r="H38" s="10"/>
      <c r="I38" s="10"/>
      <c r="K38" s="10" t="s">
        <v>254</v>
      </c>
      <c r="M38" s="10"/>
      <c r="N38" s="10"/>
      <c r="O38" s="10"/>
      <c r="P38" s="10"/>
    </row>
    <row r="39" spans="1:17" x14ac:dyDescent="0.3">
      <c r="A39">
        <v>8</v>
      </c>
      <c r="B39" s="10" t="s">
        <v>61</v>
      </c>
      <c r="C39">
        <v>11</v>
      </c>
      <c r="D39" s="10" t="s">
        <v>262</v>
      </c>
      <c r="E39">
        <v>1</v>
      </c>
      <c r="F39" s="10" t="s">
        <v>13</v>
      </c>
      <c r="G39">
        <v>5</v>
      </c>
      <c r="H39" s="10"/>
      <c r="I39" s="10"/>
      <c r="K39" s="10" t="s">
        <v>254</v>
      </c>
      <c r="M39" s="10"/>
      <c r="N39" s="10"/>
      <c r="O39" s="10"/>
      <c r="P39" s="10"/>
    </row>
    <row r="40" spans="1:17" x14ac:dyDescent="0.3">
      <c r="A40">
        <v>8</v>
      </c>
      <c r="B40" s="10" t="s">
        <v>61</v>
      </c>
      <c r="C40">
        <v>13</v>
      </c>
      <c r="D40" s="10" t="s">
        <v>263</v>
      </c>
      <c r="E40">
        <v>1</v>
      </c>
      <c r="F40" s="10" t="s">
        <v>14</v>
      </c>
      <c r="G40">
        <v>6</v>
      </c>
      <c r="H40" s="10"/>
      <c r="I40" s="10"/>
      <c r="K40" s="10" t="s">
        <v>254</v>
      </c>
      <c r="M40" s="10"/>
      <c r="N40" s="10"/>
      <c r="O40" s="10"/>
      <c r="P40" s="10"/>
    </row>
    <row r="41" spans="1:17" x14ac:dyDescent="0.3">
      <c r="A41">
        <v>8</v>
      </c>
      <c r="B41" s="10" t="s">
        <v>61</v>
      </c>
      <c r="C41">
        <v>16</v>
      </c>
      <c r="D41" s="10" t="s">
        <v>5</v>
      </c>
      <c r="E41">
        <v>1</v>
      </c>
      <c r="F41" s="10" t="s">
        <v>857</v>
      </c>
      <c r="G41">
        <v>3</v>
      </c>
      <c r="H41" s="10" t="s">
        <v>876</v>
      </c>
      <c r="I41" s="10" t="s">
        <v>894</v>
      </c>
      <c r="J41">
        <v>1</v>
      </c>
      <c r="K41" s="10" t="s">
        <v>254</v>
      </c>
      <c r="M41" s="10" t="s">
        <v>5</v>
      </c>
      <c r="N41" s="10" t="s">
        <v>26</v>
      </c>
      <c r="O41" s="10" t="s">
        <v>904</v>
      </c>
      <c r="P41" s="10" t="s">
        <v>876</v>
      </c>
    </row>
    <row r="42" spans="1:17" x14ac:dyDescent="0.3">
      <c r="A42">
        <v>8</v>
      </c>
      <c r="B42" s="10" t="s">
        <v>61</v>
      </c>
      <c r="C42">
        <v>17</v>
      </c>
      <c r="D42" s="10" t="s">
        <v>19</v>
      </c>
      <c r="E42">
        <v>1</v>
      </c>
      <c r="F42" s="10" t="s">
        <v>19</v>
      </c>
      <c r="G42">
        <v>2</v>
      </c>
      <c r="H42" s="10"/>
      <c r="I42" s="10"/>
      <c r="K42" s="10" t="s">
        <v>254</v>
      </c>
      <c r="M42" s="10"/>
      <c r="N42" s="10"/>
      <c r="O42" s="10"/>
      <c r="P42" s="10"/>
    </row>
    <row r="43" spans="1:17" x14ac:dyDescent="0.3">
      <c r="A43">
        <v>8</v>
      </c>
      <c r="B43" s="10" t="s">
        <v>61</v>
      </c>
      <c r="C43">
        <v>18</v>
      </c>
      <c r="D43" s="10" t="s">
        <v>28</v>
      </c>
      <c r="E43">
        <v>1</v>
      </c>
      <c r="F43" s="10" t="s">
        <v>28</v>
      </c>
      <c r="G43">
        <v>1</v>
      </c>
      <c r="H43" s="10"/>
      <c r="I43" s="10"/>
      <c r="K43" s="10" t="s">
        <v>254</v>
      </c>
      <c r="M43" s="10"/>
      <c r="N43" s="10"/>
      <c r="O43" s="10"/>
      <c r="P43" s="10"/>
    </row>
    <row r="44" spans="1:17" x14ac:dyDescent="0.3">
      <c r="A44">
        <v>3</v>
      </c>
      <c r="B44" s="10" t="s">
        <v>912</v>
      </c>
      <c r="C44">
        <v>9</v>
      </c>
      <c r="D44" s="10" t="s">
        <v>261</v>
      </c>
      <c r="E44">
        <v>1</v>
      </c>
      <c r="F44" s="10" t="s">
        <v>12</v>
      </c>
      <c r="G44">
        <v>4</v>
      </c>
      <c r="H44" s="10"/>
      <c r="I44" s="10"/>
      <c r="K44" s="10" t="s">
        <v>22</v>
      </c>
      <c r="M44" s="10"/>
      <c r="N44" s="10"/>
      <c r="O44" s="10"/>
      <c r="P44" s="10"/>
    </row>
    <row r="45" spans="1:17" x14ac:dyDescent="0.3">
      <c r="A45">
        <v>3</v>
      </c>
      <c r="B45" s="10" t="s">
        <v>912</v>
      </c>
      <c r="C45">
        <v>11</v>
      </c>
      <c r="D45" s="10" t="s">
        <v>262</v>
      </c>
      <c r="E45">
        <v>1</v>
      </c>
      <c r="F45" s="10" t="s">
        <v>13</v>
      </c>
      <c r="G45">
        <v>5</v>
      </c>
      <c r="H45" s="10"/>
      <c r="I45" s="10"/>
      <c r="K45" s="10" t="s">
        <v>22</v>
      </c>
      <c r="M45" s="10"/>
      <c r="N45" s="10"/>
      <c r="O45" s="10"/>
      <c r="P45" s="10"/>
    </row>
    <row r="46" spans="1:17" x14ac:dyDescent="0.3">
      <c r="A46">
        <v>3</v>
      </c>
      <c r="B46" s="10" t="s">
        <v>912</v>
      </c>
      <c r="C46">
        <v>13</v>
      </c>
      <c r="D46" s="10" t="s">
        <v>263</v>
      </c>
      <c r="E46">
        <v>1</v>
      </c>
      <c r="F46" s="10" t="s">
        <v>14</v>
      </c>
      <c r="G46">
        <v>6</v>
      </c>
      <c r="H46" s="10"/>
      <c r="I46" s="10"/>
      <c r="K46" s="10" t="s">
        <v>22</v>
      </c>
      <c r="M46" s="10"/>
      <c r="N46" s="10"/>
      <c r="O46" s="10"/>
      <c r="P46" s="10"/>
    </row>
    <row r="47" spans="1:17" x14ac:dyDescent="0.3">
      <c r="A47">
        <v>3</v>
      </c>
      <c r="B47" s="10" t="s">
        <v>912</v>
      </c>
      <c r="C47">
        <v>17</v>
      </c>
      <c r="D47" s="10" t="s">
        <v>19</v>
      </c>
      <c r="E47">
        <v>1</v>
      </c>
      <c r="F47" s="10" t="s">
        <v>19</v>
      </c>
      <c r="G47">
        <v>2</v>
      </c>
      <c r="H47" s="10"/>
      <c r="I47" s="10"/>
      <c r="K47" s="10" t="s">
        <v>22</v>
      </c>
      <c r="M47" s="10"/>
      <c r="N47" s="10"/>
      <c r="O47" s="10"/>
      <c r="P47" s="10"/>
    </row>
    <row r="48" spans="1:17" x14ac:dyDescent="0.3">
      <c r="A48">
        <v>3</v>
      </c>
      <c r="B48" s="10" t="s">
        <v>912</v>
      </c>
      <c r="C48">
        <v>18</v>
      </c>
      <c r="D48" s="10" t="s">
        <v>28</v>
      </c>
      <c r="E48">
        <v>1</v>
      </c>
      <c r="F48" s="10" t="s">
        <v>28</v>
      </c>
      <c r="G48">
        <v>1</v>
      </c>
      <c r="H48" s="10"/>
      <c r="I48" s="10"/>
      <c r="K48" s="10" t="s">
        <v>22</v>
      </c>
      <c r="M48" s="10"/>
      <c r="N48" s="10"/>
      <c r="O48" s="10"/>
      <c r="P48" s="10"/>
    </row>
    <row r="49" spans="1:16" x14ac:dyDescent="0.3">
      <c r="A49">
        <v>3</v>
      </c>
      <c r="B49" s="10" t="s">
        <v>912</v>
      </c>
      <c r="C49">
        <v>1</v>
      </c>
      <c r="D49" s="10" t="s">
        <v>255</v>
      </c>
      <c r="E49">
        <v>1</v>
      </c>
      <c r="F49" s="10" t="s">
        <v>860</v>
      </c>
      <c r="G49">
        <v>7</v>
      </c>
      <c r="H49" s="10" t="s">
        <v>860</v>
      </c>
      <c r="I49" s="10" t="s">
        <v>880</v>
      </c>
      <c r="J49">
        <v>0</v>
      </c>
      <c r="K49" s="10" t="s">
        <v>22</v>
      </c>
      <c r="M49" s="10" t="s">
        <v>897</v>
      </c>
      <c r="N49" s="10" t="s">
        <v>29</v>
      </c>
      <c r="O49" s="10" t="s">
        <v>31</v>
      </c>
      <c r="P49" s="10" t="s">
        <v>860</v>
      </c>
    </row>
    <row r="50" spans="1:16" x14ac:dyDescent="0.3">
      <c r="A50">
        <v>3</v>
      </c>
      <c r="B50" s="10" t="s">
        <v>912</v>
      </c>
      <c r="C50">
        <v>16</v>
      </c>
      <c r="D50" s="10" t="s">
        <v>5</v>
      </c>
      <c r="E50">
        <v>1</v>
      </c>
      <c r="F50" s="10" t="s">
        <v>857</v>
      </c>
      <c r="G50">
        <v>3</v>
      </c>
      <c r="H50" s="10" t="s">
        <v>871</v>
      </c>
      <c r="I50" s="10" t="s">
        <v>889</v>
      </c>
      <c r="J50">
        <v>1</v>
      </c>
      <c r="K50" s="10" t="s">
        <v>22</v>
      </c>
      <c r="M50" s="10" t="s">
        <v>5</v>
      </c>
      <c r="N50" s="10" t="s">
        <v>26</v>
      </c>
      <c r="O50" s="10" t="s">
        <v>54</v>
      </c>
      <c r="P50" s="10" t="s">
        <v>871</v>
      </c>
    </row>
    <row r="51" spans="1:16" x14ac:dyDescent="0.3">
      <c r="A51">
        <v>4</v>
      </c>
      <c r="B51" s="10" t="s">
        <v>913</v>
      </c>
      <c r="C51">
        <v>1</v>
      </c>
      <c r="D51" s="10" t="s">
        <v>255</v>
      </c>
      <c r="E51">
        <v>1</v>
      </c>
      <c r="F51" s="10" t="s">
        <v>861</v>
      </c>
      <c r="G51">
        <v>7</v>
      </c>
      <c r="H51" s="10" t="s">
        <v>861</v>
      </c>
      <c r="I51" s="10" t="s">
        <v>881</v>
      </c>
      <c r="J51">
        <v>0</v>
      </c>
      <c r="K51" s="10" t="s">
        <v>22</v>
      </c>
      <c r="M51" s="10" t="s">
        <v>897</v>
      </c>
      <c r="N51" s="10" t="s">
        <v>29</v>
      </c>
      <c r="O51" s="10" t="s">
        <v>907</v>
      </c>
      <c r="P51" s="10" t="s">
        <v>861</v>
      </c>
    </row>
    <row r="52" spans="1:16" x14ac:dyDescent="0.3">
      <c r="A52">
        <v>4</v>
      </c>
      <c r="B52" s="10" t="s">
        <v>913</v>
      </c>
      <c r="C52">
        <v>9</v>
      </c>
      <c r="D52" s="10" t="s">
        <v>261</v>
      </c>
      <c r="E52">
        <v>1</v>
      </c>
      <c r="F52" s="10" t="s">
        <v>12</v>
      </c>
      <c r="G52">
        <v>4</v>
      </c>
      <c r="H52" s="10"/>
      <c r="I52" s="10"/>
      <c r="K52" s="10" t="s">
        <v>22</v>
      </c>
      <c r="M52" s="10"/>
      <c r="N52" s="10"/>
      <c r="O52" s="10"/>
      <c r="P52" s="10"/>
    </row>
    <row r="53" spans="1:16" x14ac:dyDescent="0.3">
      <c r="A53">
        <v>4</v>
      </c>
      <c r="B53" s="10" t="s">
        <v>913</v>
      </c>
      <c r="C53">
        <v>11</v>
      </c>
      <c r="D53" s="10" t="s">
        <v>262</v>
      </c>
      <c r="E53">
        <v>1</v>
      </c>
      <c r="F53" s="10" t="s">
        <v>13</v>
      </c>
      <c r="G53">
        <v>5</v>
      </c>
      <c r="H53" s="10"/>
      <c r="I53" s="10"/>
      <c r="K53" s="10" t="s">
        <v>22</v>
      </c>
      <c r="M53" s="10"/>
      <c r="N53" s="10"/>
      <c r="O53" s="10"/>
      <c r="P53" s="10"/>
    </row>
    <row r="54" spans="1:16" x14ac:dyDescent="0.3">
      <c r="A54">
        <v>4</v>
      </c>
      <c r="B54" s="10" t="s">
        <v>913</v>
      </c>
      <c r="C54">
        <v>13</v>
      </c>
      <c r="D54" s="10" t="s">
        <v>263</v>
      </c>
      <c r="E54">
        <v>1</v>
      </c>
      <c r="F54" s="10" t="s">
        <v>14</v>
      </c>
      <c r="G54">
        <v>6</v>
      </c>
      <c r="H54" s="10"/>
      <c r="I54" s="10"/>
      <c r="K54" s="10" t="s">
        <v>22</v>
      </c>
      <c r="M54" s="10"/>
      <c r="N54" s="10"/>
      <c r="O54" s="10"/>
      <c r="P54" s="10"/>
    </row>
    <row r="55" spans="1:16" x14ac:dyDescent="0.3">
      <c r="A55">
        <v>4</v>
      </c>
      <c r="B55" s="10" t="s">
        <v>913</v>
      </c>
      <c r="C55">
        <v>16</v>
      </c>
      <c r="D55" s="10" t="s">
        <v>5</v>
      </c>
      <c r="E55">
        <v>1</v>
      </c>
      <c r="F55" s="10" t="s">
        <v>857</v>
      </c>
      <c r="G55">
        <v>3</v>
      </c>
      <c r="H55" s="10" t="s">
        <v>872</v>
      </c>
      <c r="I55" s="10" t="s">
        <v>890</v>
      </c>
      <c r="J55">
        <v>1</v>
      </c>
      <c r="K55" s="10" t="s">
        <v>22</v>
      </c>
      <c r="M55" s="10" t="s">
        <v>5</v>
      </c>
      <c r="N55" s="10" t="s">
        <v>26</v>
      </c>
      <c r="O55" s="10" t="s">
        <v>52</v>
      </c>
      <c r="P55" s="10" t="s">
        <v>872</v>
      </c>
    </row>
    <row r="56" spans="1:16" x14ac:dyDescent="0.3">
      <c r="A56">
        <v>4</v>
      </c>
      <c r="B56" s="10" t="s">
        <v>913</v>
      </c>
      <c r="C56">
        <v>17</v>
      </c>
      <c r="D56" s="10" t="s">
        <v>19</v>
      </c>
      <c r="E56">
        <v>1</v>
      </c>
      <c r="F56" s="10" t="s">
        <v>19</v>
      </c>
      <c r="G56">
        <v>2</v>
      </c>
      <c r="H56" s="10"/>
      <c r="I56" s="10"/>
      <c r="K56" s="10" t="s">
        <v>22</v>
      </c>
      <c r="M56" s="10"/>
      <c r="N56" s="10"/>
      <c r="O56" s="10"/>
      <c r="P56" s="10"/>
    </row>
    <row r="57" spans="1:16" x14ac:dyDescent="0.3">
      <c r="A57">
        <v>4</v>
      </c>
      <c r="B57" s="10" t="s">
        <v>913</v>
      </c>
      <c r="C57">
        <v>18</v>
      </c>
      <c r="D57" s="10" t="s">
        <v>28</v>
      </c>
      <c r="E57">
        <v>1</v>
      </c>
      <c r="F57" s="10" t="s">
        <v>28</v>
      </c>
      <c r="G57">
        <v>1</v>
      </c>
      <c r="H57" s="10"/>
      <c r="I57" s="10"/>
      <c r="K57" s="10" t="s">
        <v>22</v>
      </c>
      <c r="M57" s="10"/>
      <c r="N57" s="10"/>
      <c r="O57" s="10"/>
      <c r="P57" s="10"/>
    </row>
    <row r="58" spans="1:16" x14ac:dyDescent="0.3">
      <c r="A58">
        <v>5</v>
      </c>
      <c r="B58" s="10" t="s">
        <v>914</v>
      </c>
      <c r="C58">
        <v>1</v>
      </c>
      <c r="D58" s="10" t="s">
        <v>255</v>
      </c>
      <c r="E58">
        <v>1</v>
      </c>
      <c r="F58" s="10" t="s">
        <v>862</v>
      </c>
      <c r="G58">
        <v>7</v>
      </c>
      <c r="H58" s="10" t="s">
        <v>862</v>
      </c>
      <c r="I58" s="10" t="s">
        <v>882</v>
      </c>
      <c r="J58">
        <v>0</v>
      </c>
      <c r="K58" s="10" t="s">
        <v>22</v>
      </c>
      <c r="M58" s="10" t="s">
        <v>897</v>
      </c>
      <c r="N58" s="10" t="s">
        <v>29</v>
      </c>
      <c r="O58" s="10" t="s">
        <v>908</v>
      </c>
      <c r="P58" s="10" t="s">
        <v>862</v>
      </c>
    </row>
    <row r="59" spans="1:16" x14ac:dyDescent="0.3">
      <c r="A59">
        <v>5</v>
      </c>
      <c r="B59" s="10" t="s">
        <v>914</v>
      </c>
      <c r="C59">
        <v>9</v>
      </c>
      <c r="D59" s="10" t="s">
        <v>261</v>
      </c>
      <c r="E59">
        <v>1</v>
      </c>
      <c r="F59" s="10" t="s">
        <v>12</v>
      </c>
      <c r="G59">
        <v>4</v>
      </c>
      <c r="H59" s="10"/>
      <c r="I59" s="10"/>
      <c r="K59" s="10" t="s">
        <v>22</v>
      </c>
      <c r="M59" s="10"/>
      <c r="N59" s="10"/>
      <c r="O59" s="10"/>
      <c r="P59" s="10"/>
    </row>
    <row r="60" spans="1:16" x14ac:dyDescent="0.3">
      <c r="A60">
        <v>5</v>
      </c>
      <c r="B60" s="10" t="s">
        <v>914</v>
      </c>
      <c r="C60">
        <v>11</v>
      </c>
      <c r="D60" s="10" t="s">
        <v>262</v>
      </c>
      <c r="E60">
        <v>1</v>
      </c>
      <c r="F60" s="10" t="s">
        <v>13</v>
      </c>
      <c r="G60">
        <v>5</v>
      </c>
      <c r="H60" s="10"/>
      <c r="I60" s="10"/>
      <c r="K60" s="10" t="s">
        <v>22</v>
      </c>
      <c r="M60" s="10"/>
      <c r="N60" s="10"/>
      <c r="O60" s="10"/>
      <c r="P60" s="10"/>
    </row>
    <row r="61" spans="1:16" x14ac:dyDescent="0.3">
      <c r="A61">
        <v>5</v>
      </c>
      <c r="B61" s="10" t="s">
        <v>914</v>
      </c>
      <c r="C61">
        <v>13</v>
      </c>
      <c r="D61" s="10" t="s">
        <v>263</v>
      </c>
      <c r="E61">
        <v>1</v>
      </c>
      <c r="F61" s="10" t="s">
        <v>14</v>
      </c>
      <c r="G61">
        <v>6</v>
      </c>
      <c r="H61" s="10"/>
      <c r="I61" s="10"/>
      <c r="K61" s="10" t="s">
        <v>22</v>
      </c>
      <c r="M61" s="10"/>
      <c r="N61" s="10"/>
      <c r="O61" s="10"/>
      <c r="P61" s="10"/>
    </row>
    <row r="62" spans="1:16" x14ac:dyDescent="0.3">
      <c r="A62">
        <v>5</v>
      </c>
      <c r="B62" s="10" t="s">
        <v>914</v>
      </c>
      <c r="C62">
        <v>16</v>
      </c>
      <c r="D62" s="10" t="s">
        <v>5</v>
      </c>
      <c r="E62">
        <v>1</v>
      </c>
      <c r="F62" s="10" t="s">
        <v>857</v>
      </c>
      <c r="G62">
        <v>3</v>
      </c>
      <c r="H62" s="10" t="s">
        <v>873</v>
      </c>
      <c r="I62" s="10" t="s">
        <v>891</v>
      </c>
      <c r="J62">
        <v>1</v>
      </c>
      <c r="K62" s="10" t="s">
        <v>22</v>
      </c>
      <c r="M62" s="10" t="s">
        <v>5</v>
      </c>
      <c r="N62" s="10" t="s">
        <v>26</v>
      </c>
      <c r="O62" s="10" t="s">
        <v>53</v>
      </c>
      <c r="P62" s="10" t="s">
        <v>873</v>
      </c>
    </row>
    <row r="63" spans="1:16" x14ac:dyDescent="0.3">
      <c r="A63">
        <v>5</v>
      </c>
      <c r="B63" s="10" t="s">
        <v>914</v>
      </c>
      <c r="C63">
        <v>17</v>
      </c>
      <c r="D63" s="10" t="s">
        <v>19</v>
      </c>
      <c r="E63">
        <v>1</v>
      </c>
      <c r="F63" s="10" t="s">
        <v>19</v>
      </c>
      <c r="G63">
        <v>2</v>
      </c>
      <c r="H63" s="10"/>
      <c r="I63" s="10"/>
      <c r="K63" s="10" t="s">
        <v>22</v>
      </c>
      <c r="M63" s="10"/>
      <c r="N63" s="10"/>
      <c r="O63" s="10"/>
      <c r="P63" s="10"/>
    </row>
    <row r="64" spans="1:16" x14ac:dyDescent="0.3">
      <c r="A64">
        <v>5</v>
      </c>
      <c r="B64" s="10" t="s">
        <v>914</v>
      </c>
      <c r="C64">
        <v>18</v>
      </c>
      <c r="D64" s="10" t="s">
        <v>28</v>
      </c>
      <c r="E64">
        <v>1</v>
      </c>
      <c r="F64" s="10" t="s">
        <v>28</v>
      </c>
      <c r="G64">
        <v>1</v>
      </c>
      <c r="H64" s="10"/>
      <c r="I64" s="10"/>
      <c r="K64" s="10" t="s">
        <v>22</v>
      </c>
      <c r="M64" s="10"/>
      <c r="N64" s="10"/>
      <c r="O64" s="10"/>
      <c r="P64" s="10"/>
    </row>
    <row r="65" spans="1:17" x14ac:dyDescent="0.3">
      <c r="A65">
        <v>10</v>
      </c>
      <c r="B65" s="10" t="s">
        <v>62</v>
      </c>
      <c r="C65">
        <v>1</v>
      </c>
      <c r="D65" s="10" t="s">
        <v>255</v>
      </c>
      <c r="E65">
        <v>1</v>
      </c>
      <c r="F65" s="10" t="s">
        <v>867</v>
      </c>
      <c r="G65">
        <v>7</v>
      </c>
      <c r="H65" s="10" t="s">
        <v>867</v>
      </c>
      <c r="I65" s="10" t="s">
        <v>887</v>
      </c>
      <c r="J65">
        <v>0</v>
      </c>
      <c r="K65" s="10" t="s">
        <v>254</v>
      </c>
      <c r="M65" s="10" t="s">
        <v>897</v>
      </c>
      <c r="N65" s="10" t="s">
        <v>29</v>
      </c>
      <c r="O65" s="10"/>
      <c r="P65" s="10" t="s">
        <v>867</v>
      </c>
      <c r="Q65" t="s">
        <v>901</v>
      </c>
    </row>
    <row r="66" spans="1:17" x14ac:dyDescent="0.3">
      <c r="A66">
        <v>10</v>
      </c>
      <c r="B66" s="10" t="s">
        <v>62</v>
      </c>
      <c r="C66">
        <v>9</v>
      </c>
      <c r="D66" s="10" t="s">
        <v>261</v>
      </c>
      <c r="E66">
        <v>1</v>
      </c>
      <c r="F66" s="10" t="s">
        <v>12</v>
      </c>
      <c r="G66">
        <v>4</v>
      </c>
      <c r="H66" s="10"/>
      <c r="I66" s="10"/>
      <c r="K66" s="10" t="s">
        <v>254</v>
      </c>
      <c r="M66" s="10"/>
      <c r="N66" s="10"/>
      <c r="O66" s="10"/>
      <c r="P66" s="10"/>
    </row>
    <row r="67" spans="1:17" x14ac:dyDescent="0.3">
      <c r="A67">
        <v>10</v>
      </c>
      <c r="B67" s="10" t="s">
        <v>62</v>
      </c>
      <c r="C67">
        <v>11</v>
      </c>
      <c r="D67" s="10" t="s">
        <v>262</v>
      </c>
      <c r="E67">
        <v>1</v>
      </c>
      <c r="F67" s="10" t="s">
        <v>13</v>
      </c>
      <c r="G67">
        <v>5</v>
      </c>
      <c r="H67" s="10"/>
      <c r="I67" s="10"/>
      <c r="K67" s="10" t="s">
        <v>254</v>
      </c>
      <c r="M67" s="10"/>
      <c r="N67" s="10"/>
      <c r="O67" s="10"/>
      <c r="P67" s="10"/>
    </row>
    <row r="68" spans="1:17" x14ac:dyDescent="0.3">
      <c r="A68">
        <v>10</v>
      </c>
      <c r="B68" s="10" t="s">
        <v>62</v>
      </c>
      <c r="C68">
        <v>13</v>
      </c>
      <c r="D68" s="10" t="s">
        <v>263</v>
      </c>
      <c r="E68">
        <v>1</v>
      </c>
      <c r="F68" s="10" t="s">
        <v>14</v>
      </c>
      <c r="G68">
        <v>6</v>
      </c>
      <c r="H68" s="10"/>
      <c r="I68" s="10"/>
      <c r="K68" s="10" t="s">
        <v>254</v>
      </c>
      <c r="M68" s="10"/>
      <c r="N68" s="10"/>
      <c r="O68" s="10"/>
      <c r="P68" s="10"/>
    </row>
    <row r="69" spans="1:17" x14ac:dyDescent="0.3">
      <c r="A69">
        <v>10</v>
      </c>
      <c r="B69" s="10" t="s">
        <v>62</v>
      </c>
      <c r="C69">
        <v>16</v>
      </c>
      <c r="D69" s="10" t="s">
        <v>5</v>
      </c>
      <c r="E69">
        <v>1</v>
      </c>
      <c r="F69" s="10" t="s">
        <v>857</v>
      </c>
      <c r="G69">
        <v>3</v>
      </c>
      <c r="H69" s="10" t="s">
        <v>878</v>
      </c>
      <c r="I69" s="10" t="s">
        <v>896</v>
      </c>
      <c r="J69">
        <v>1</v>
      </c>
      <c r="K69" s="10" t="s">
        <v>254</v>
      </c>
      <c r="M69" s="10" t="s">
        <v>5</v>
      </c>
      <c r="N69" s="10" t="s">
        <v>26</v>
      </c>
      <c r="O69" s="10" t="s">
        <v>902</v>
      </c>
      <c r="P69" s="10" t="s">
        <v>878</v>
      </c>
    </row>
    <row r="70" spans="1:17" x14ac:dyDescent="0.3">
      <c r="A70">
        <v>10</v>
      </c>
      <c r="B70" s="10" t="s">
        <v>62</v>
      </c>
      <c r="C70">
        <v>17</v>
      </c>
      <c r="D70" s="10" t="s">
        <v>19</v>
      </c>
      <c r="E70">
        <v>1</v>
      </c>
      <c r="F70" s="10" t="s">
        <v>19</v>
      </c>
      <c r="G70">
        <v>2</v>
      </c>
      <c r="H70" s="10"/>
      <c r="I70" s="10"/>
      <c r="K70" s="10" t="s">
        <v>254</v>
      </c>
      <c r="M70" s="10"/>
      <c r="N70" s="10"/>
      <c r="O70" s="10"/>
      <c r="P70" s="10"/>
    </row>
    <row r="71" spans="1:17" x14ac:dyDescent="0.3">
      <c r="A71">
        <v>10</v>
      </c>
      <c r="B71" s="10" t="s">
        <v>62</v>
      </c>
      <c r="C71">
        <v>18</v>
      </c>
      <c r="D71" s="10" t="s">
        <v>28</v>
      </c>
      <c r="E71">
        <v>1</v>
      </c>
      <c r="F71" s="10" t="s">
        <v>28</v>
      </c>
      <c r="G71">
        <v>1</v>
      </c>
      <c r="H71" s="10"/>
      <c r="I71" s="10"/>
      <c r="K71" s="10" t="s">
        <v>254</v>
      </c>
      <c r="M71" s="10"/>
      <c r="N71" s="10"/>
      <c r="O71" s="10"/>
      <c r="P71" s="10"/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9320C-CAA0-4DC0-9007-9A6706268B8C}">
  <sheetPr>
    <tabColor rgb="FF92D050"/>
  </sheetPr>
  <dimension ref="A3:C23"/>
  <sheetViews>
    <sheetView showGridLines="0" workbookViewId="0">
      <pane ySplit="3" topLeftCell="A4" activePane="bottomLeft" state="frozen"/>
      <selection pane="bottomLeft" activeCell="G13" sqref="G13"/>
    </sheetView>
  </sheetViews>
  <sheetFormatPr baseColWidth="10" defaultRowHeight="14.4" x14ac:dyDescent="0.3"/>
  <cols>
    <col min="1" max="1" width="10.5546875" bestFit="1" customWidth="1"/>
    <col min="2" max="2" width="35" bestFit="1" customWidth="1"/>
    <col min="3" max="3" width="11.44140625" bestFit="1" customWidth="1"/>
  </cols>
  <sheetData>
    <row r="3" spans="1:3" x14ac:dyDescent="0.3">
      <c r="A3" s="14" t="s">
        <v>8</v>
      </c>
      <c r="B3" s="14" t="s">
        <v>6</v>
      </c>
      <c r="C3" s="14" t="s">
        <v>1</v>
      </c>
    </row>
    <row r="4" spans="1:3" x14ac:dyDescent="0.3">
      <c r="A4" t="s">
        <v>856</v>
      </c>
      <c r="B4" t="s">
        <v>858</v>
      </c>
      <c r="C4" t="s">
        <v>255</v>
      </c>
    </row>
    <row r="5" spans="1:3" x14ac:dyDescent="0.3">
      <c r="A5" t="s">
        <v>868</v>
      </c>
      <c r="B5" t="s">
        <v>869</v>
      </c>
      <c r="C5" t="s">
        <v>5</v>
      </c>
    </row>
    <row r="6" spans="1:3" x14ac:dyDescent="0.3">
      <c r="A6" t="s">
        <v>879</v>
      </c>
      <c r="B6" t="s">
        <v>859</v>
      </c>
      <c r="C6" t="s">
        <v>255</v>
      </c>
    </row>
    <row r="7" spans="1:3" x14ac:dyDescent="0.3">
      <c r="A7" t="s">
        <v>888</v>
      </c>
      <c r="B7" t="s">
        <v>870</v>
      </c>
      <c r="C7" t="s">
        <v>5</v>
      </c>
    </row>
    <row r="8" spans="1:3" x14ac:dyDescent="0.3">
      <c r="A8" t="s">
        <v>880</v>
      </c>
      <c r="B8" t="s">
        <v>860</v>
      </c>
      <c r="C8" t="s">
        <v>255</v>
      </c>
    </row>
    <row r="9" spans="1:3" x14ac:dyDescent="0.3">
      <c r="A9" t="s">
        <v>889</v>
      </c>
      <c r="B9" t="s">
        <v>871</v>
      </c>
      <c r="C9" t="s">
        <v>5</v>
      </c>
    </row>
    <row r="10" spans="1:3" x14ac:dyDescent="0.3">
      <c r="A10" t="s">
        <v>881</v>
      </c>
      <c r="B10" t="s">
        <v>861</v>
      </c>
      <c r="C10" t="s">
        <v>255</v>
      </c>
    </row>
    <row r="11" spans="1:3" x14ac:dyDescent="0.3">
      <c r="A11" t="s">
        <v>890</v>
      </c>
      <c r="B11" t="s">
        <v>872</v>
      </c>
      <c r="C11" t="s">
        <v>5</v>
      </c>
    </row>
    <row r="12" spans="1:3" x14ac:dyDescent="0.3">
      <c r="A12" t="s">
        <v>882</v>
      </c>
      <c r="B12" t="s">
        <v>862</v>
      </c>
      <c r="C12" t="s">
        <v>255</v>
      </c>
    </row>
    <row r="13" spans="1:3" x14ac:dyDescent="0.3">
      <c r="A13" t="s">
        <v>891</v>
      </c>
      <c r="B13" t="s">
        <v>873</v>
      </c>
      <c r="C13" t="s">
        <v>5</v>
      </c>
    </row>
    <row r="14" spans="1:3" x14ac:dyDescent="0.3">
      <c r="A14" t="s">
        <v>883</v>
      </c>
      <c r="B14" t="s">
        <v>863</v>
      </c>
      <c r="C14" t="s">
        <v>255</v>
      </c>
    </row>
    <row r="15" spans="1:3" x14ac:dyDescent="0.3">
      <c r="A15" t="s">
        <v>892</v>
      </c>
      <c r="B15" t="s">
        <v>874</v>
      </c>
      <c r="C15" t="s">
        <v>5</v>
      </c>
    </row>
    <row r="16" spans="1:3" x14ac:dyDescent="0.3">
      <c r="A16" t="s">
        <v>884</v>
      </c>
      <c r="B16" t="s">
        <v>864</v>
      </c>
      <c r="C16" t="s">
        <v>255</v>
      </c>
    </row>
    <row r="17" spans="1:3" x14ac:dyDescent="0.3">
      <c r="A17" t="s">
        <v>893</v>
      </c>
      <c r="B17" t="s">
        <v>875</v>
      </c>
      <c r="C17" t="s">
        <v>5</v>
      </c>
    </row>
    <row r="18" spans="1:3" x14ac:dyDescent="0.3">
      <c r="A18" t="s">
        <v>885</v>
      </c>
      <c r="B18" t="s">
        <v>865</v>
      </c>
      <c r="C18" t="s">
        <v>255</v>
      </c>
    </row>
    <row r="19" spans="1:3" x14ac:dyDescent="0.3">
      <c r="A19" t="s">
        <v>894</v>
      </c>
      <c r="B19" t="s">
        <v>876</v>
      </c>
      <c r="C19" t="s">
        <v>5</v>
      </c>
    </row>
    <row r="20" spans="1:3" x14ac:dyDescent="0.3">
      <c r="A20" t="s">
        <v>886</v>
      </c>
      <c r="B20" t="s">
        <v>866</v>
      </c>
      <c r="C20" t="s">
        <v>255</v>
      </c>
    </row>
    <row r="21" spans="1:3" x14ac:dyDescent="0.3">
      <c r="A21" t="s">
        <v>895</v>
      </c>
      <c r="B21" t="s">
        <v>877</v>
      </c>
      <c r="C21" t="s">
        <v>5</v>
      </c>
    </row>
    <row r="22" spans="1:3" x14ac:dyDescent="0.3">
      <c r="A22" t="s">
        <v>887</v>
      </c>
      <c r="B22" t="s">
        <v>867</v>
      </c>
      <c r="C22" t="s">
        <v>255</v>
      </c>
    </row>
    <row r="23" spans="1:3" x14ac:dyDescent="0.3">
      <c r="A23" t="s">
        <v>896</v>
      </c>
      <c r="B23" t="s">
        <v>878</v>
      </c>
      <c r="C23" t="s">
        <v>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82ECF-B437-4030-B605-A030619F3C18}">
  <dimension ref="A1:E411"/>
  <sheetViews>
    <sheetView workbookViewId="0">
      <selection activeCell="E10" sqref="E10"/>
    </sheetView>
  </sheetViews>
  <sheetFormatPr baseColWidth="10" defaultRowHeight="14.4" x14ac:dyDescent="0.3"/>
  <cols>
    <col min="1" max="1" width="8.77734375" bestFit="1" customWidth="1"/>
    <col min="2" max="2" width="57.5546875" bestFit="1" customWidth="1"/>
    <col min="3" max="3" width="8.109375" bestFit="1" customWidth="1"/>
    <col min="4" max="4" width="11.109375" bestFit="1" customWidth="1"/>
    <col min="5" max="5" width="80.88671875" bestFit="1" customWidth="1"/>
  </cols>
  <sheetData>
    <row r="1" spans="1:5" x14ac:dyDescent="0.3">
      <c r="A1" t="s">
        <v>9</v>
      </c>
      <c r="B1" t="s">
        <v>0</v>
      </c>
      <c r="C1" t="s">
        <v>21</v>
      </c>
      <c r="D1" t="s">
        <v>23</v>
      </c>
      <c r="E1" t="s">
        <v>25</v>
      </c>
    </row>
    <row r="2" spans="1:5" x14ac:dyDescent="0.3">
      <c r="A2">
        <v>1</v>
      </c>
      <c r="B2" s="10" t="s">
        <v>910</v>
      </c>
      <c r="C2" s="10" t="s">
        <v>22</v>
      </c>
      <c r="E2" t="s">
        <v>1118</v>
      </c>
    </row>
    <row r="3" spans="1:5" x14ac:dyDescent="0.3">
      <c r="A3">
        <v>2</v>
      </c>
      <c r="B3" s="10" t="s">
        <v>911</v>
      </c>
      <c r="C3" s="10" t="s">
        <v>22</v>
      </c>
      <c r="E3" t="s">
        <v>1119</v>
      </c>
    </row>
    <row r="4" spans="1:5" x14ac:dyDescent="0.3">
      <c r="A4">
        <v>3</v>
      </c>
      <c r="B4" s="10" t="s">
        <v>912</v>
      </c>
      <c r="C4" s="10" t="s">
        <v>22</v>
      </c>
      <c r="E4" t="s">
        <v>1120</v>
      </c>
    </row>
    <row r="5" spans="1:5" x14ac:dyDescent="0.3">
      <c r="A5">
        <v>4</v>
      </c>
      <c r="B5" s="10" t="s">
        <v>913</v>
      </c>
      <c r="C5" s="10" t="s">
        <v>22</v>
      </c>
      <c r="E5" t="s">
        <v>1121</v>
      </c>
    </row>
    <row r="6" spans="1:5" x14ac:dyDescent="0.3">
      <c r="A6">
        <v>5</v>
      </c>
      <c r="B6" s="10" t="s">
        <v>914</v>
      </c>
      <c r="C6" s="10" t="s">
        <v>22</v>
      </c>
      <c r="E6" t="s">
        <v>1122</v>
      </c>
    </row>
    <row r="7" spans="1:5" x14ac:dyDescent="0.3">
      <c r="A7">
        <v>6</v>
      </c>
      <c r="B7" s="10" t="s">
        <v>915</v>
      </c>
      <c r="C7" s="10" t="s">
        <v>22</v>
      </c>
      <c r="E7" t="s">
        <v>1123</v>
      </c>
    </row>
    <row r="8" spans="1:5" x14ac:dyDescent="0.3">
      <c r="A8">
        <v>7</v>
      </c>
      <c r="B8" s="10" t="s">
        <v>60</v>
      </c>
      <c r="C8" s="10" t="s">
        <v>254</v>
      </c>
      <c r="E8" t="s">
        <v>271</v>
      </c>
    </row>
    <row r="9" spans="1:5" x14ac:dyDescent="0.3">
      <c r="A9">
        <v>8</v>
      </c>
      <c r="B9" s="10" t="s">
        <v>61</v>
      </c>
      <c r="C9" s="10" t="s">
        <v>254</v>
      </c>
      <c r="E9" t="s">
        <v>272</v>
      </c>
    </row>
    <row r="10" spans="1:5" x14ac:dyDescent="0.3">
      <c r="A10">
        <v>9</v>
      </c>
      <c r="B10" s="10" t="s">
        <v>56</v>
      </c>
      <c r="C10" s="10" t="s">
        <v>254</v>
      </c>
      <c r="E10" t="s">
        <v>267</v>
      </c>
    </row>
    <row r="11" spans="1:5" x14ac:dyDescent="0.3">
      <c r="A11">
        <v>10</v>
      </c>
      <c r="B11" s="10" t="s">
        <v>62</v>
      </c>
      <c r="C11" s="10" t="s">
        <v>254</v>
      </c>
      <c r="E11" t="s">
        <v>273</v>
      </c>
    </row>
    <row r="12" spans="1:5" x14ac:dyDescent="0.3">
      <c r="A12">
        <v>11</v>
      </c>
      <c r="B12" s="10" t="s">
        <v>58</v>
      </c>
      <c r="C12" s="10" t="s">
        <v>254</v>
      </c>
      <c r="E12" t="s">
        <v>269</v>
      </c>
    </row>
    <row r="13" spans="1:5" x14ac:dyDescent="0.3">
      <c r="A13">
        <v>12</v>
      </c>
      <c r="B13" s="10" t="s">
        <v>63</v>
      </c>
      <c r="C13" s="10" t="s">
        <v>254</v>
      </c>
      <c r="E13" t="s">
        <v>274</v>
      </c>
    </row>
    <row r="14" spans="1:5" x14ac:dyDescent="0.3">
      <c r="A14">
        <v>13</v>
      </c>
      <c r="B14" s="10" t="s">
        <v>59</v>
      </c>
      <c r="C14" s="10" t="s">
        <v>254</v>
      </c>
      <c r="E14" t="s">
        <v>270</v>
      </c>
    </row>
    <row r="15" spans="1:5" x14ac:dyDescent="0.3">
      <c r="A15">
        <v>14</v>
      </c>
      <c r="B15" s="10" t="s">
        <v>57</v>
      </c>
      <c r="C15" s="10" t="s">
        <v>254</v>
      </c>
      <c r="E15" t="s">
        <v>268</v>
      </c>
    </row>
    <row r="16" spans="1:5" x14ac:dyDescent="0.3">
      <c r="A16">
        <v>15</v>
      </c>
      <c r="B16" s="10" t="s">
        <v>916</v>
      </c>
      <c r="C16" s="10" t="s">
        <v>22</v>
      </c>
      <c r="E16" t="s">
        <v>1124</v>
      </c>
    </row>
    <row r="17" spans="1:5" x14ac:dyDescent="0.3">
      <c r="A17">
        <v>16</v>
      </c>
      <c r="B17" s="10" t="s">
        <v>917</v>
      </c>
      <c r="C17" s="10" t="s">
        <v>22</v>
      </c>
      <c r="E17" t="s">
        <v>1125</v>
      </c>
    </row>
    <row r="18" spans="1:5" x14ac:dyDescent="0.3">
      <c r="A18">
        <v>17</v>
      </c>
      <c r="B18" s="10" t="s">
        <v>918</v>
      </c>
      <c r="C18" s="10" t="s">
        <v>22</v>
      </c>
      <c r="E18" t="s">
        <v>1126</v>
      </c>
    </row>
    <row r="19" spans="1:5" x14ac:dyDescent="0.3">
      <c r="A19">
        <v>18</v>
      </c>
      <c r="B19" s="10" t="s">
        <v>919</v>
      </c>
      <c r="C19" s="10" t="s">
        <v>22</v>
      </c>
      <c r="E19" t="s">
        <v>1127</v>
      </c>
    </row>
    <row r="20" spans="1:5" x14ac:dyDescent="0.3">
      <c r="A20">
        <v>19</v>
      </c>
      <c r="B20" s="10" t="s">
        <v>920</v>
      </c>
      <c r="C20" s="10" t="s">
        <v>22</v>
      </c>
      <c r="E20" t="s">
        <v>1128</v>
      </c>
    </row>
    <row r="21" spans="1:5" x14ac:dyDescent="0.3">
      <c r="A21">
        <v>20</v>
      </c>
      <c r="B21" s="10" t="s">
        <v>921</v>
      </c>
      <c r="C21" s="10" t="s">
        <v>22</v>
      </c>
      <c r="E21" t="s">
        <v>1129</v>
      </c>
    </row>
    <row r="22" spans="1:5" x14ac:dyDescent="0.3">
      <c r="A22">
        <v>21</v>
      </c>
      <c r="B22" s="10" t="s">
        <v>70</v>
      </c>
      <c r="C22" s="10" t="s">
        <v>254</v>
      </c>
      <c r="E22" t="s">
        <v>281</v>
      </c>
    </row>
    <row r="23" spans="1:5" x14ac:dyDescent="0.3">
      <c r="A23">
        <v>22</v>
      </c>
      <c r="B23" s="10" t="s">
        <v>65</v>
      </c>
      <c r="C23" s="10" t="s">
        <v>254</v>
      </c>
      <c r="E23" t="s">
        <v>276</v>
      </c>
    </row>
    <row r="24" spans="1:5" x14ac:dyDescent="0.3">
      <c r="A24">
        <v>23</v>
      </c>
      <c r="B24" s="10" t="s">
        <v>67</v>
      </c>
      <c r="C24" s="10" t="s">
        <v>254</v>
      </c>
      <c r="E24" t="s">
        <v>278</v>
      </c>
    </row>
    <row r="25" spans="1:5" x14ac:dyDescent="0.3">
      <c r="A25">
        <v>24</v>
      </c>
      <c r="B25" s="10" t="s">
        <v>71</v>
      </c>
      <c r="C25" s="10" t="s">
        <v>254</v>
      </c>
      <c r="E25" t="s">
        <v>282</v>
      </c>
    </row>
    <row r="26" spans="1:5" x14ac:dyDescent="0.3">
      <c r="A26">
        <v>25</v>
      </c>
      <c r="B26" s="10" t="s">
        <v>72</v>
      </c>
      <c r="C26" s="10" t="s">
        <v>254</v>
      </c>
      <c r="E26" t="s">
        <v>283</v>
      </c>
    </row>
    <row r="27" spans="1:5" x14ac:dyDescent="0.3">
      <c r="A27">
        <v>26</v>
      </c>
      <c r="B27" s="10" t="s">
        <v>69</v>
      </c>
      <c r="C27" s="10" t="s">
        <v>254</v>
      </c>
      <c r="E27" t="s">
        <v>280</v>
      </c>
    </row>
    <row r="28" spans="1:5" x14ac:dyDescent="0.3">
      <c r="A28">
        <v>27</v>
      </c>
      <c r="B28" s="10" t="s">
        <v>68</v>
      </c>
      <c r="C28" s="10" t="s">
        <v>254</v>
      </c>
      <c r="E28" t="s">
        <v>279</v>
      </c>
    </row>
    <row r="29" spans="1:5" x14ac:dyDescent="0.3">
      <c r="A29">
        <v>28</v>
      </c>
      <c r="B29" s="10" t="s">
        <v>64</v>
      </c>
      <c r="C29" s="10" t="s">
        <v>254</v>
      </c>
      <c r="E29" t="s">
        <v>275</v>
      </c>
    </row>
    <row r="30" spans="1:5" x14ac:dyDescent="0.3">
      <c r="A30">
        <v>29</v>
      </c>
      <c r="B30" s="10" t="s">
        <v>66</v>
      </c>
      <c r="C30" s="10" t="s">
        <v>254</v>
      </c>
      <c r="E30" t="s">
        <v>277</v>
      </c>
    </row>
    <row r="31" spans="1:5" x14ac:dyDescent="0.3">
      <c r="A31">
        <v>30</v>
      </c>
      <c r="B31" s="10" t="s">
        <v>73</v>
      </c>
      <c r="C31" s="10" t="s">
        <v>254</v>
      </c>
      <c r="E31" t="s">
        <v>284</v>
      </c>
    </row>
    <row r="32" spans="1:5" x14ac:dyDescent="0.3">
      <c r="A32">
        <v>31</v>
      </c>
      <c r="B32" s="10" t="s">
        <v>922</v>
      </c>
      <c r="C32" s="10" t="s">
        <v>22</v>
      </c>
      <c r="E32" t="s">
        <v>1130</v>
      </c>
    </row>
    <row r="33" spans="1:5" x14ac:dyDescent="0.3">
      <c r="A33">
        <v>32</v>
      </c>
      <c r="B33" s="10" t="s">
        <v>923</v>
      </c>
      <c r="C33" s="10" t="s">
        <v>22</v>
      </c>
      <c r="E33" t="s">
        <v>1131</v>
      </c>
    </row>
    <row r="34" spans="1:5" x14ac:dyDescent="0.3">
      <c r="A34">
        <v>33</v>
      </c>
      <c r="B34" s="10" t="s">
        <v>924</v>
      </c>
      <c r="C34" s="10" t="s">
        <v>22</v>
      </c>
      <c r="E34" t="s">
        <v>1132</v>
      </c>
    </row>
    <row r="35" spans="1:5" x14ac:dyDescent="0.3">
      <c r="A35">
        <v>34</v>
      </c>
      <c r="B35" s="10" t="s">
        <v>925</v>
      </c>
      <c r="C35" s="10" t="s">
        <v>22</v>
      </c>
      <c r="E35" t="s">
        <v>1133</v>
      </c>
    </row>
    <row r="36" spans="1:5" x14ac:dyDescent="0.3">
      <c r="A36">
        <v>35</v>
      </c>
      <c r="B36" s="10" t="s">
        <v>926</v>
      </c>
      <c r="C36" s="10" t="s">
        <v>22</v>
      </c>
      <c r="E36" t="s">
        <v>1134</v>
      </c>
    </row>
    <row r="37" spans="1:5" x14ac:dyDescent="0.3">
      <c r="A37">
        <v>36</v>
      </c>
      <c r="B37" s="10" t="s">
        <v>927</v>
      </c>
      <c r="C37" s="10" t="s">
        <v>22</v>
      </c>
      <c r="E37" t="s">
        <v>1135</v>
      </c>
    </row>
    <row r="38" spans="1:5" x14ac:dyDescent="0.3">
      <c r="A38">
        <v>37</v>
      </c>
      <c r="B38" s="10" t="s">
        <v>928</v>
      </c>
      <c r="C38" s="10" t="s">
        <v>22</v>
      </c>
      <c r="E38" t="s">
        <v>1136</v>
      </c>
    </row>
    <row r="39" spans="1:5" x14ac:dyDescent="0.3">
      <c r="A39">
        <v>38</v>
      </c>
      <c r="B39" s="10" t="s">
        <v>929</v>
      </c>
      <c r="C39" s="10" t="s">
        <v>22</v>
      </c>
      <c r="E39" t="s">
        <v>1137</v>
      </c>
    </row>
    <row r="40" spans="1:5" x14ac:dyDescent="0.3">
      <c r="A40">
        <v>39</v>
      </c>
      <c r="B40" s="10" t="s">
        <v>930</v>
      </c>
      <c r="C40" s="10" t="s">
        <v>22</v>
      </c>
      <c r="E40" t="s">
        <v>1138</v>
      </c>
    </row>
    <row r="41" spans="1:5" x14ac:dyDescent="0.3">
      <c r="A41">
        <v>40</v>
      </c>
      <c r="B41" s="10" t="s">
        <v>931</v>
      </c>
      <c r="C41" s="10" t="s">
        <v>22</v>
      </c>
      <c r="E41" t="s">
        <v>1139</v>
      </c>
    </row>
    <row r="42" spans="1:5" x14ac:dyDescent="0.3">
      <c r="A42">
        <v>41</v>
      </c>
      <c r="B42" s="10" t="s">
        <v>932</v>
      </c>
      <c r="C42" s="10" t="s">
        <v>22</v>
      </c>
      <c r="E42" t="s">
        <v>1140</v>
      </c>
    </row>
    <row r="43" spans="1:5" x14ac:dyDescent="0.3">
      <c r="A43">
        <v>42</v>
      </c>
      <c r="B43" s="10" t="s">
        <v>933</v>
      </c>
      <c r="C43" s="10" t="s">
        <v>22</v>
      </c>
      <c r="E43" t="s">
        <v>1141</v>
      </c>
    </row>
    <row r="44" spans="1:5" x14ac:dyDescent="0.3">
      <c r="A44">
        <v>43</v>
      </c>
      <c r="B44" s="10" t="s">
        <v>74</v>
      </c>
      <c r="C44" s="10" t="s">
        <v>254</v>
      </c>
      <c r="E44" t="s">
        <v>285</v>
      </c>
    </row>
    <row r="45" spans="1:5" x14ac:dyDescent="0.3">
      <c r="A45">
        <v>44</v>
      </c>
      <c r="B45" s="10" t="s">
        <v>75</v>
      </c>
      <c r="C45" s="10" t="s">
        <v>254</v>
      </c>
      <c r="E45" t="s">
        <v>286</v>
      </c>
    </row>
    <row r="46" spans="1:5" x14ac:dyDescent="0.3">
      <c r="A46">
        <v>45</v>
      </c>
      <c r="B46" s="10" t="s">
        <v>80</v>
      </c>
      <c r="C46" s="10" t="s">
        <v>254</v>
      </c>
      <c r="E46" t="s">
        <v>291</v>
      </c>
    </row>
    <row r="47" spans="1:5" x14ac:dyDescent="0.3">
      <c r="A47">
        <v>46</v>
      </c>
      <c r="B47" s="10" t="s">
        <v>77</v>
      </c>
      <c r="C47" s="10" t="s">
        <v>254</v>
      </c>
      <c r="E47" t="s">
        <v>288</v>
      </c>
    </row>
    <row r="48" spans="1:5" x14ac:dyDescent="0.3">
      <c r="A48">
        <v>47</v>
      </c>
      <c r="B48" s="10" t="s">
        <v>78</v>
      </c>
      <c r="C48" s="10" t="s">
        <v>254</v>
      </c>
      <c r="E48" t="s">
        <v>289</v>
      </c>
    </row>
    <row r="49" spans="1:5" x14ac:dyDescent="0.3">
      <c r="A49">
        <v>48</v>
      </c>
      <c r="B49" s="10" t="s">
        <v>76</v>
      </c>
      <c r="C49" s="10" t="s">
        <v>254</v>
      </c>
      <c r="E49" t="s">
        <v>287</v>
      </c>
    </row>
    <row r="50" spans="1:5" x14ac:dyDescent="0.3">
      <c r="A50">
        <v>49</v>
      </c>
      <c r="B50" s="10" t="s">
        <v>82</v>
      </c>
      <c r="C50" s="10" t="s">
        <v>254</v>
      </c>
      <c r="E50" t="s">
        <v>293</v>
      </c>
    </row>
    <row r="51" spans="1:5" x14ac:dyDescent="0.3">
      <c r="A51">
        <v>50</v>
      </c>
      <c r="B51" s="10" t="s">
        <v>79</v>
      </c>
      <c r="C51" s="10" t="s">
        <v>254</v>
      </c>
      <c r="E51" t="s">
        <v>290</v>
      </c>
    </row>
    <row r="52" spans="1:5" x14ac:dyDescent="0.3">
      <c r="A52">
        <v>51</v>
      </c>
      <c r="B52" s="10" t="s">
        <v>81</v>
      </c>
      <c r="C52" s="10" t="s">
        <v>254</v>
      </c>
      <c r="E52" t="s">
        <v>292</v>
      </c>
    </row>
    <row r="53" spans="1:5" x14ac:dyDescent="0.3">
      <c r="A53">
        <v>52</v>
      </c>
      <c r="B53" s="10" t="s">
        <v>83</v>
      </c>
      <c r="C53" s="10" t="s">
        <v>254</v>
      </c>
      <c r="E53" t="s">
        <v>294</v>
      </c>
    </row>
    <row r="54" spans="1:5" x14ac:dyDescent="0.3">
      <c r="A54">
        <v>53</v>
      </c>
      <c r="B54" s="10" t="s">
        <v>84</v>
      </c>
      <c r="C54" s="10" t="s">
        <v>254</v>
      </c>
      <c r="E54" t="s">
        <v>295</v>
      </c>
    </row>
    <row r="55" spans="1:5" x14ac:dyDescent="0.3">
      <c r="A55">
        <v>54</v>
      </c>
      <c r="B55" s="10" t="s">
        <v>934</v>
      </c>
      <c r="C55" s="10" t="s">
        <v>22</v>
      </c>
      <c r="E55" t="s">
        <v>1142</v>
      </c>
    </row>
    <row r="56" spans="1:5" x14ac:dyDescent="0.3">
      <c r="A56">
        <v>55</v>
      </c>
      <c r="B56" s="10" t="s">
        <v>935</v>
      </c>
      <c r="C56" s="10" t="s">
        <v>22</v>
      </c>
      <c r="E56" t="s">
        <v>1143</v>
      </c>
    </row>
    <row r="57" spans="1:5" x14ac:dyDescent="0.3">
      <c r="A57">
        <v>56</v>
      </c>
      <c r="B57" s="10" t="s">
        <v>936</v>
      </c>
      <c r="C57" s="10" t="s">
        <v>22</v>
      </c>
      <c r="E57" t="s">
        <v>1144</v>
      </c>
    </row>
    <row r="58" spans="1:5" x14ac:dyDescent="0.3">
      <c r="A58">
        <v>57</v>
      </c>
      <c r="B58" s="10" t="s">
        <v>937</v>
      </c>
      <c r="C58" s="10" t="s">
        <v>22</v>
      </c>
      <c r="E58" t="s">
        <v>1145</v>
      </c>
    </row>
    <row r="59" spans="1:5" x14ac:dyDescent="0.3">
      <c r="A59">
        <v>58</v>
      </c>
      <c r="B59" s="10" t="s">
        <v>938</v>
      </c>
      <c r="C59" s="10" t="s">
        <v>22</v>
      </c>
      <c r="E59" t="s">
        <v>1146</v>
      </c>
    </row>
    <row r="60" spans="1:5" x14ac:dyDescent="0.3">
      <c r="A60">
        <v>59</v>
      </c>
      <c r="B60" s="10" t="s">
        <v>939</v>
      </c>
      <c r="C60" s="10" t="s">
        <v>22</v>
      </c>
      <c r="E60" t="s">
        <v>1147</v>
      </c>
    </row>
    <row r="61" spans="1:5" x14ac:dyDescent="0.3">
      <c r="A61">
        <v>60</v>
      </c>
      <c r="B61" s="10" t="s">
        <v>940</v>
      </c>
      <c r="C61" s="10" t="s">
        <v>22</v>
      </c>
      <c r="E61" t="s">
        <v>1148</v>
      </c>
    </row>
    <row r="62" spans="1:5" x14ac:dyDescent="0.3">
      <c r="A62">
        <v>61</v>
      </c>
      <c r="B62" s="10" t="s">
        <v>941</v>
      </c>
      <c r="C62" s="10" t="s">
        <v>22</v>
      </c>
      <c r="E62" t="s">
        <v>1149</v>
      </c>
    </row>
    <row r="63" spans="1:5" x14ac:dyDescent="0.3">
      <c r="A63">
        <v>62</v>
      </c>
      <c r="B63" s="10" t="s">
        <v>942</v>
      </c>
      <c r="C63" s="10" t="s">
        <v>22</v>
      </c>
      <c r="E63" t="s">
        <v>1150</v>
      </c>
    </row>
    <row r="64" spans="1:5" x14ac:dyDescent="0.3">
      <c r="A64">
        <v>63</v>
      </c>
      <c r="B64" s="10" t="s">
        <v>943</v>
      </c>
      <c r="C64" s="10" t="s">
        <v>22</v>
      </c>
      <c r="E64" t="s">
        <v>1151</v>
      </c>
    </row>
    <row r="65" spans="1:5" x14ac:dyDescent="0.3">
      <c r="A65">
        <v>64</v>
      </c>
      <c r="B65" s="10" t="s">
        <v>944</v>
      </c>
      <c r="C65" s="10" t="s">
        <v>22</v>
      </c>
      <c r="E65" t="s">
        <v>1152</v>
      </c>
    </row>
    <row r="66" spans="1:5" x14ac:dyDescent="0.3">
      <c r="A66">
        <v>65</v>
      </c>
      <c r="B66" s="10" t="s">
        <v>945</v>
      </c>
      <c r="C66" s="10" t="s">
        <v>22</v>
      </c>
      <c r="E66" t="s">
        <v>1153</v>
      </c>
    </row>
    <row r="67" spans="1:5" x14ac:dyDescent="0.3">
      <c r="A67">
        <v>66</v>
      </c>
      <c r="B67" s="10" t="s">
        <v>946</v>
      </c>
      <c r="C67" s="10" t="s">
        <v>22</v>
      </c>
      <c r="E67" t="s">
        <v>1154</v>
      </c>
    </row>
    <row r="68" spans="1:5" x14ac:dyDescent="0.3">
      <c r="A68">
        <v>67</v>
      </c>
      <c r="B68" s="10" t="s">
        <v>947</v>
      </c>
      <c r="C68" s="10" t="s">
        <v>22</v>
      </c>
      <c r="E68" t="s">
        <v>1155</v>
      </c>
    </row>
    <row r="69" spans="1:5" x14ac:dyDescent="0.3">
      <c r="A69">
        <v>68</v>
      </c>
      <c r="B69" s="10" t="s">
        <v>948</v>
      </c>
      <c r="C69" s="10" t="s">
        <v>22</v>
      </c>
      <c r="E69" t="s">
        <v>1156</v>
      </c>
    </row>
    <row r="70" spans="1:5" x14ac:dyDescent="0.3">
      <c r="A70">
        <v>69</v>
      </c>
      <c r="B70" s="10" t="s">
        <v>949</v>
      </c>
      <c r="C70" s="10" t="s">
        <v>22</v>
      </c>
      <c r="E70" t="s">
        <v>1157</v>
      </c>
    </row>
    <row r="71" spans="1:5" x14ac:dyDescent="0.3">
      <c r="A71">
        <v>70</v>
      </c>
      <c r="B71" s="10" t="s">
        <v>950</v>
      </c>
      <c r="C71" s="10" t="s">
        <v>22</v>
      </c>
      <c r="E71" t="s">
        <v>1158</v>
      </c>
    </row>
    <row r="72" spans="1:5" x14ac:dyDescent="0.3">
      <c r="A72">
        <v>71</v>
      </c>
      <c r="B72" s="10" t="s">
        <v>951</v>
      </c>
      <c r="C72" s="10" t="s">
        <v>22</v>
      </c>
      <c r="E72" t="s">
        <v>1159</v>
      </c>
    </row>
    <row r="73" spans="1:5" x14ac:dyDescent="0.3">
      <c r="A73">
        <v>72</v>
      </c>
      <c r="B73" s="10" t="s">
        <v>952</v>
      </c>
      <c r="C73" s="10" t="s">
        <v>22</v>
      </c>
      <c r="E73" t="s">
        <v>1160</v>
      </c>
    </row>
    <row r="74" spans="1:5" x14ac:dyDescent="0.3">
      <c r="A74">
        <v>73</v>
      </c>
      <c r="B74" s="10" t="s">
        <v>953</v>
      </c>
      <c r="C74" s="10" t="s">
        <v>22</v>
      </c>
      <c r="E74" t="s">
        <v>1161</v>
      </c>
    </row>
    <row r="75" spans="1:5" x14ac:dyDescent="0.3">
      <c r="A75">
        <v>74</v>
      </c>
      <c r="B75" s="10" t="s">
        <v>954</v>
      </c>
      <c r="C75" s="10" t="s">
        <v>22</v>
      </c>
      <c r="E75" t="s">
        <v>1162</v>
      </c>
    </row>
    <row r="76" spans="1:5" x14ac:dyDescent="0.3">
      <c r="A76">
        <v>75</v>
      </c>
      <c r="B76" s="10" t="s">
        <v>955</v>
      </c>
      <c r="C76" s="10" t="s">
        <v>22</v>
      </c>
      <c r="E76" t="s">
        <v>1163</v>
      </c>
    </row>
    <row r="77" spans="1:5" x14ac:dyDescent="0.3">
      <c r="A77">
        <v>76</v>
      </c>
      <c r="B77" s="10" t="s">
        <v>956</v>
      </c>
      <c r="C77" s="10" t="s">
        <v>22</v>
      </c>
      <c r="E77" t="s">
        <v>1164</v>
      </c>
    </row>
    <row r="78" spans="1:5" x14ac:dyDescent="0.3">
      <c r="A78">
        <v>77</v>
      </c>
      <c r="B78" s="10" t="s">
        <v>957</v>
      </c>
      <c r="C78" s="10" t="s">
        <v>22</v>
      </c>
      <c r="E78" t="s">
        <v>1165</v>
      </c>
    </row>
    <row r="79" spans="1:5" x14ac:dyDescent="0.3">
      <c r="A79">
        <v>78</v>
      </c>
      <c r="B79" s="10" t="s">
        <v>958</v>
      </c>
      <c r="C79" s="10" t="s">
        <v>22</v>
      </c>
      <c r="E79" t="s">
        <v>1166</v>
      </c>
    </row>
    <row r="80" spans="1:5" x14ac:dyDescent="0.3">
      <c r="A80">
        <v>79</v>
      </c>
      <c r="B80" s="10" t="s">
        <v>959</v>
      </c>
      <c r="C80" s="10" t="s">
        <v>22</v>
      </c>
      <c r="E80" t="s">
        <v>1167</v>
      </c>
    </row>
    <row r="81" spans="1:5" x14ac:dyDescent="0.3">
      <c r="A81">
        <v>80</v>
      </c>
      <c r="B81" s="10" t="s">
        <v>960</v>
      </c>
      <c r="C81" s="10" t="s">
        <v>22</v>
      </c>
      <c r="E81" t="s">
        <v>1168</v>
      </c>
    </row>
    <row r="82" spans="1:5" x14ac:dyDescent="0.3">
      <c r="A82">
        <v>81</v>
      </c>
      <c r="B82" s="10" t="s">
        <v>961</v>
      </c>
      <c r="C82" s="10" t="s">
        <v>22</v>
      </c>
      <c r="E82" t="s">
        <v>1169</v>
      </c>
    </row>
    <row r="83" spans="1:5" x14ac:dyDescent="0.3">
      <c r="A83">
        <v>82</v>
      </c>
      <c r="B83" s="10" t="s">
        <v>962</v>
      </c>
      <c r="C83" s="10" t="s">
        <v>22</v>
      </c>
      <c r="E83" t="s">
        <v>1170</v>
      </c>
    </row>
    <row r="84" spans="1:5" x14ac:dyDescent="0.3">
      <c r="A84">
        <v>83</v>
      </c>
      <c r="B84" s="10" t="s">
        <v>963</v>
      </c>
      <c r="C84" s="10" t="s">
        <v>22</v>
      </c>
      <c r="E84" t="s">
        <v>1171</v>
      </c>
    </row>
    <row r="85" spans="1:5" x14ac:dyDescent="0.3">
      <c r="A85">
        <v>84</v>
      </c>
      <c r="B85" s="10" t="s">
        <v>964</v>
      </c>
      <c r="C85" s="10" t="s">
        <v>22</v>
      </c>
      <c r="E85" t="s">
        <v>1172</v>
      </c>
    </row>
    <row r="86" spans="1:5" x14ac:dyDescent="0.3">
      <c r="A86">
        <v>85</v>
      </c>
      <c r="B86" s="10" t="s">
        <v>965</v>
      </c>
      <c r="C86" s="10" t="s">
        <v>22</v>
      </c>
      <c r="E86" t="s">
        <v>1173</v>
      </c>
    </row>
    <row r="87" spans="1:5" x14ac:dyDescent="0.3">
      <c r="A87">
        <v>86</v>
      </c>
      <c r="B87" s="10" t="s">
        <v>966</v>
      </c>
      <c r="C87" s="10" t="s">
        <v>22</v>
      </c>
      <c r="E87" t="s">
        <v>1174</v>
      </c>
    </row>
    <row r="88" spans="1:5" x14ac:dyDescent="0.3">
      <c r="A88">
        <v>87</v>
      </c>
      <c r="B88" s="10" t="s">
        <v>967</v>
      </c>
      <c r="C88" s="10" t="s">
        <v>22</v>
      </c>
      <c r="E88" t="s">
        <v>1175</v>
      </c>
    </row>
    <row r="89" spans="1:5" x14ac:dyDescent="0.3">
      <c r="A89">
        <v>88</v>
      </c>
      <c r="B89" s="10" t="s">
        <v>968</v>
      </c>
      <c r="C89" s="10" t="s">
        <v>22</v>
      </c>
      <c r="E89" t="s">
        <v>1176</v>
      </c>
    </row>
    <row r="90" spans="1:5" x14ac:dyDescent="0.3">
      <c r="A90">
        <v>89</v>
      </c>
      <c r="B90" s="10" t="s">
        <v>969</v>
      </c>
      <c r="C90" s="10" t="s">
        <v>22</v>
      </c>
      <c r="E90" t="s">
        <v>1177</v>
      </c>
    </row>
    <row r="91" spans="1:5" x14ac:dyDescent="0.3">
      <c r="A91">
        <v>90</v>
      </c>
      <c r="B91" s="10" t="s">
        <v>970</v>
      </c>
      <c r="C91" s="10" t="s">
        <v>22</v>
      </c>
      <c r="E91" t="s">
        <v>1178</v>
      </c>
    </row>
    <row r="92" spans="1:5" x14ac:dyDescent="0.3">
      <c r="A92">
        <v>91</v>
      </c>
      <c r="B92" s="10" t="s">
        <v>971</v>
      </c>
      <c r="C92" s="10" t="s">
        <v>22</v>
      </c>
      <c r="E92" t="s">
        <v>1179</v>
      </c>
    </row>
    <row r="93" spans="1:5" x14ac:dyDescent="0.3">
      <c r="A93">
        <v>92</v>
      </c>
      <c r="B93" s="10" t="s">
        <v>972</v>
      </c>
      <c r="C93" s="10" t="s">
        <v>22</v>
      </c>
      <c r="E93" t="s">
        <v>1180</v>
      </c>
    </row>
    <row r="94" spans="1:5" x14ac:dyDescent="0.3">
      <c r="A94">
        <v>93</v>
      </c>
      <c r="B94" s="10" t="s">
        <v>973</v>
      </c>
      <c r="C94" s="10" t="s">
        <v>22</v>
      </c>
      <c r="E94" t="s">
        <v>1181</v>
      </c>
    </row>
    <row r="95" spans="1:5" x14ac:dyDescent="0.3">
      <c r="A95">
        <v>94</v>
      </c>
      <c r="B95" s="10" t="s">
        <v>974</v>
      </c>
      <c r="C95" s="10" t="s">
        <v>22</v>
      </c>
      <c r="E95" t="s">
        <v>1182</v>
      </c>
    </row>
    <row r="96" spans="1:5" x14ac:dyDescent="0.3">
      <c r="A96">
        <v>95</v>
      </c>
      <c r="B96" s="10" t="s">
        <v>975</v>
      </c>
      <c r="C96" s="10" t="s">
        <v>22</v>
      </c>
      <c r="E96" t="s">
        <v>1183</v>
      </c>
    </row>
    <row r="97" spans="1:5" x14ac:dyDescent="0.3">
      <c r="A97">
        <v>96</v>
      </c>
      <c r="B97" s="10" t="s">
        <v>976</v>
      </c>
      <c r="C97" s="10" t="s">
        <v>22</v>
      </c>
      <c r="E97" t="s">
        <v>1184</v>
      </c>
    </row>
    <row r="98" spans="1:5" x14ac:dyDescent="0.3">
      <c r="A98">
        <v>97</v>
      </c>
      <c r="B98" s="10" t="s">
        <v>977</v>
      </c>
      <c r="C98" s="10" t="s">
        <v>22</v>
      </c>
      <c r="E98" t="s">
        <v>1185</v>
      </c>
    </row>
    <row r="99" spans="1:5" x14ac:dyDescent="0.3">
      <c r="A99">
        <v>98</v>
      </c>
      <c r="B99" s="10" t="s">
        <v>978</v>
      </c>
      <c r="C99" s="10" t="s">
        <v>22</v>
      </c>
      <c r="E99" t="s">
        <v>1186</v>
      </c>
    </row>
    <row r="100" spans="1:5" x14ac:dyDescent="0.3">
      <c r="A100">
        <v>99</v>
      </c>
      <c r="B100" s="10" t="s">
        <v>979</v>
      </c>
      <c r="C100" s="10" t="s">
        <v>22</v>
      </c>
      <c r="E100" t="s">
        <v>1187</v>
      </c>
    </row>
    <row r="101" spans="1:5" x14ac:dyDescent="0.3">
      <c r="A101">
        <v>100</v>
      </c>
      <c r="B101" s="10" t="s">
        <v>980</v>
      </c>
      <c r="C101" s="10" t="s">
        <v>22</v>
      </c>
      <c r="E101" t="s">
        <v>1188</v>
      </c>
    </row>
    <row r="102" spans="1:5" x14ac:dyDescent="0.3">
      <c r="A102">
        <v>101</v>
      </c>
      <c r="B102" s="10" t="s">
        <v>981</v>
      </c>
      <c r="C102" s="10" t="s">
        <v>22</v>
      </c>
      <c r="E102" t="s">
        <v>1189</v>
      </c>
    </row>
    <row r="103" spans="1:5" x14ac:dyDescent="0.3">
      <c r="A103">
        <v>102</v>
      </c>
      <c r="B103" s="10" t="s">
        <v>982</v>
      </c>
      <c r="C103" s="10" t="s">
        <v>22</v>
      </c>
      <c r="E103" t="s">
        <v>1190</v>
      </c>
    </row>
    <row r="104" spans="1:5" x14ac:dyDescent="0.3">
      <c r="A104">
        <v>103</v>
      </c>
      <c r="B104" s="10" t="s">
        <v>983</v>
      </c>
      <c r="C104" s="10" t="s">
        <v>22</v>
      </c>
      <c r="E104" t="s">
        <v>1191</v>
      </c>
    </row>
    <row r="105" spans="1:5" x14ac:dyDescent="0.3">
      <c r="A105">
        <v>104</v>
      </c>
      <c r="B105" s="10" t="s">
        <v>984</v>
      </c>
      <c r="C105" s="10" t="s">
        <v>22</v>
      </c>
      <c r="E105" t="s">
        <v>1192</v>
      </c>
    </row>
    <row r="106" spans="1:5" x14ac:dyDescent="0.3">
      <c r="A106">
        <v>105</v>
      </c>
      <c r="B106" s="10" t="s">
        <v>985</v>
      </c>
      <c r="C106" s="10" t="s">
        <v>22</v>
      </c>
      <c r="E106" t="s">
        <v>1193</v>
      </c>
    </row>
    <row r="107" spans="1:5" x14ac:dyDescent="0.3">
      <c r="A107">
        <v>106</v>
      </c>
      <c r="B107" s="10" t="s">
        <v>986</v>
      </c>
      <c r="C107" s="10" t="s">
        <v>22</v>
      </c>
      <c r="E107" t="s">
        <v>1194</v>
      </c>
    </row>
    <row r="108" spans="1:5" x14ac:dyDescent="0.3">
      <c r="A108">
        <v>107</v>
      </c>
      <c r="B108" s="10" t="s">
        <v>987</v>
      </c>
      <c r="C108" s="10" t="s">
        <v>22</v>
      </c>
      <c r="E108" t="s">
        <v>1195</v>
      </c>
    </row>
    <row r="109" spans="1:5" x14ac:dyDescent="0.3">
      <c r="A109">
        <v>108</v>
      </c>
      <c r="B109" s="10" t="s">
        <v>988</v>
      </c>
      <c r="C109" s="10" t="s">
        <v>22</v>
      </c>
      <c r="E109" t="s">
        <v>1196</v>
      </c>
    </row>
    <row r="110" spans="1:5" x14ac:dyDescent="0.3">
      <c r="A110">
        <v>109</v>
      </c>
      <c r="B110" s="10" t="s">
        <v>989</v>
      </c>
      <c r="C110" s="10" t="s">
        <v>22</v>
      </c>
      <c r="E110" t="s">
        <v>1197</v>
      </c>
    </row>
    <row r="111" spans="1:5" x14ac:dyDescent="0.3">
      <c r="A111">
        <v>110</v>
      </c>
      <c r="B111" s="10" t="s">
        <v>990</v>
      </c>
      <c r="C111" s="10" t="s">
        <v>22</v>
      </c>
      <c r="E111" t="s">
        <v>1198</v>
      </c>
    </row>
    <row r="112" spans="1:5" x14ac:dyDescent="0.3">
      <c r="A112">
        <v>111</v>
      </c>
      <c r="B112" s="10" t="s">
        <v>991</v>
      </c>
      <c r="C112" s="10" t="s">
        <v>22</v>
      </c>
      <c r="E112" t="s">
        <v>1199</v>
      </c>
    </row>
    <row r="113" spans="1:5" x14ac:dyDescent="0.3">
      <c r="A113">
        <v>112</v>
      </c>
      <c r="B113" s="10" t="s">
        <v>992</v>
      </c>
      <c r="C113" s="10" t="s">
        <v>22</v>
      </c>
      <c r="E113" t="s">
        <v>1200</v>
      </c>
    </row>
    <row r="114" spans="1:5" x14ac:dyDescent="0.3">
      <c r="A114">
        <v>113</v>
      </c>
      <c r="B114" s="10" t="s">
        <v>993</v>
      </c>
      <c r="C114" s="10" t="s">
        <v>22</v>
      </c>
      <c r="E114" t="s">
        <v>1201</v>
      </c>
    </row>
    <row r="115" spans="1:5" x14ac:dyDescent="0.3">
      <c r="A115">
        <v>114</v>
      </c>
      <c r="B115" s="10" t="s">
        <v>994</v>
      </c>
      <c r="C115" s="10" t="s">
        <v>22</v>
      </c>
      <c r="E115" t="s">
        <v>1202</v>
      </c>
    </row>
    <row r="116" spans="1:5" x14ac:dyDescent="0.3">
      <c r="A116">
        <v>115</v>
      </c>
      <c r="B116" s="10" t="s">
        <v>995</v>
      </c>
      <c r="C116" s="10" t="s">
        <v>22</v>
      </c>
      <c r="E116" t="s">
        <v>1203</v>
      </c>
    </row>
    <row r="117" spans="1:5" x14ac:dyDescent="0.3">
      <c r="A117">
        <v>116</v>
      </c>
      <c r="B117" s="10" t="s">
        <v>996</v>
      </c>
      <c r="C117" s="10" t="s">
        <v>22</v>
      </c>
      <c r="E117" t="s">
        <v>1204</v>
      </c>
    </row>
    <row r="118" spans="1:5" x14ac:dyDescent="0.3">
      <c r="A118">
        <v>117</v>
      </c>
      <c r="B118" s="10" t="s">
        <v>997</v>
      </c>
      <c r="C118" s="10" t="s">
        <v>22</v>
      </c>
      <c r="E118" t="s">
        <v>1205</v>
      </c>
    </row>
    <row r="119" spans="1:5" x14ac:dyDescent="0.3">
      <c r="A119">
        <v>118</v>
      </c>
      <c r="B119" s="10" t="s">
        <v>998</v>
      </c>
      <c r="C119" s="10" t="s">
        <v>22</v>
      </c>
      <c r="E119" t="s">
        <v>1206</v>
      </c>
    </row>
    <row r="120" spans="1:5" x14ac:dyDescent="0.3">
      <c r="A120">
        <v>119</v>
      </c>
      <c r="B120" s="10" t="s">
        <v>999</v>
      </c>
      <c r="C120" s="10" t="s">
        <v>22</v>
      </c>
      <c r="E120" t="s">
        <v>1207</v>
      </c>
    </row>
    <row r="121" spans="1:5" x14ac:dyDescent="0.3">
      <c r="A121">
        <v>120</v>
      </c>
      <c r="B121" s="10" t="s">
        <v>1000</v>
      </c>
      <c r="C121" s="10" t="s">
        <v>22</v>
      </c>
      <c r="E121" t="s">
        <v>1208</v>
      </c>
    </row>
    <row r="122" spans="1:5" x14ac:dyDescent="0.3">
      <c r="A122">
        <v>121</v>
      </c>
      <c r="B122" s="10" t="s">
        <v>1001</v>
      </c>
      <c r="C122" s="10" t="s">
        <v>22</v>
      </c>
      <c r="E122" t="s">
        <v>1209</v>
      </c>
    </row>
    <row r="123" spans="1:5" x14ac:dyDescent="0.3">
      <c r="A123">
        <v>122</v>
      </c>
      <c r="B123" s="10" t="s">
        <v>1002</v>
      </c>
      <c r="C123" s="10" t="s">
        <v>22</v>
      </c>
      <c r="E123" t="s">
        <v>1210</v>
      </c>
    </row>
    <row r="124" spans="1:5" x14ac:dyDescent="0.3">
      <c r="A124">
        <v>123</v>
      </c>
      <c r="B124" s="10" t="s">
        <v>1003</v>
      </c>
      <c r="C124" s="10" t="s">
        <v>22</v>
      </c>
      <c r="E124" t="s">
        <v>1211</v>
      </c>
    </row>
    <row r="125" spans="1:5" x14ac:dyDescent="0.3">
      <c r="A125">
        <v>124</v>
      </c>
      <c r="B125" s="10" t="s">
        <v>1004</v>
      </c>
      <c r="C125" s="10" t="s">
        <v>22</v>
      </c>
      <c r="E125" t="s">
        <v>1212</v>
      </c>
    </row>
    <row r="126" spans="1:5" x14ac:dyDescent="0.3">
      <c r="A126">
        <v>125</v>
      </c>
      <c r="B126" s="10" t="s">
        <v>1005</v>
      </c>
      <c r="C126" s="10" t="s">
        <v>22</v>
      </c>
      <c r="E126" t="s">
        <v>1213</v>
      </c>
    </row>
    <row r="127" spans="1:5" x14ac:dyDescent="0.3">
      <c r="A127">
        <v>126</v>
      </c>
      <c r="B127" s="10" t="s">
        <v>1006</v>
      </c>
      <c r="C127" s="10" t="s">
        <v>22</v>
      </c>
      <c r="E127" t="s">
        <v>1214</v>
      </c>
    </row>
    <row r="128" spans="1:5" x14ac:dyDescent="0.3">
      <c r="A128">
        <v>127</v>
      </c>
      <c r="B128" s="10" t="s">
        <v>1007</v>
      </c>
      <c r="C128" s="10" t="s">
        <v>22</v>
      </c>
      <c r="E128" t="s">
        <v>1215</v>
      </c>
    </row>
    <row r="129" spans="1:5" x14ac:dyDescent="0.3">
      <c r="A129">
        <v>128</v>
      </c>
      <c r="B129" s="10" t="s">
        <v>1008</v>
      </c>
      <c r="C129" s="10" t="s">
        <v>22</v>
      </c>
      <c r="E129" t="s">
        <v>1216</v>
      </c>
    </row>
    <row r="130" spans="1:5" x14ac:dyDescent="0.3">
      <c r="A130">
        <v>129</v>
      </c>
      <c r="B130" s="10" t="s">
        <v>1009</v>
      </c>
      <c r="C130" s="10" t="s">
        <v>22</v>
      </c>
      <c r="E130" t="s">
        <v>1217</v>
      </c>
    </row>
    <row r="131" spans="1:5" x14ac:dyDescent="0.3">
      <c r="A131">
        <v>130</v>
      </c>
      <c r="B131" s="10" t="s">
        <v>1010</v>
      </c>
      <c r="C131" s="10" t="s">
        <v>22</v>
      </c>
      <c r="E131" t="s">
        <v>1218</v>
      </c>
    </row>
    <row r="132" spans="1:5" x14ac:dyDescent="0.3">
      <c r="A132">
        <v>131</v>
      </c>
      <c r="B132" s="10" t="s">
        <v>1011</v>
      </c>
      <c r="C132" s="10" t="s">
        <v>22</v>
      </c>
      <c r="E132" t="s">
        <v>1219</v>
      </c>
    </row>
    <row r="133" spans="1:5" x14ac:dyDescent="0.3">
      <c r="A133">
        <v>132</v>
      </c>
      <c r="B133" s="10" t="s">
        <v>1012</v>
      </c>
      <c r="C133" s="10" t="s">
        <v>22</v>
      </c>
      <c r="E133" t="s">
        <v>1220</v>
      </c>
    </row>
    <row r="134" spans="1:5" x14ac:dyDescent="0.3">
      <c r="A134">
        <v>133</v>
      </c>
      <c r="B134" s="10" t="s">
        <v>1013</v>
      </c>
      <c r="C134" s="10" t="s">
        <v>22</v>
      </c>
      <c r="E134" t="s">
        <v>1221</v>
      </c>
    </row>
    <row r="135" spans="1:5" x14ac:dyDescent="0.3">
      <c r="A135">
        <v>134</v>
      </c>
      <c r="B135" s="10" t="s">
        <v>1014</v>
      </c>
      <c r="C135" s="10" t="s">
        <v>22</v>
      </c>
      <c r="E135" t="s">
        <v>1222</v>
      </c>
    </row>
    <row r="136" spans="1:5" x14ac:dyDescent="0.3">
      <c r="A136">
        <v>135</v>
      </c>
      <c r="B136" s="10" t="s">
        <v>1015</v>
      </c>
      <c r="C136" s="10" t="s">
        <v>22</v>
      </c>
      <c r="E136" t="s">
        <v>1223</v>
      </c>
    </row>
    <row r="137" spans="1:5" x14ac:dyDescent="0.3">
      <c r="A137">
        <v>136</v>
      </c>
      <c r="B137" s="10" t="s">
        <v>1016</v>
      </c>
      <c r="C137" s="10" t="s">
        <v>22</v>
      </c>
      <c r="E137" t="s">
        <v>1224</v>
      </c>
    </row>
    <row r="138" spans="1:5" x14ac:dyDescent="0.3">
      <c r="A138">
        <v>137</v>
      </c>
      <c r="B138" s="10" t="s">
        <v>1017</v>
      </c>
      <c r="C138" s="10" t="s">
        <v>22</v>
      </c>
      <c r="E138" t="s">
        <v>1225</v>
      </c>
    </row>
    <row r="139" spans="1:5" x14ac:dyDescent="0.3">
      <c r="A139">
        <v>138</v>
      </c>
      <c r="B139" s="10" t="s">
        <v>1018</v>
      </c>
      <c r="C139" s="10" t="s">
        <v>22</v>
      </c>
      <c r="E139" t="s">
        <v>1226</v>
      </c>
    </row>
    <row r="140" spans="1:5" x14ac:dyDescent="0.3">
      <c r="A140">
        <v>139</v>
      </c>
      <c r="B140" s="10" t="s">
        <v>1019</v>
      </c>
      <c r="C140" s="10" t="s">
        <v>22</v>
      </c>
      <c r="E140" t="s">
        <v>1227</v>
      </c>
    </row>
    <row r="141" spans="1:5" x14ac:dyDescent="0.3">
      <c r="A141">
        <v>140</v>
      </c>
      <c r="B141" s="10" t="s">
        <v>1020</v>
      </c>
      <c r="C141" s="10" t="s">
        <v>22</v>
      </c>
      <c r="E141" t="s">
        <v>1228</v>
      </c>
    </row>
    <row r="142" spans="1:5" x14ac:dyDescent="0.3">
      <c r="A142">
        <v>141</v>
      </c>
      <c r="B142" s="10" t="s">
        <v>1021</v>
      </c>
      <c r="C142" s="10" t="s">
        <v>22</v>
      </c>
      <c r="E142" t="s">
        <v>1229</v>
      </c>
    </row>
    <row r="143" spans="1:5" x14ac:dyDescent="0.3">
      <c r="A143">
        <v>142</v>
      </c>
      <c r="B143" s="10" t="s">
        <v>1022</v>
      </c>
      <c r="C143" s="10" t="s">
        <v>22</v>
      </c>
      <c r="E143" t="s">
        <v>1230</v>
      </c>
    </row>
    <row r="144" spans="1:5" x14ac:dyDescent="0.3">
      <c r="A144">
        <v>143</v>
      </c>
      <c r="B144" s="10" t="s">
        <v>1023</v>
      </c>
      <c r="C144" s="10" t="s">
        <v>22</v>
      </c>
      <c r="E144" t="s">
        <v>1231</v>
      </c>
    </row>
    <row r="145" spans="1:5" x14ac:dyDescent="0.3">
      <c r="A145">
        <v>144</v>
      </c>
      <c r="B145" s="10" t="s">
        <v>1024</v>
      </c>
      <c r="C145" s="10" t="s">
        <v>22</v>
      </c>
      <c r="E145" t="s">
        <v>1232</v>
      </c>
    </row>
    <row r="146" spans="1:5" x14ac:dyDescent="0.3">
      <c r="A146">
        <v>145</v>
      </c>
      <c r="B146" s="10" t="s">
        <v>1025</v>
      </c>
      <c r="C146" s="10" t="s">
        <v>22</v>
      </c>
      <c r="E146" t="s">
        <v>1233</v>
      </c>
    </row>
    <row r="147" spans="1:5" x14ac:dyDescent="0.3">
      <c r="A147">
        <v>146</v>
      </c>
      <c r="B147" s="10" t="s">
        <v>1026</v>
      </c>
      <c r="C147" s="10" t="s">
        <v>22</v>
      </c>
      <c r="E147" t="s">
        <v>1234</v>
      </c>
    </row>
    <row r="148" spans="1:5" x14ac:dyDescent="0.3">
      <c r="A148">
        <v>147</v>
      </c>
      <c r="B148" s="10" t="s">
        <v>1027</v>
      </c>
      <c r="C148" s="10" t="s">
        <v>22</v>
      </c>
      <c r="E148" t="s">
        <v>1235</v>
      </c>
    </row>
    <row r="149" spans="1:5" x14ac:dyDescent="0.3">
      <c r="A149">
        <v>148</v>
      </c>
      <c r="B149" s="10" t="s">
        <v>1028</v>
      </c>
      <c r="C149" s="10" t="s">
        <v>22</v>
      </c>
      <c r="E149" t="s">
        <v>1236</v>
      </c>
    </row>
    <row r="150" spans="1:5" x14ac:dyDescent="0.3">
      <c r="A150">
        <v>149</v>
      </c>
      <c r="B150" s="10" t="s">
        <v>1029</v>
      </c>
      <c r="C150" s="10" t="s">
        <v>22</v>
      </c>
      <c r="E150" t="s">
        <v>1237</v>
      </c>
    </row>
    <row r="151" spans="1:5" x14ac:dyDescent="0.3">
      <c r="A151">
        <v>150</v>
      </c>
      <c r="B151" s="10" t="s">
        <v>1030</v>
      </c>
      <c r="C151" s="10" t="s">
        <v>22</v>
      </c>
      <c r="E151" t="s">
        <v>1238</v>
      </c>
    </row>
    <row r="152" spans="1:5" x14ac:dyDescent="0.3">
      <c r="A152">
        <v>151</v>
      </c>
      <c r="B152" s="10" t="s">
        <v>1031</v>
      </c>
      <c r="C152" s="10" t="s">
        <v>22</v>
      </c>
      <c r="E152" t="s">
        <v>1239</v>
      </c>
    </row>
    <row r="153" spans="1:5" x14ac:dyDescent="0.3">
      <c r="A153">
        <v>152</v>
      </c>
      <c r="B153" s="10" t="s">
        <v>1032</v>
      </c>
      <c r="C153" s="10" t="s">
        <v>22</v>
      </c>
      <c r="E153" t="s">
        <v>1240</v>
      </c>
    </row>
    <row r="154" spans="1:5" x14ac:dyDescent="0.3">
      <c r="A154">
        <v>153</v>
      </c>
      <c r="B154" s="10" t="s">
        <v>1033</v>
      </c>
      <c r="C154" s="10" t="s">
        <v>22</v>
      </c>
      <c r="E154" t="s">
        <v>1241</v>
      </c>
    </row>
    <row r="155" spans="1:5" x14ac:dyDescent="0.3">
      <c r="A155">
        <v>154</v>
      </c>
      <c r="B155" s="10" t="s">
        <v>1034</v>
      </c>
      <c r="C155" s="10" t="s">
        <v>22</v>
      </c>
      <c r="E155" t="s">
        <v>1242</v>
      </c>
    </row>
    <row r="156" spans="1:5" x14ac:dyDescent="0.3">
      <c r="A156">
        <v>155</v>
      </c>
      <c r="B156" s="10" t="s">
        <v>1035</v>
      </c>
      <c r="C156" s="10" t="s">
        <v>22</v>
      </c>
      <c r="E156" t="s">
        <v>1243</v>
      </c>
    </row>
    <row r="157" spans="1:5" x14ac:dyDescent="0.3">
      <c r="A157">
        <v>156</v>
      </c>
      <c r="B157" s="10" t="s">
        <v>1036</v>
      </c>
      <c r="C157" s="10" t="s">
        <v>22</v>
      </c>
      <c r="E157" t="s">
        <v>1244</v>
      </c>
    </row>
    <row r="158" spans="1:5" x14ac:dyDescent="0.3">
      <c r="A158">
        <v>157</v>
      </c>
      <c r="B158" s="10" t="s">
        <v>1037</v>
      </c>
      <c r="C158" s="10" t="s">
        <v>22</v>
      </c>
      <c r="E158" t="s">
        <v>1245</v>
      </c>
    </row>
    <row r="159" spans="1:5" x14ac:dyDescent="0.3">
      <c r="A159">
        <v>158</v>
      </c>
      <c r="B159" s="10" t="s">
        <v>1038</v>
      </c>
      <c r="C159" s="10" t="s">
        <v>22</v>
      </c>
      <c r="E159" t="s">
        <v>1246</v>
      </c>
    </row>
    <row r="160" spans="1:5" x14ac:dyDescent="0.3">
      <c r="A160">
        <v>159</v>
      </c>
      <c r="B160" s="10" t="s">
        <v>1039</v>
      </c>
      <c r="C160" s="10" t="s">
        <v>22</v>
      </c>
      <c r="E160" t="s">
        <v>1247</v>
      </c>
    </row>
    <row r="161" spans="1:5" x14ac:dyDescent="0.3">
      <c r="A161">
        <v>160</v>
      </c>
      <c r="B161" s="10" t="s">
        <v>1040</v>
      </c>
      <c r="C161" s="10" t="s">
        <v>22</v>
      </c>
      <c r="E161" t="s">
        <v>1248</v>
      </c>
    </row>
    <row r="162" spans="1:5" x14ac:dyDescent="0.3">
      <c r="A162">
        <v>161</v>
      </c>
      <c r="B162" s="10" t="s">
        <v>1041</v>
      </c>
      <c r="C162" s="10" t="s">
        <v>22</v>
      </c>
      <c r="E162" t="s">
        <v>1249</v>
      </c>
    </row>
    <row r="163" spans="1:5" x14ac:dyDescent="0.3">
      <c r="A163">
        <v>162</v>
      </c>
      <c r="B163" s="10" t="s">
        <v>1042</v>
      </c>
      <c r="C163" s="10" t="s">
        <v>22</v>
      </c>
      <c r="E163" t="s">
        <v>1250</v>
      </c>
    </row>
    <row r="164" spans="1:5" x14ac:dyDescent="0.3">
      <c r="A164">
        <v>163</v>
      </c>
      <c r="B164" s="10" t="s">
        <v>1043</v>
      </c>
      <c r="C164" s="10" t="s">
        <v>22</v>
      </c>
      <c r="E164" t="s">
        <v>1251</v>
      </c>
    </row>
    <row r="165" spans="1:5" x14ac:dyDescent="0.3">
      <c r="A165">
        <v>164</v>
      </c>
      <c r="B165" s="10" t="s">
        <v>1044</v>
      </c>
      <c r="C165" s="10" t="s">
        <v>22</v>
      </c>
      <c r="E165" t="s">
        <v>1252</v>
      </c>
    </row>
    <row r="166" spans="1:5" x14ac:dyDescent="0.3">
      <c r="A166">
        <v>165</v>
      </c>
      <c r="B166" s="10" t="s">
        <v>1045</v>
      </c>
      <c r="C166" s="10" t="s">
        <v>22</v>
      </c>
      <c r="E166" t="s">
        <v>1253</v>
      </c>
    </row>
    <row r="167" spans="1:5" x14ac:dyDescent="0.3">
      <c r="A167">
        <v>166</v>
      </c>
      <c r="B167" s="10" t="s">
        <v>1046</v>
      </c>
      <c r="C167" s="10" t="s">
        <v>22</v>
      </c>
      <c r="E167" t="s">
        <v>1254</v>
      </c>
    </row>
    <row r="168" spans="1:5" x14ac:dyDescent="0.3">
      <c r="A168">
        <v>167</v>
      </c>
      <c r="B168" s="10" t="s">
        <v>1047</v>
      </c>
      <c r="C168" s="10" t="s">
        <v>22</v>
      </c>
      <c r="E168" t="s">
        <v>1255</v>
      </c>
    </row>
    <row r="169" spans="1:5" x14ac:dyDescent="0.3">
      <c r="A169">
        <v>168</v>
      </c>
      <c r="B169" s="10" t="s">
        <v>1048</v>
      </c>
      <c r="C169" s="10" t="s">
        <v>22</v>
      </c>
      <c r="E169" t="s">
        <v>1256</v>
      </c>
    </row>
    <row r="170" spans="1:5" x14ac:dyDescent="0.3">
      <c r="A170">
        <v>169</v>
      </c>
      <c r="B170" s="10" t="s">
        <v>1049</v>
      </c>
      <c r="C170" s="10" t="s">
        <v>22</v>
      </c>
      <c r="E170" t="s">
        <v>1257</v>
      </c>
    </row>
    <row r="171" spans="1:5" x14ac:dyDescent="0.3">
      <c r="A171">
        <v>170</v>
      </c>
      <c r="B171" s="10" t="s">
        <v>1050</v>
      </c>
      <c r="C171" s="10" t="s">
        <v>22</v>
      </c>
      <c r="E171" t="s">
        <v>1258</v>
      </c>
    </row>
    <row r="172" spans="1:5" x14ac:dyDescent="0.3">
      <c r="A172">
        <v>171</v>
      </c>
      <c r="B172" s="10" t="s">
        <v>1051</v>
      </c>
      <c r="C172" s="10" t="s">
        <v>22</v>
      </c>
      <c r="E172" t="s">
        <v>1259</v>
      </c>
    </row>
    <row r="173" spans="1:5" x14ac:dyDescent="0.3">
      <c r="A173">
        <v>172</v>
      </c>
      <c r="B173" s="10" t="s">
        <v>1052</v>
      </c>
      <c r="C173" s="10" t="s">
        <v>22</v>
      </c>
      <c r="E173" t="s">
        <v>1260</v>
      </c>
    </row>
    <row r="174" spans="1:5" x14ac:dyDescent="0.3">
      <c r="A174">
        <v>173</v>
      </c>
      <c r="B174" s="10" t="s">
        <v>1053</v>
      </c>
      <c r="C174" s="10" t="s">
        <v>22</v>
      </c>
      <c r="E174" t="s">
        <v>1261</v>
      </c>
    </row>
    <row r="175" spans="1:5" x14ac:dyDescent="0.3">
      <c r="A175">
        <v>174</v>
      </c>
      <c r="B175" s="10" t="s">
        <v>1054</v>
      </c>
      <c r="C175" s="10" t="s">
        <v>22</v>
      </c>
      <c r="E175" t="s">
        <v>1262</v>
      </c>
    </row>
    <row r="176" spans="1:5" x14ac:dyDescent="0.3">
      <c r="A176">
        <v>175</v>
      </c>
      <c r="B176" s="10" t="s">
        <v>1055</v>
      </c>
      <c r="C176" s="10" t="s">
        <v>22</v>
      </c>
      <c r="E176" t="s">
        <v>1263</v>
      </c>
    </row>
    <row r="177" spans="1:5" x14ac:dyDescent="0.3">
      <c r="A177">
        <v>176</v>
      </c>
      <c r="B177" s="10" t="s">
        <v>1056</v>
      </c>
      <c r="C177" s="10" t="s">
        <v>22</v>
      </c>
      <c r="E177" t="s">
        <v>1264</v>
      </c>
    </row>
    <row r="178" spans="1:5" x14ac:dyDescent="0.3">
      <c r="A178">
        <v>177</v>
      </c>
      <c r="B178" s="10" t="s">
        <v>1057</v>
      </c>
      <c r="C178" s="10" t="s">
        <v>22</v>
      </c>
      <c r="E178" t="s">
        <v>1265</v>
      </c>
    </row>
    <row r="179" spans="1:5" x14ac:dyDescent="0.3">
      <c r="A179">
        <v>178</v>
      </c>
      <c r="B179" s="10" t="s">
        <v>1058</v>
      </c>
      <c r="C179" s="10" t="s">
        <v>22</v>
      </c>
      <c r="E179" t="s">
        <v>1266</v>
      </c>
    </row>
    <row r="180" spans="1:5" x14ac:dyDescent="0.3">
      <c r="A180">
        <v>179</v>
      </c>
      <c r="B180" s="10" t="s">
        <v>114</v>
      </c>
      <c r="C180" s="10" t="s">
        <v>254</v>
      </c>
      <c r="E180" t="s">
        <v>325</v>
      </c>
    </row>
    <row r="181" spans="1:5" x14ac:dyDescent="0.3">
      <c r="A181">
        <v>180</v>
      </c>
      <c r="B181" s="10" t="s">
        <v>204</v>
      </c>
      <c r="C181" s="10" t="s">
        <v>254</v>
      </c>
      <c r="E181" t="s">
        <v>415</v>
      </c>
    </row>
    <row r="182" spans="1:5" x14ac:dyDescent="0.3">
      <c r="A182">
        <v>181</v>
      </c>
      <c r="B182" s="10" t="s">
        <v>207</v>
      </c>
      <c r="C182" s="10" t="s">
        <v>254</v>
      </c>
      <c r="E182" t="s">
        <v>418</v>
      </c>
    </row>
    <row r="183" spans="1:5" x14ac:dyDescent="0.3">
      <c r="A183">
        <v>182</v>
      </c>
      <c r="B183" s="10" t="s">
        <v>168</v>
      </c>
      <c r="C183" s="10" t="s">
        <v>254</v>
      </c>
      <c r="E183" t="s">
        <v>379</v>
      </c>
    </row>
    <row r="184" spans="1:5" x14ac:dyDescent="0.3">
      <c r="A184">
        <v>183</v>
      </c>
      <c r="B184" s="10" t="s">
        <v>112</v>
      </c>
      <c r="C184" s="10" t="s">
        <v>254</v>
      </c>
      <c r="E184" t="s">
        <v>323</v>
      </c>
    </row>
    <row r="185" spans="1:5" x14ac:dyDescent="0.3">
      <c r="A185">
        <v>184</v>
      </c>
      <c r="B185" s="10" t="s">
        <v>149</v>
      </c>
      <c r="C185" s="10" t="s">
        <v>254</v>
      </c>
      <c r="E185" t="s">
        <v>360</v>
      </c>
    </row>
    <row r="186" spans="1:5" x14ac:dyDescent="0.3">
      <c r="A186">
        <v>185</v>
      </c>
      <c r="B186" s="10" t="s">
        <v>100</v>
      </c>
      <c r="C186" s="10" t="s">
        <v>254</v>
      </c>
      <c r="E186" t="s">
        <v>311</v>
      </c>
    </row>
    <row r="187" spans="1:5" x14ac:dyDescent="0.3">
      <c r="A187">
        <v>186</v>
      </c>
      <c r="B187" s="10" t="s">
        <v>97</v>
      </c>
      <c r="C187" s="10" t="s">
        <v>254</v>
      </c>
      <c r="E187" t="s">
        <v>308</v>
      </c>
    </row>
    <row r="188" spans="1:5" x14ac:dyDescent="0.3">
      <c r="A188">
        <v>187</v>
      </c>
      <c r="B188" s="10" t="s">
        <v>107</v>
      </c>
      <c r="C188" s="10" t="s">
        <v>254</v>
      </c>
      <c r="E188" t="s">
        <v>318</v>
      </c>
    </row>
    <row r="189" spans="1:5" x14ac:dyDescent="0.3">
      <c r="A189">
        <v>188</v>
      </c>
      <c r="B189" s="10" t="s">
        <v>96</v>
      </c>
      <c r="C189" s="10" t="s">
        <v>254</v>
      </c>
      <c r="E189" t="s">
        <v>307</v>
      </c>
    </row>
    <row r="190" spans="1:5" x14ac:dyDescent="0.3">
      <c r="A190">
        <v>189</v>
      </c>
      <c r="B190" s="10" t="s">
        <v>101</v>
      </c>
      <c r="C190" s="10" t="s">
        <v>254</v>
      </c>
      <c r="E190" t="s">
        <v>312</v>
      </c>
    </row>
    <row r="191" spans="1:5" x14ac:dyDescent="0.3">
      <c r="A191">
        <v>190</v>
      </c>
      <c r="B191" s="10" t="s">
        <v>135</v>
      </c>
      <c r="C191" s="10" t="s">
        <v>254</v>
      </c>
      <c r="E191" t="s">
        <v>346</v>
      </c>
    </row>
    <row r="192" spans="1:5" x14ac:dyDescent="0.3">
      <c r="A192">
        <v>191</v>
      </c>
      <c r="B192" s="10" t="s">
        <v>150</v>
      </c>
      <c r="C192" s="10" t="s">
        <v>254</v>
      </c>
      <c r="E192" t="s">
        <v>361</v>
      </c>
    </row>
    <row r="193" spans="1:5" x14ac:dyDescent="0.3">
      <c r="A193">
        <v>192</v>
      </c>
      <c r="B193" s="10" t="s">
        <v>104</v>
      </c>
      <c r="C193" s="10" t="s">
        <v>254</v>
      </c>
      <c r="E193" t="s">
        <v>315</v>
      </c>
    </row>
    <row r="194" spans="1:5" x14ac:dyDescent="0.3">
      <c r="A194">
        <v>193</v>
      </c>
      <c r="B194" s="10" t="s">
        <v>106</v>
      </c>
      <c r="C194" s="10" t="s">
        <v>254</v>
      </c>
      <c r="E194" t="s">
        <v>317</v>
      </c>
    </row>
    <row r="195" spans="1:5" x14ac:dyDescent="0.3">
      <c r="A195">
        <v>194</v>
      </c>
      <c r="B195" s="10" t="s">
        <v>169</v>
      </c>
      <c r="C195" s="10" t="s">
        <v>254</v>
      </c>
      <c r="E195" t="s">
        <v>380</v>
      </c>
    </row>
    <row r="196" spans="1:5" x14ac:dyDescent="0.3">
      <c r="A196">
        <v>195</v>
      </c>
      <c r="B196" s="10" t="s">
        <v>152</v>
      </c>
      <c r="C196" s="10" t="s">
        <v>254</v>
      </c>
      <c r="E196" t="s">
        <v>363</v>
      </c>
    </row>
    <row r="197" spans="1:5" x14ac:dyDescent="0.3">
      <c r="A197">
        <v>196</v>
      </c>
      <c r="B197" s="10" t="s">
        <v>105</v>
      </c>
      <c r="C197" s="10" t="s">
        <v>254</v>
      </c>
      <c r="E197" t="s">
        <v>316</v>
      </c>
    </row>
    <row r="198" spans="1:5" x14ac:dyDescent="0.3">
      <c r="A198">
        <v>197</v>
      </c>
      <c r="B198" s="10" t="s">
        <v>210</v>
      </c>
      <c r="C198" s="10" t="s">
        <v>254</v>
      </c>
      <c r="E198" t="s">
        <v>421</v>
      </c>
    </row>
    <row r="199" spans="1:5" x14ac:dyDescent="0.3">
      <c r="A199">
        <v>198</v>
      </c>
      <c r="B199" s="10" t="s">
        <v>118</v>
      </c>
      <c r="C199" s="10" t="s">
        <v>254</v>
      </c>
      <c r="E199" t="s">
        <v>329</v>
      </c>
    </row>
    <row r="200" spans="1:5" x14ac:dyDescent="0.3">
      <c r="A200">
        <v>199</v>
      </c>
      <c r="B200" s="10" t="s">
        <v>108</v>
      </c>
      <c r="C200" s="10" t="s">
        <v>254</v>
      </c>
      <c r="E200" t="s">
        <v>319</v>
      </c>
    </row>
    <row r="201" spans="1:5" x14ac:dyDescent="0.3">
      <c r="A201">
        <v>200</v>
      </c>
      <c r="B201" s="10" t="s">
        <v>139</v>
      </c>
      <c r="C201" s="10" t="s">
        <v>254</v>
      </c>
      <c r="E201" t="s">
        <v>350</v>
      </c>
    </row>
    <row r="202" spans="1:5" x14ac:dyDescent="0.3">
      <c r="A202">
        <v>201</v>
      </c>
      <c r="B202" s="10" t="s">
        <v>87</v>
      </c>
      <c r="C202" s="10" t="s">
        <v>254</v>
      </c>
      <c r="E202" t="s">
        <v>298</v>
      </c>
    </row>
    <row r="203" spans="1:5" x14ac:dyDescent="0.3">
      <c r="A203">
        <v>202</v>
      </c>
      <c r="B203" s="10" t="s">
        <v>86</v>
      </c>
      <c r="C203" s="10" t="s">
        <v>254</v>
      </c>
      <c r="E203" t="s">
        <v>297</v>
      </c>
    </row>
    <row r="204" spans="1:5" x14ac:dyDescent="0.3">
      <c r="A204">
        <v>203</v>
      </c>
      <c r="B204" s="10" t="s">
        <v>90</v>
      </c>
      <c r="C204" s="10" t="s">
        <v>254</v>
      </c>
      <c r="E204" t="s">
        <v>301</v>
      </c>
    </row>
    <row r="205" spans="1:5" x14ac:dyDescent="0.3">
      <c r="A205">
        <v>204</v>
      </c>
      <c r="B205" s="10" t="s">
        <v>98</v>
      </c>
      <c r="C205" s="10" t="s">
        <v>254</v>
      </c>
      <c r="E205" t="s">
        <v>309</v>
      </c>
    </row>
    <row r="206" spans="1:5" x14ac:dyDescent="0.3">
      <c r="A206">
        <v>205</v>
      </c>
      <c r="B206" s="10" t="s">
        <v>115</v>
      </c>
      <c r="C206" s="10" t="s">
        <v>254</v>
      </c>
      <c r="E206" t="s">
        <v>326</v>
      </c>
    </row>
    <row r="207" spans="1:5" x14ac:dyDescent="0.3">
      <c r="A207">
        <v>206</v>
      </c>
      <c r="B207" s="10" t="s">
        <v>211</v>
      </c>
      <c r="C207" s="10" t="s">
        <v>254</v>
      </c>
      <c r="E207" t="s">
        <v>422</v>
      </c>
    </row>
    <row r="208" spans="1:5" x14ac:dyDescent="0.3">
      <c r="A208">
        <v>207</v>
      </c>
      <c r="B208" s="10" t="s">
        <v>103</v>
      </c>
      <c r="C208" s="10" t="s">
        <v>254</v>
      </c>
      <c r="E208" t="s">
        <v>314</v>
      </c>
    </row>
    <row r="209" spans="1:5" x14ac:dyDescent="0.3">
      <c r="A209">
        <v>208</v>
      </c>
      <c r="B209" s="10" t="s">
        <v>94</v>
      </c>
      <c r="C209" s="10" t="s">
        <v>254</v>
      </c>
      <c r="E209" t="s">
        <v>305</v>
      </c>
    </row>
    <row r="210" spans="1:5" x14ac:dyDescent="0.3">
      <c r="A210">
        <v>209</v>
      </c>
      <c r="B210" s="10" t="s">
        <v>109</v>
      </c>
      <c r="C210" s="10" t="s">
        <v>254</v>
      </c>
      <c r="E210" t="s">
        <v>320</v>
      </c>
    </row>
    <row r="211" spans="1:5" x14ac:dyDescent="0.3">
      <c r="A211">
        <v>210</v>
      </c>
      <c r="B211" s="10" t="s">
        <v>119</v>
      </c>
      <c r="C211" s="10" t="s">
        <v>254</v>
      </c>
      <c r="E211" t="s">
        <v>330</v>
      </c>
    </row>
    <row r="212" spans="1:5" x14ac:dyDescent="0.3">
      <c r="A212">
        <v>211</v>
      </c>
      <c r="B212" s="10" t="s">
        <v>131</v>
      </c>
      <c r="C212" s="10" t="s">
        <v>254</v>
      </c>
      <c r="E212" t="s">
        <v>342</v>
      </c>
    </row>
    <row r="213" spans="1:5" x14ac:dyDescent="0.3">
      <c r="A213">
        <v>212</v>
      </c>
      <c r="B213" s="10" t="s">
        <v>155</v>
      </c>
      <c r="C213" s="10" t="s">
        <v>254</v>
      </c>
      <c r="E213" t="s">
        <v>366</v>
      </c>
    </row>
    <row r="214" spans="1:5" x14ac:dyDescent="0.3">
      <c r="A214">
        <v>213</v>
      </c>
      <c r="B214" s="10" t="s">
        <v>122</v>
      </c>
      <c r="C214" s="10" t="s">
        <v>254</v>
      </c>
      <c r="E214" t="s">
        <v>333</v>
      </c>
    </row>
    <row r="215" spans="1:5" x14ac:dyDescent="0.3">
      <c r="A215">
        <v>214</v>
      </c>
      <c r="B215" s="10" t="s">
        <v>99</v>
      </c>
      <c r="C215" s="10" t="s">
        <v>254</v>
      </c>
      <c r="E215" t="s">
        <v>310</v>
      </c>
    </row>
    <row r="216" spans="1:5" x14ac:dyDescent="0.3">
      <c r="A216">
        <v>215</v>
      </c>
      <c r="B216" s="10" t="s">
        <v>125</v>
      </c>
      <c r="C216" s="10" t="s">
        <v>254</v>
      </c>
      <c r="E216" t="s">
        <v>336</v>
      </c>
    </row>
    <row r="217" spans="1:5" x14ac:dyDescent="0.3">
      <c r="A217">
        <v>216</v>
      </c>
      <c r="B217" s="10" t="s">
        <v>146</v>
      </c>
      <c r="C217" s="10" t="s">
        <v>254</v>
      </c>
      <c r="E217" t="s">
        <v>357</v>
      </c>
    </row>
    <row r="218" spans="1:5" x14ac:dyDescent="0.3">
      <c r="A218">
        <v>217</v>
      </c>
      <c r="B218" s="10" t="s">
        <v>121</v>
      </c>
      <c r="C218" s="10" t="s">
        <v>254</v>
      </c>
      <c r="E218" t="s">
        <v>332</v>
      </c>
    </row>
    <row r="219" spans="1:5" x14ac:dyDescent="0.3">
      <c r="A219">
        <v>218</v>
      </c>
      <c r="B219" s="10" t="s">
        <v>140</v>
      </c>
      <c r="C219" s="10" t="s">
        <v>254</v>
      </c>
      <c r="E219" t="s">
        <v>351</v>
      </c>
    </row>
    <row r="220" spans="1:5" x14ac:dyDescent="0.3">
      <c r="A220">
        <v>219</v>
      </c>
      <c r="B220" s="10" t="s">
        <v>102</v>
      </c>
      <c r="C220" s="10" t="s">
        <v>254</v>
      </c>
      <c r="E220" t="s">
        <v>313</v>
      </c>
    </row>
    <row r="221" spans="1:5" x14ac:dyDescent="0.3">
      <c r="A221">
        <v>220</v>
      </c>
      <c r="B221" s="10" t="s">
        <v>208</v>
      </c>
      <c r="C221" s="10" t="s">
        <v>254</v>
      </c>
      <c r="E221" t="s">
        <v>419</v>
      </c>
    </row>
    <row r="222" spans="1:5" x14ac:dyDescent="0.3">
      <c r="A222">
        <v>221</v>
      </c>
      <c r="B222" s="10" t="s">
        <v>110</v>
      </c>
      <c r="C222" s="10" t="s">
        <v>254</v>
      </c>
      <c r="E222" t="s">
        <v>321</v>
      </c>
    </row>
    <row r="223" spans="1:5" x14ac:dyDescent="0.3">
      <c r="A223">
        <v>222</v>
      </c>
      <c r="B223" s="10" t="s">
        <v>159</v>
      </c>
      <c r="C223" s="10" t="s">
        <v>254</v>
      </c>
      <c r="E223" t="s">
        <v>370</v>
      </c>
    </row>
    <row r="224" spans="1:5" x14ac:dyDescent="0.3">
      <c r="A224">
        <v>223</v>
      </c>
      <c r="B224" s="10" t="s">
        <v>174</v>
      </c>
      <c r="C224" s="10" t="s">
        <v>254</v>
      </c>
      <c r="E224" t="s">
        <v>385</v>
      </c>
    </row>
    <row r="225" spans="1:5" x14ac:dyDescent="0.3">
      <c r="A225">
        <v>224</v>
      </c>
      <c r="B225" s="10" t="s">
        <v>120</v>
      </c>
      <c r="C225" s="10" t="s">
        <v>254</v>
      </c>
      <c r="E225" t="s">
        <v>331</v>
      </c>
    </row>
    <row r="226" spans="1:5" x14ac:dyDescent="0.3">
      <c r="A226">
        <v>225</v>
      </c>
      <c r="B226" s="10" t="s">
        <v>113</v>
      </c>
      <c r="C226" s="10" t="s">
        <v>254</v>
      </c>
      <c r="E226" t="s">
        <v>324</v>
      </c>
    </row>
    <row r="227" spans="1:5" x14ac:dyDescent="0.3">
      <c r="A227">
        <v>226</v>
      </c>
      <c r="B227" s="10" t="s">
        <v>144</v>
      </c>
      <c r="C227" s="10" t="s">
        <v>254</v>
      </c>
      <c r="E227" t="s">
        <v>355</v>
      </c>
    </row>
    <row r="228" spans="1:5" x14ac:dyDescent="0.3">
      <c r="A228">
        <v>227</v>
      </c>
      <c r="B228" s="10" t="s">
        <v>95</v>
      </c>
      <c r="C228" s="10" t="s">
        <v>254</v>
      </c>
      <c r="E228" t="s">
        <v>306</v>
      </c>
    </row>
    <row r="229" spans="1:5" x14ac:dyDescent="0.3">
      <c r="A229">
        <v>228</v>
      </c>
      <c r="B229" s="10" t="s">
        <v>137</v>
      </c>
      <c r="C229" s="10" t="s">
        <v>254</v>
      </c>
      <c r="E229" t="s">
        <v>348</v>
      </c>
    </row>
    <row r="230" spans="1:5" x14ac:dyDescent="0.3">
      <c r="A230">
        <v>229</v>
      </c>
      <c r="B230" s="10" t="s">
        <v>127</v>
      </c>
      <c r="C230" s="10" t="s">
        <v>254</v>
      </c>
      <c r="E230" t="s">
        <v>338</v>
      </c>
    </row>
    <row r="231" spans="1:5" x14ac:dyDescent="0.3">
      <c r="A231">
        <v>230</v>
      </c>
      <c r="B231" s="10" t="s">
        <v>117</v>
      </c>
      <c r="C231" s="10" t="s">
        <v>254</v>
      </c>
      <c r="E231" t="s">
        <v>328</v>
      </c>
    </row>
    <row r="232" spans="1:5" x14ac:dyDescent="0.3">
      <c r="A232">
        <v>231</v>
      </c>
      <c r="B232" s="10" t="s">
        <v>164</v>
      </c>
      <c r="C232" s="10" t="s">
        <v>254</v>
      </c>
      <c r="E232" t="s">
        <v>375</v>
      </c>
    </row>
    <row r="233" spans="1:5" x14ac:dyDescent="0.3">
      <c r="A233">
        <v>232</v>
      </c>
      <c r="B233" s="10" t="s">
        <v>126</v>
      </c>
      <c r="C233" s="10" t="s">
        <v>254</v>
      </c>
      <c r="E233" t="s">
        <v>337</v>
      </c>
    </row>
    <row r="234" spans="1:5" x14ac:dyDescent="0.3">
      <c r="A234">
        <v>233</v>
      </c>
      <c r="B234" s="10" t="s">
        <v>153</v>
      </c>
      <c r="C234" s="10" t="s">
        <v>254</v>
      </c>
      <c r="E234" t="s">
        <v>364</v>
      </c>
    </row>
    <row r="235" spans="1:5" x14ac:dyDescent="0.3">
      <c r="A235">
        <v>234</v>
      </c>
      <c r="B235" s="10" t="s">
        <v>189</v>
      </c>
      <c r="C235" s="10" t="s">
        <v>254</v>
      </c>
      <c r="E235" t="s">
        <v>400</v>
      </c>
    </row>
    <row r="236" spans="1:5" x14ac:dyDescent="0.3">
      <c r="A236">
        <v>235</v>
      </c>
      <c r="B236" s="10" t="s">
        <v>197</v>
      </c>
      <c r="C236" s="10" t="s">
        <v>254</v>
      </c>
      <c r="E236" t="s">
        <v>408</v>
      </c>
    </row>
    <row r="237" spans="1:5" x14ac:dyDescent="0.3">
      <c r="A237">
        <v>236</v>
      </c>
      <c r="B237" s="10" t="s">
        <v>191</v>
      </c>
      <c r="C237" s="10" t="s">
        <v>254</v>
      </c>
      <c r="E237" t="s">
        <v>402</v>
      </c>
    </row>
    <row r="238" spans="1:5" x14ac:dyDescent="0.3">
      <c r="A238">
        <v>237</v>
      </c>
      <c r="B238" s="10" t="s">
        <v>183</v>
      </c>
      <c r="C238" s="10" t="s">
        <v>254</v>
      </c>
      <c r="E238" t="s">
        <v>394</v>
      </c>
    </row>
    <row r="239" spans="1:5" x14ac:dyDescent="0.3">
      <c r="A239">
        <v>238</v>
      </c>
      <c r="B239" s="10" t="s">
        <v>165</v>
      </c>
      <c r="C239" s="10" t="s">
        <v>254</v>
      </c>
      <c r="E239" t="s">
        <v>376</v>
      </c>
    </row>
    <row r="240" spans="1:5" x14ac:dyDescent="0.3">
      <c r="A240">
        <v>239</v>
      </c>
      <c r="B240" s="10" t="s">
        <v>199</v>
      </c>
      <c r="C240" s="10" t="s">
        <v>254</v>
      </c>
      <c r="E240" t="s">
        <v>410</v>
      </c>
    </row>
    <row r="241" spans="1:5" x14ac:dyDescent="0.3">
      <c r="A241">
        <v>240</v>
      </c>
      <c r="B241" s="10" t="s">
        <v>88</v>
      </c>
      <c r="C241" s="10" t="s">
        <v>254</v>
      </c>
      <c r="E241" t="s">
        <v>299</v>
      </c>
    </row>
    <row r="242" spans="1:5" x14ac:dyDescent="0.3">
      <c r="A242">
        <v>241</v>
      </c>
      <c r="B242" s="10" t="s">
        <v>129</v>
      </c>
      <c r="C242" s="10" t="s">
        <v>254</v>
      </c>
      <c r="E242" t="s">
        <v>340</v>
      </c>
    </row>
    <row r="243" spans="1:5" x14ac:dyDescent="0.3">
      <c r="A243">
        <v>242</v>
      </c>
      <c r="B243" s="10" t="s">
        <v>142</v>
      </c>
      <c r="C243" s="10" t="s">
        <v>254</v>
      </c>
      <c r="E243" t="s">
        <v>353</v>
      </c>
    </row>
    <row r="244" spans="1:5" x14ac:dyDescent="0.3">
      <c r="A244">
        <v>243</v>
      </c>
      <c r="B244" s="10" t="s">
        <v>162</v>
      </c>
      <c r="C244" s="10" t="s">
        <v>254</v>
      </c>
      <c r="E244" t="s">
        <v>373</v>
      </c>
    </row>
    <row r="245" spans="1:5" x14ac:dyDescent="0.3">
      <c r="A245">
        <v>244</v>
      </c>
      <c r="B245" s="10" t="s">
        <v>190</v>
      </c>
      <c r="C245" s="10" t="s">
        <v>254</v>
      </c>
      <c r="E245" t="s">
        <v>401</v>
      </c>
    </row>
    <row r="246" spans="1:5" x14ac:dyDescent="0.3">
      <c r="A246">
        <v>245</v>
      </c>
      <c r="B246" s="10" t="s">
        <v>130</v>
      </c>
      <c r="C246" s="10" t="s">
        <v>254</v>
      </c>
      <c r="E246" t="s">
        <v>341</v>
      </c>
    </row>
    <row r="247" spans="1:5" x14ac:dyDescent="0.3">
      <c r="A247">
        <v>246</v>
      </c>
      <c r="B247" s="10" t="s">
        <v>157</v>
      </c>
      <c r="C247" s="10" t="s">
        <v>254</v>
      </c>
      <c r="E247" t="s">
        <v>368</v>
      </c>
    </row>
    <row r="248" spans="1:5" x14ac:dyDescent="0.3">
      <c r="A248">
        <v>247</v>
      </c>
      <c r="B248" s="10" t="s">
        <v>182</v>
      </c>
      <c r="C248" s="10" t="s">
        <v>254</v>
      </c>
      <c r="E248" t="s">
        <v>393</v>
      </c>
    </row>
    <row r="249" spans="1:5" x14ac:dyDescent="0.3">
      <c r="A249">
        <v>248</v>
      </c>
      <c r="B249" s="10" t="s">
        <v>143</v>
      </c>
      <c r="C249" s="10" t="s">
        <v>254</v>
      </c>
      <c r="E249" t="s">
        <v>354</v>
      </c>
    </row>
    <row r="250" spans="1:5" x14ac:dyDescent="0.3">
      <c r="A250">
        <v>249</v>
      </c>
      <c r="B250" s="10" t="s">
        <v>141</v>
      </c>
      <c r="C250" s="10" t="s">
        <v>254</v>
      </c>
      <c r="E250" t="s">
        <v>352</v>
      </c>
    </row>
    <row r="251" spans="1:5" x14ac:dyDescent="0.3">
      <c r="A251">
        <v>250</v>
      </c>
      <c r="B251" s="10" t="s">
        <v>193</v>
      </c>
      <c r="C251" s="10" t="s">
        <v>254</v>
      </c>
      <c r="E251" t="s">
        <v>404</v>
      </c>
    </row>
    <row r="252" spans="1:5" x14ac:dyDescent="0.3">
      <c r="A252">
        <v>251</v>
      </c>
      <c r="B252" s="10" t="s">
        <v>181</v>
      </c>
      <c r="C252" s="10" t="s">
        <v>254</v>
      </c>
      <c r="E252" t="s">
        <v>392</v>
      </c>
    </row>
    <row r="253" spans="1:5" x14ac:dyDescent="0.3">
      <c r="A253">
        <v>252</v>
      </c>
      <c r="B253" s="10" t="s">
        <v>128</v>
      </c>
      <c r="C253" s="10" t="s">
        <v>254</v>
      </c>
      <c r="E253" t="s">
        <v>339</v>
      </c>
    </row>
    <row r="254" spans="1:5" x14ac:dyDescent="0.3">
      <c r="A254">
        <v>253</v>
      </c>
      <c r="B254" s="10" t="s">
        <v>184</v>
      </c>
      <c r="C254" s="10" t="s">
        <v>254</v>
      </c>
      <c r="E254" t="s">
        <v>395</v>
      </c>
    </row>
    <row r="255" spans="1:5" x14ac:dyDescent="0.3">
      <c r="A255">
        <v>254</v>
      </c>
      <c r="B255" s="10" t="s">
        <v>167</v>
      </c>
      <c r="C255" s="10" t="s">
        <v>254</v>
      </c>
      <c r="E255" t="s">
        <v>378</v>
      </c>
    </row>
    <row r="256" spans="1:5" x14ac:dyDescent="0.3">
      <c r="A256">
        <v>255</v>
      </c>
      <c r="B256" s="10" t="s">
        <v>196</v>
      </c>
      <c r="C256" s="10" t="s">
        <v>254</v>
      </c>
      <c r="E256" t="s">
        <v>407</v>
      </c>
    </row>
    <row r="257" spans="1:5" x14ac:dyDescent="0.3">
      <c r="A257">
        <v>256</v>
      </c>
      <c r="B257" s="10" t="s">
        <v>156</v>
      </c>
      <c r="C257" s="10" t="s">
        <v>254</v>
      </c>
      <c r="E257" t="s">
        <v>367</v>
      </c>
    </row>
    <row r="258" spans="1:5" x14ac:dyDescent="0.3">
      <c r="A258">
        <v>257</v>
      </c>
      <c r="B258" s="10" t="s">
        <v>164</v>
      </c>
      <c r="C258" s="10" t="s">
        <v>254</v>
      </c>
      <c r="E258" t="s">
        <v>375</v>
      </c>
    </row>
    <row r="259" spans="1:5" x14ac:dyDescent="0.3">
      <c r="A259">
        <v>258</v>
      </c>
      <c r="B259" s="10" t="s">
        <v>192</v>
      </c>
      <c r="C259" s="10" t="s">
        <v>254</v>
      </c>
      <c r="E259" t="s">
        <v>403</v>
      </c>
    </row>
    <row r="260" spans="1:5" x14ac:dyDescent="0.3">
      <c r="A260">
        <v>259</v>
      </c>
      <c r="B260" s="10" t="s">
        <v>154</v>
      </c>
      <c r="C260" s="10" t="s">
        <v>254</v>
      </c>
      <c r="E260" t="s">
        <v>365</v>
      </c>
    </row>
    <row r="261" spans="1:5" x14ac:dyDescent="0.3">
      <c r="A261">
        <v>260</v>
      </c>
      <c r="B261" s="10" t="s">
        <v>85</v>
      </c>
      <c r="C261" s="10" t="s">
        <v>254</v>
      </c>
      <c r="E261" t="s">
        <v>296</v>
      </c>
    </row>
    <row r="262" spans="1:5" x14ac:dyDescent="0.3">
      <c r="A262">
        <v>261</v>
      </c>
      <c r="B262" s="10" t="s">
        <v>89</v>
      </c>
      <c r="C262" s="10" t="s">
        <v>254</v>
      </c>
      <c r="E262" t="s">
        <v>300</v>
      </c>
    </row>
    <row r="263" spans="1:5" x14ac:dyDescent="0.3">
      <c r="A263">
        <v>262</v>
      </c>
      <c r="B263" s="10" t="s">
        <v>91</v>
      </c>
      <c r="C263" s="10" t="s">
        <v>254</v>
      </c>
      <c r="E263" t="s">
        <v>302</v>
      </c>
    </row>
    <row r="264" spans="1:5" x14ac:dyDescent="0.3">
      <c r="A264">
        <v>263</v>
      </c>
      <c r="B264" s="10" t="s">
        <v>212</v>
      </c>
      <c r="C264" s="10" t="s">
        <v>254</v>
      </c>
      <c r="E264" t="s">
        <v>423</v>
      </c>
    </row>
    <row r="265" spans="1:5" x14ac:dyDescent="0.3">
      <c r="A265">
        <v>264</v>
      </c>
      <c r="B265" s="10" t="s">
        <v>93</v>
      </c>
      <c r="C265" s="10" t="s">
        <v>254</v>
      </c>
      <c r="E265" t="s">
        <v>304</v>
      </c>
    </row>
    <row r="266" spans="1:5" x14ac:dyDescent="0.3">
      <c r="A266">
        <v>265</v>
      </c>
      <c r="B266" s="10" t="s">
        <v>194</v>
      </c>
      <c r="C266" s="10" t="s">
        <v>254</v>
      </c>
      <c r="E266" t="s">
        <v>405</v>
      </c>
    </row>
    <row r="267" spans="1:5" x14ac:dyDescent="0.3">
      <c r="A267">
        <v>266</v>
      </c>
      <c r="B267" s="10" t="s">
        <v>179</v>
      </c>
      <c r="C267" s="10" t="s">
        <v>254</v>
      </c>
      <c r="E267" t="s">
        <v>390</v>
      </c>
    </row>
    <row r="268" spans="1:5" x14ac:dyDescent="0.3">
      <c r="A268">
        <v>267</v>
      </c>
      <c r="B268" s="10" t="s">
        <v>213</v>
      </c>
      <c r="C268" s="10" t="s">
        <v>254</v>
      </c>
      <c r="E268" t="s">
        <v>424</v>
      </c>
    </row>
    <row r="269" spans="1:5" x14ac:dyDescent="0.3">
      <c r="A269">
        <v>268</v>
      </c>
      <c r="B269" s="10" t="s">
        <v>195</v>
      </c>
      <c r="C269" s="10" t="s">
        <v>254</v>
      </c>
      <c r="E269" t="s">
        <v>406</v>
      </c>
    </row>
    <row r="270" spans="1:5" x14ac:dyDescent="0.3">
      <c r="A270">
        <v>269</v>
      </c>
      <c r="B270" s="10" t="s">
        <v>209</v>
      </c>
      <c r="C270" s="10" t="s">
        <v>254</v>
      </c>
      <c r="E270" t="s">
        <v>420</v>
      </c>
    </row>
    <row r="271" spans="1:5" x14ac:dyDescent="0.3">
      <c r="A271">
        <v>270</v>
      </c>
      <c r="B271" s="10" t="s">
        <v>160</v>
      </c>
      <c r="C271" s="10" t="s">
        <v>254</v>
      </c>
      <c r="E271" t="s">
        <v>371</v>
      </c>
    </row>
    <row r="272" spans="1:5" x14ac:dyDescent="0.3">
      <c r="A272">
        <v>271</v>
      </c>
      <c r="B272" s="10" t="s">
        <v>116</v>
      </c>
      <c r="C272" s="10" t="s">
        <v>254</v>
      </c>
      <c r="E272" t="s">
        <v>327</v>
      </c>
    </row>
    <row r="273" spans="1:5" x14ac:dyDescent="0.3">
      <c r="A273">
        <v>272</v>
      </c>
      <c r="B273" s="10" t="s">
        <v>214</v>
      </c>
      <c r="C273" s="10" t="s">
        <v>254</v>
      </c>
      <c r="E273" t="s">
        <v>425</v>
      </c>
    </row>
    <row r="274" spans="1:5" x14ac:dyDescent="0.3">
      <c r="A274">
        <v>273</v>
      </c>
      <c r="B274" s="10" t="s">
        <v>124</v>
      </c>
      <c r="C274" s="10" t="s">
        <v>254</v>
      </c>
      <c r="E274" t="s">
        <v>335</v>
      </c>
    </row>
    <row r="275" spans="1:5" x14ac:dyDescent="0.3">
      <c r="A275">
        <v>274</v>
      </c>
      <c r="B275" s="10" t="s">
        <v>138</v>
      </c>
      <c r="C275" s="10" t="s">
        <v>254</v>
      </c>
      <c r="E275" t="s">
        <v>349</v>
      </c>
    </row>
    <row r="276" spans="1:5" x14ac:dyDescent="0.3">
      <c r="A276">
        <v>275</v>
      </c>
      <c r="B276" s="10" t="s">
        <v>201</v>
      </c>
      <c r="C276" s="10" t="s">
        <v>254</v>
      </c>
      <c r="E276" t="s">
        <v>412</v>
      </c>
    </row>
    <row r="277" spans="1:5" x14ac:dyDescent="0.3">
      <c r="A277">
        <v>276</v>
      </c>
      <c r="B277" s="10" t="s">
        <v>170</v>
      </c>
      <c r="C277" s="10" t="s">
        <v>254</v>
      </c>
      <c r="E277" t="s">
        <v>381</v>
      </c>
    </row>
    <row r="278" spans="1:5" x14ac:dyDescent="0.3">
      <c r="A278">
        <v>277</v>
      </c>
      <c r="B278" s="10" t="s">
        <v>176</v>
      </c>
      <c r="C278" s="10" t="s">
        <v>254</v>
      </c>
      <c r="E278" t="s">
        <v>387</v>
      </c>
    </row>
    <row r="279" spans="1:5" x14ac:dyDescent="0.3">
      <c r="A279">
        <v>278</v>
      </c>
      <c r="B279" s="10" t="s">
        <v>198</v>
      </c>
      <c r="C279" s="10" t="s">
        <v>254</v>
      </c>
      <c r="E279" t="s">
        <v>409</v>
      </c>
    </row>
    <row r="280" spans="1:5" x14ac:dyDescent="0.3">
      <c r="A280">
        <v>279</v>
      </c>
      <c r="B280" s="10" t="s">
        <v>123</v>
      </c>
      <c r="C280" s="10" t="s">
        <v>254</v>
      </c>
      <c r="E280" t="s">
        <v>334</v>
      </c>
    </row>
    <row r="281" spans="1:5" x14ac:dyDescent="0.3">
      <c r="A281">
        <v>280</v>
      </c>
      <c r="B281" s="10" t="s">
        <v>185</v>
      </c>
      <c r="C281" s="10" t="s">
        <v>254</v>
      </c>
      <c r="E281" t="s">
        <v>396</v>
      </c>
    </row>
    <row r="282" spans="1:5" x14ac:dyDescent="0.3">
      <c r="A282">
        <v>281</v>
      </c>
      <c r="B282" s="10" t="s">
        <v>151</v>
      </c>
      <c r="C282" s="10" t="s">
        <v>254</v>
      </c>
      <c r="E282" t="s">
        <v>362</v>
      </c>
    </row>
    <row r="283" spans="1:5" x14ac:dyDescent="0.3">
      <c r="A283">
        <v>282</v>
      </c>
      <c r="B283" s="10" t="s">
        <v>188</v>
      </c>
      <c r="C283" s="10" t="s">
        <v>254</v>
      </c>
      <c r="E283" t="s">
        <v>399</v>
      </c>
    </row>
    <row r="284" spans="1:5" x14ac:dyDescent="0.3">
      <c r="A284">
        <v>283</v>
      </c>
      <c r="B284" s="10" t="s">
        <v>178</v>
      </c>
      <c r="C284" s="10" t="s">
        <v>254</v>
      </c>
      <c r="E284" t="s">
        <v>389</v>
      </c>
    </row>
    <row r="285" spans="1:5" x14ac:dyDescent="0.3">
      <c r="A285">
        <v>284</v>
      </c>
      <c r="B285" s="10" t="s">
        <v>172</v>
      </c>
      <c r="C285" s="10" t="s">
        <v>254</v>
      </c>
      <c r="E285" t="s">
        <v>383</v>
      </c>
    </row>
    <row r="286" spans="1:5" x14ac:dyDescent="0.3">
      <c r="A286">
        <v>285</v>
      </c>
      <c r="B286" s="10" t="s">
        <v>148</v>
      </c>
      <c r="C286" s="10" t="s">
        <v>254</v>
      </c>
      <c r="E286" t="s">
        <v>359</v>
      </c>
    </row>
    <row r="287" spans="1:5" x14ac:dyDescent="0.3">
      <c r="A287">
        <v>286</v>
      </c>
      <c r="B287" s="10" t="s">
        <v>136</v>
      </c>
      <c r="C287" s="10" t="s">
        <v>254</v>
      </c>
      <c r="E287" t="s">
        <v>347</v>
      </c>
    </row>
    <row r="288" spans="1:5" x14ac:dyDescent="0.3">
      <c r="A288">
        <v>287</v>
      </c>
      <c r="B288" s="10" t="s">
        <v>134</v>
      </c>
      <c r="C288" s="10" t="s">
        <v>254</v>
      </c>
      <c r="E288" t="s">
        <v>345</v>
      </c>
    </row>
    <row r="289" spans="1:5" x14ac:dyDescent="0.3">
      <c r="A289">
        <v>288</v>
      </c>
      <c r="B289" s="10" t="s">
        <v>173</v>
      </c>
      <c r="C289" s="10" t="s">
        <v>254</v>
      </c>
      <c r="E289" t="s">
        <v>384</v>
      </c>
    </row>
    <row r="290" spans="1:5" x14ac:dyDescent="0.3">
      <c r="A290">
        <v>289</v>
      </c>
      <c r="B290" s="10" t="s">
        <v>186</v>
      </c>
      <c r="C290" s="10" t="s">
        <v>254</v>
      </c>
      <c r="E290" t="s">
        <v>397</v>
      </c>
    </row>
    <row r="291" spans="1:5" x14ac:dyDescent="0.3">
      <c r="A291">
        <v>290</v>
      </c>
      <c r="B291" s="10" t="s">
        <v>180</v>
      </c>
      <c r="C291" s="10" t="s">
        <v>254</v>
      </c>
      <c r="E291" t="s">
        <v>391</v>
      </c>
    </row>
    <row r="292" spans="1:5" x14ac:dyDescent="0.3">
      <c r="A292">
        <v>291</v>
      </c>
      <c r="B292" s="10" t="s">
        <v>145</v>
      </c>
      <c r="C292" s="10" t="s">
        <v>254</v>
      </c>
      <c r="E292" t="s">
        <v>356</v>
      </c>
    </row>
    <row r="293" spans="1:5" x14ac:dyDescent="0.3">
      <c r="A293">
        <v>292</v>
      </c>
      <c r="B293" s="10" t="s">
        <v>177</v>
      </c>
      <c r="C293" s="10" t="s">
        <v>254</v>
      </c>
      <c r="E293" t="s">
        <v>388</v>
      </c>
    </row>
    <row r="294" spans="1:5" x14ac:dyDescent="0.3">
      <c r="A294">
        <v>293</v>
      </c>
      <c r="B294" s="10" t="s">
        <v>161</v>
      </c>
      <c r="C294" s="10" t="s">
        <v>254</v>
      </c>
      <c r="E294" t="s">
        <v>372</v>
      </c>
    </row>
    <row r="295" spans="1:5" x14ac:dyDescent="0.3">
      <c r="A295">
        <v>294</v>
      </c>
      <c r="B295" s="10" t="s">
        <v>132</v>
      </c>
      <c r="C295" s="10" t="s">
        <v>254</v>
      </c>
      <c r="E295" t="s">
        <v>343</v>
      </c>
    </row>
    <row r="296" spans="1:5" x14ac:dyDescent="0.3">
      <c r="A296">
        <v>295</v>
      </c>
      <c r="B296" s="10" t="s">
        <v>171</v>
      </c>
      <c r="C296" s="10" t="s">
        <v>254</v>
      </c>
      <c r="E296" t="s">
        <v>382</v>
      </c>
    </row>
    <row r="297" spans="1:5" x14ac:dyDescent="0.3">
      <c r="A297">
        <v>296</v>
      </c>
      <c r="B297" s="10" t="s">
        <v>92</v>
      </c>
      <c r="C297" s="10" t="s">
        <v>254</v>
      </c>
      <c r="E297" t="s">
        <v>303</v>
      </c>
    </row>
    <row r="298" spans="1:5" x14ac:dyDescent="0.3">
      <c r="A298">
        <v>297</v>
      </c>
      <c r="B298" s="10" t="s">
        <v>215</v>
      </c>
      <c r="C298" s="10" t="s">
        <v>254</v>
      </c>
      <c r="E298" t="s">
        <v>426</v>
      </c>
    </row>
    <row r="299" spans="1:5" x14ac:dyDescent="0.3">
      <c r="A299">
        <v>298</v>
      </c>
      <c r="B299" s="10" t="s">
        <v>133</v>
      </c>
      <c r="C299" s="10" t="s">
        <v>254</v>
      </c>
      <c r="E299" t="s">
        <v>344</v>
      </c>
    </row>
    <row r="300" spans="1:5" x14ac:dyDescent="0.3">
      <c r="A300">
        <v>299</v>
      </c>
      <c r="B300" s="10" t="s">
        <v>111</v>
      </c>
      <c r="C300" s="10" t="s">
        <v>254</v>
      </c>
      <c r="E300" t="s">
        <v>322</v>
      </c>
    </row>
    <row r="301" spans="1:5" x14ac:dyDescent="0.3">
      <c r="A301">
        <v>300</v>
      </c>
      <c r="B301" s="10" t="s">
        <v>158</v>
      </c>
      <c r="C301" s="10" t="s">
        <v>254</v>
      </c>
      <c r="E301" t="s">
        <v>369</v>
      </c>
    </row>
    <row r="302" spans="1:5" x14ac:dyDescent="0.3">
      <c r="A302">
        <v>301</v>
      </c>
      <c r="B302" s="10" t="s">
        <v>202</v>
      </c>
      <c r="C302" s="10" t="s">
        <v>254</v>
      </c>
      <c r="E302" t="s">
        <v>413</v>
      </c>
    </row>
    <row r="303" spans="1:5" x14ac:dyDescent="0.3">
      <c r="A303">
        <v>302</v>
      </c>
      <c r="B303" s="10" t="s">
        <v>163</v>
      </c>
      <c r="C303" s="10" t="s">
        <v>254</v>
      </c>
      <c r="E303" t="s">
        <v>374</v>
      </c>
    </row>
    <row r="304" spans="1:5" x14ac:dyDescent="0.3">
      <c r="A304">
        <v>303</v>
      </c>
      <c r="B304" s="10" t="s">
        <v>175</v>
      </c>
      <c r="C304" s="10" t="s">
        <v>254</v>
      </c>
      <c r="E304" t="s">
        <v>386</v>
      </c>
    </row>
    <row r="305" spans="1:5" x14ac:dyDescent="0.3">
      <c r="A305">
        <v>304</v>
      </c>
      <c r="B305" s="10" t="s">
        <v>205</v>
      </c>
      <c r="C305" s="10" t="s">
        <v>254</v>
      </c>
      <c r="E305" t="s">
        <v>416</v>
      </c>
    </row>
    <row r="306" spans="1:5" x14ac:dyDescent="0.3">
      <c r="A306">
        <v>305</v>
      </c>
      <c r="B306" s="10" t="s">
        <v>216</v>
      </c>
      <c r="C306" s="10" t="s">
        <v>254</v>
      </c>
      <c r="E306" t="s">
        <v>427</v>
      </c>
    </row>
    <row r="307" spans="1:5" x14ac:dyDescent="0.3">
      <c r="A307">
        <v>306</v>
      </c>
      <c r="B307" s="10" t="s">
        <v>187</v>
      </c>
      <c r="C307" s="10" t="s">
        <v>254</v>
      </c>
      <c r="E307" t="s">
        <v>398</v>
      </c>
    </row>
    <row r="308" spans="1:5" x14ac:dyDescent="0.3">
      <c r="A308">
        <v>307</v>
      </c>
      <c r="B308" s="10" t="s">
        <v>217</v>
      </c>
      <c r="C308" s="10" t="s">
        <v>254</v>
      </c>
      <c r="E308" t="s">
        <v>428</v>
      </c>
    </row>
    <row r="309" spans="1:5" x14ac:dyDescent="0.3">
      <c r="A309">
        <v>308</v>
      </c>
      <c r="B309" s="10" t="s">
        <v>218</v>
      </c>
      <c r="C309" s="10" t="s">
        <v>254</v>
      </c>
      <c r="E309" t="s">
        <v>429</v>
      </c>
    </row>
    <row r="310" spans="1:5" x14ac:dyDescent="0.3">
      <c r="A310">
        <v>309</v>
      </c>
      <c r="B310" s="10" t="s">
        <v>166</v>
      </c>
      <c r="C310" s="10" t="s">
        <v>254</v>
      </c>
      <c r="E310" t="s">
        <v>377</v>
      </c>
    </row>
    <row r="311" spans="1:5" x14ac:dyDescent="0.3">
      <c r="A311">
        <v>310</v>
      </c>
      <c r="B311" s="10" t="s">
        <v>200</v>
      </c>
      <c r="C311" s="10" t="s">
        <v>254</v>
      </c>
      <c r="E311" t="s">
        <v>411</v>
      </c>
    </row>
    <row r="312" spans="1:5" x14ac:dyDescent="0.3">
      <c r="A312">
        <v>311</v>
      </c>
      <c r="B312" s="10" t="s">
        <v>206</v>
      </c>
      <c r="C312" s="10" t="s">
        <v>254</v>
      </c>
      <c r="E312" t="s">
        <v>417</v>
      </c>
    </row>
    <row r="313" spans="1:5" x14ac:dyDescent="0.3">
      <c r="A313">
        <v>312</v>
      </c>
      <c r="B313" s="10" t="s">
        <v>203</v>
      </c>
      <c r="C313" s="10" t="s">
        <v>254</v>
      </c>
      <c r="E313" t="s">
        <v>414</v>
      </c>
    </row>
    <row r="314" spans="1:5" x14ac:dyDescent="0.3">
      <c r="A314">
        <v>313</v>
      </c>
      <c r="B314" s="10" t="s">
        <v>219</v>
      </c>
      <c r="C314" s="10" t="s">
        <v>254</v>
      </c>
      <c r="E314" t="s">
        <v>430</v>
      </c>
    </row>
    <row r="315" spans="1:5" x14ac:dyDescent="0.3">
      <c r="A315">
        <v>314</v>
      </c>
      <c r="B315" s="10" t="s">
        <v>147</v>
      </c>
      <c r="C315" s="10" t="s">
        <v>254</v>
      </c>
      <c r="E315" t="s">
        <v>358</v>
      </c>
    </row>
    <row r="316" spans="1:5" x14ac:dyDescent="0.3">
      <c r="A316">
        <v>315</v>
      </c>
      <c r="B316" s="10" t="s">
        <v>1059</v>
      </c>
      <c r="C316" s="10" t="s">
        <v>22</v>
      </c>
      <c r="E316" t="s">
        <v>1267</v>
      </c>
    </row>
    <row r="317" spans="1:5" x14ac:dyDescent="0.3">
      <c r="A317">
        <v>316</v>
      </c>
      <c r="B317" s="10" t="s">
        <v>1060</v>
      </c>
      <c r="C317" s="10" t="s">
        <v>22</v>
      </c>
      <c r="E317" t="s">
        <v>1268</v>
      </c>
    </row>
    <row r="318" spans="1:5" x14ac:dyDescent="0.3">
      <c r="A318">
        <v>317</v>
      </c>
      <c r="B318" s="10" t="s">
        <v>1061</v>
      </c>
      <c r="C318" s="10" t="s">
        <v>22</v>
      </c>
      <c r="E318" t="s">
        <v>1269</v>
      </c>
    </row>
    <row r="319" spans="1:5" x14ac:dyDescent="0.3">
      <c r="A319">
        <v>318</v>
      </c>
      <c r="B319" s="10" t="s">
        <v>1062</v>
      </c>
      <c r="C319" s="10" t="s">
        <v>22</v>
      </c>
      <c r="E319" t="s">
        <v>1270</v>
      </c>
    </row>
    <row r="320" spans="1:5" x14ac:dyDescent="0.3">
      <c r="A320">
        <v>319</v>
      </c>
      <c r="B320" s="10" t="s">
        <v>1063</v>
      </c>
      <c r="C320" s="10" t="s">
        <v>22</v>
      </c>
      <c r="E320" t="s">
        <v>1271</v>
      </c>
    </row>
    <row r="321" spans="1:5" x14ac:dyDescent="0.3">
      <c r="A321">
        <v>320</v>
      </c>
      <c r="B321" s="10" t="s">
        <v>1064</v>
      </c>
      <c r="C321" s="10" t="s">
        <v>22</v>
      </c>
      <c r="E321" t="s">
        <v>1272</v>
      </c>
    </row>
    <row r="322" spans="1:5" x14ac:dyDescent="0.3">
      <c r="A322">
        <v>321</v>
      </c>
      <c r="B322" s="10" t="s">
        <v>1065</v>
      </c>
      <c r="C322" s="10" t="s">
        <v>22</v>
      </c>
      <c r="E322" t="s">
        <v>1273</v>
      </c>
    </row>
    <row r="323" spans="1:5" x14ac:dyDescent="0.3">
      <c r="A323">
        <v>322</v>
      </c>
      <c r="B323" s="10" t="s">
        <v>1066</v>
      </c>
      <c r="C323" s="10" t="s">
        <v>22</v>
      </c>
      <c r="E323" t="s">
        <v>1274</v>
      </c>
    </row>
    <row r="324" spans="1:5" x14ac:dyDescent="0.3">
      <c r="A324">
        <v>323</v>
      </c>
      <c r="B324" s="10" t="s">
        <v>1067</v>
      </c>
      <c r="C324" s="10" t="s">
        <v>22</v>
      </c>
      <c r="E324" t="s">
        <v>1275</v>
      </c>
    </row>
    <row r="325" spans="1:5" x14ac:dyDescent="0.3">
      <c r="A325">
        <v>324</v>
      </c>
      <c r="B325" s="10" t="s">
        <v>1015</v>
      </c>
      <c r="C325" s="10" t="s">
        <v>22</v>
      </c>
      <c r="E325" t="s">
        <v>1223</v>
      </c>
    </row>
    <row r="326" spans="1:5" x14ac:dyDescent="0.3">
      <c r="A326">
        <v>325</v>
      </c>
      <c r="B326" s="10" t="s">
        <v>1068</v>
      </c>
      <c r="C326" s="10" t="s">
        <v>22</v>
      </c>
      <c r="E326" t="s">
        <v>1276</v>
      </c>
    </row>
    <row r="327" spans="1:5" x14ac:dyDescent="0.3">
      <c r="A327">
        <v>326</v>
      </c>
      <c r="B327" s="10" t="s">
        <v>1069</v>
      </c>
      <c r="C327" s="10" t="s">
        <v>22</v>
      </c>
      <c r="E327" t="s">
        <v>1277</v>
      </c>
    </row>
    <row r="328" spans="1:5" x14ac:dyDescent="0.3">
      <c r="A328">
        <v>327</v>
      </c>
      <c r="B328" s="10" t="s">
        <v>1070</v>
      </c>
      <c r="C328" s="10" t="s">
        <v>22</v>
      </c>
      <c r="E328" t="s">
        <v>1278</v>
      </c>
    </row>
    <row r="329" spans="1:5" x14ac:dyDescent="0.3">
      <c r="A329">
        <v>328</v>
      </c>
      <c r="B329" s="10" t="s">
        <v>1071</v>
      </c>
      <c r="C329" s="10" t="s">
        <v>22</v>
      </c>
      <c r="E329" t="s">
        <v>1279</v>
      </c>
    </row>
    <row r="330" spans="1:5" x14ac:dyDescent="0.3">
      <c r="A330">
        <v>329</v>
      </c>
      <c r="B330" s="10" t="s">
        <v>1072</v>
      </c>
      <c r="C330" s="10" t="s">
        <v>22</v>
      </c>
      <c r="E330" t="s">
        <v>1280</v>
      </c>
    </row>
    <row r="331" spans="1:5" x14ac:dyDescent="0.3">
      <c r="A331">
        <v>330</v>
      </c>
      <c r="B331" s="10" t="s">
        <v>1073</v>
      </c>
      <c r="C331" s="10" t="s">
        <v>22</v>
      </c>
      <c r="E331" t="s">
        <v>1281</v>
      </c>
    </row>
    <row r="332" spans="1:5" x14ac:dyDescent="0.3">
      <c r="A332">
        <v>331</v>
      </c>
      <c r="B332" s="10" t="s">
        <v>1074</v>
      </c>
      <c r="C332" s="10" t="s">
        <v>22</v>
      </c>
      <c r="E332" t="s">
        <v>1282</v>
      </c>
    </row>
    <row r="333" spans="1:5" x14ac:dyDescent="0.3">
      <c r="A333">
        <v>332</v>
      </c>
      <c r="B333" s="10" t="s">
        <v>1075</v>
      </c>
      <c r="C333" s="10" t="s">
        <v>22</v>
      </c>
      <c r="E333" t="s">
        <v>1283</v>
      </c>
    </row>
    <row r="334" spans="1:5" x14ac:dyDescent="0.3">
      <c r="A334">
        <v>333</v>
      </c>
      <c r="B334" s="10" t="s">
        <v>1076</v>
      </c>
      <c r="C334" s="10" t="s">
        <v>22</v>
      </c>
      <c r="E334" t="s">
        <v>1284</v>
      </c>
    </row>
    <row r="335" spans="1:5" x14ac:dyDescent="0.3">
      <c r="A335">
        <v>334</v>
      </c>
      <c r="B335" s="10" t="s">
        <v>1077</v>
      </c>
      <c r="C335" s="10" t="s">
        <v>22</v>
      </c>
      <c r="E335" t="s">
        <v>1285</v>
      </c>
    </row>
    <row r="336" spans="1:5" x14ac:dyDescent="0.3">
      <c r="A336">
        <v>335</v>
      </c>
      <c r="B336" s="10" t="s">
        <v>1078</v>
      </c>
      <c r="C336" s="10" t="s">
        <v>22</v>
      </c>
      <c r="E336" t="s">
        <v>1286</v>
      </c>
    </row>
    <row r="337" spans="1:5" x14ac:dyDescent="0.3">
      <c r="A337">
        <v>336</v>
      </c>
      <c r="B337" s="10" t="s">
        <v>1079</v>
      </c>
      <c r="C337" s="10" t="s">
        <v>22</v>
      </c>
      <c r="E337" t="s">
        <v>1287</v>
      </c>
    </row>
    <row r="338" spans="1:5" x14ac:dyDescent="0.3">
      <c r="A338">
        <v>337</v>
      </c>
      <c r="B338" s="10" t="s">
        <v>1080</v>
      </c>
      <c r="C338" s="10" t="s">
        <v>22</v>
      </c>
      <c r="E338" t="s">
        <v>1288</v>
      </c>
    </row>
    <row r="339" spans="1:5" x14ac:dyDescent="0.3">
      <c r="A339">
        <v>338</v>
      </c>
      <c r="B339" s="10" t="s">
        <v>1081</v>
      </c>
      <c r="C339" s="10" t="s">
        <v>22</v>
      </c>
      <c r="E339" t="s">
        <v>1289</v>
      </c>
    </row>
    <row r="340" spans="1:5" x14ac:dyDescent="0.3">
      <c r="A340">
        <v>339</v>
      </c>
      <c r="B340" s="10" t="s">
        <v>1082</v>
      </c>
      <c r="C340" s="10" t="s">
        <v>22</v>
      </c>
      <c r="E340" t="s">
        <v>1290</v>
      </c>
    </row>
    <row r="341" spans="1:5" x14ac:dyDescent="0.3">
      <c r="A341">
        <v>340</v>
      </c>
      <c r="B341" s="10" t="s">
        <v>1083</v>
      </c>
      <c r="C341" s="10" t="s">
        <v>22</v>
      </c>
      <c r="E341" t="s">
        <v>1291</v>
      </c>
    </row>
    <row r="342" spans="1:5" x14ac:dyDescent="0.3">
      <c r="A342">
        <v>341</v>
      </c>
      <c r="B342" s="10" t="s">
        <v>1084</v>
      </c>
      <c r="C342" s="10" t="s">
        <v>22</v>
      </c>
      <c r="E342" t="s">
        <v>1292</v>
      </c>
    </row>
    <row r="343" spans="1:5" x14ac:dyDescent="0.3">
      <c r="A343">
        <v>342</v>
      </c>
      <c r="B343" s="10" t="s">
        <v>1085</v>
      </c>
      <c r="C343" s="10" t="s">
        <v>22</v>
      </c>
      <c r="E343" t="s">
        <v>1293</v>
      </c>
    </row>
    <row r="344" spans="1:5" x14ac:dyDescent="0.3">
      <c r="A344">
        <v>343</v>
      </c>
      <c r="B344" s="10" t="s">
        <v>1086</v>
      </c>
      <c r="C344" s="10" t="s">
        <v>22</v>
      </c>
      <c r="E344" t="s">
        <v>1294</v>
      </c>
    </row>
    <row r="345" spans="1:5" x14ac:dyDescent="0.3">
      <c r="A345">
        <v>344</v>
      </c>
      <c r="B345" s="10" t="s">
        <v>1087</v>
      </c>
      <c r="C345" s="10" t="s">
        <v>22</v>
      </c>
      <c r="E345" t="s">
        <v>1295</v>
      </c>
    </row>
    <row r="346" spans="1:5" x14ac:dyDescent="0.3">
      <c r="A346">
        <v>345</v>
      </c>
      <c r="B346" s="10" t="s">
        <v>1088</v>
      </c>
      <c r="C346" s="10" t="s">
        <v>22</v>
      </c>
      <c r="E346" t="s">
        <v>1296</v>
      </c>
    </row>
    <row r="347" spans="1:5" x14ac:dyDescent="0.3">
      <c r="A347">
        <v>346</v>
      </c>
      <c r="B347" s="10" t="s">
        <v>1089</v>
      </c>
      <c r="C347" s="10" t="s">
        <v>22</v>
      </c>
      <c r="E347" t="s">
        <v>1297</v>
      </c>
    </row>
    <row r="348" spans="1:5" x14ac:dyDescent="0.3">
      <c r="A348">
        <v>347</v>
      </c>
      <c r="B348" s="10" t="s">
        <v>1090</v>
      </c>
      <c r="C348" s="10" t="s">
        <v>22</v>
      </c>
      <c r="E348" t="s">
        <v>1298</v>
      </c>
    </row>
    <row r="349" spans="1:5" x14ac:dyDescent="0.3">
      <c r="A349">
        <v>348</v>
      </c>
      <c r="B349" s="10" t="s">
        <v>1091</v>
      </c>
      <c r="C349" s="10" t="s">
        <v>22</v>
      </c>
      <c r="E349" t="s">
        <v>1299</v>
      </c>
    </row>
    <row r="350" spans="1:5" x14ac:dyDescent="0.3">
      <c r="A350">
        <v>349</v>
      </c>
      <c r="B350" s="10" t="s">
        <v>1092</v>
      </c>
      <c r="C350" s="10" t="s">
        <v>22</v>
      </c>
      <c r="E350" t="s">
        <v>1300</v>
      </c>
    </row>
    <row r="351" spans="1:5" x14ac:dyDescent="0.3">
      <c r="A351">
        <v>350</v>
      </c>
      <c r="B351" s="10" t="s">
        <v>1093</v>
      </c>
      <c r="C351" s="10" t="s">
        <v>22</v>
      </c>
      <c r="E351" t="s">
        <v>1301</v>
      </c>
    </row>
    <row r="352" spans="1:5" x14ac:dyDescent="0.3">
      <c r="A352">
        <v>351</v>
      </c>
      <c r="B352" s="10" t="s">
        <v>1094</v>
      </c>
      <c r="C352" s="10" t="s">
        <v>22</v>
      </c>
      <c r="E352" t="s">
        <v>1302</v>
      </c>
    </row>
    <row r="353" spans="1:5" x14ac:dyDescent="0.3">
      <c r="A353">
        <v>352</v>
      </c>
      <c r="B353" s="10" t="s">
        <v>1095</v>
      </c>
      <c r="C353" s="10" t="s">
        <v>22</v>
      </c>
      <c r="E353" t="s">
        <v>1303</v>
      </c>
    </row>
    <row r="354" spans="1:5" x14ac:dyDescent="0.3">
      <c r="A354">
        <v>353</v>
      </c>
      <c r="B354" s="10" t="s">
        <v>1096</v>
      </c>
      <c r="C354" s="10" t="s">
        <v>22</v>
      </c>
      <c r="E354" t="s">
        <v>1304</v>
      </c>
    </row>
    <row r="355" spans="1:5" x14ac:dyDescent="0.3">
      <c r="A355">
        <v>354</v>
      </c>
      <c r="B355" s="10" t="s">
        <v>1097</v>
      </c>
      <c r="C355" s="10" t="s">
        <v>22</v>
      </c>
      <c r="E355" t="s">
        <v>1305</v>
      </c>
    </row>
    <row r="356" spans="1:5" x14ac:dyDescent="0.3">
      <c r="A356">
        <v>355</v>
      </c>
      <c r="B356" s="10" t="s">
        <v>1098</v>
      </c>
      <c r="C356" s="10" t="s">
        <v>22</v>
      </c>
      <c r="E356" t="s">
        <v>1306</v>
      </c>
    </row>
    <row r="357" spans="1:5" x14ac:dyDescent="0.3">
      <c r="A357">
        <v>356</v>
      </c>
      <c r="B357" s="10" t="s">
        <v>1099</v>
      </c>
      <c r="C357" s="10" t="s">
        <v>22</v>
      </c>
      <c r="E357" t="s">
        <v>1307</v>
      </c>
    </row>
    <row r="358" spans="1:5" x14ac:dyDescent="0.3">
      <c r="A358">
        <v>357</v>
      </c>
      <c r="B358" s="10" t="s">
        <v>1074</v>
      </c>
      <c r="C358" s="10" t="s">
        <v>22</v>
      </c>
      <c r="E358" t="s">
        <v>1282</v>
      </c>
    </row>
    <row r="359" spans="1:5" x14ac:dyDescent="0.3">
      <c r="A359">
        <v>358</v>
      </c>
      <c r="B359" s="10" t="s">
        <v>1100</v>
      </c>
      <c r="C359" s="10" t="s">
        <v>22</v>
      </c>
      <c r="E359" t="s">
        <v>1308</v>
      </c>
    </row>
    <row r="360" spans="1:5" x14ac:dyDescent="0.3">
      <c r="A360">
        <v>359</v>
      </c>
      <c r="B360" s="10" t="s">
        <v>1101</v>
      </c>
      <c r="C360" s="10" t="s">
        <v>22</v>
      </c>
      <c r="E360" t="s">
        <v>1309</v>
      </c>
    </row>
    <row r="361" spans="1:5" x14ac:dyDescent="0.3">
      <c r="A361">
        <v>360</v>
      </c>
      <c r="B361" s="10" t="s">
        <v>1102</v>
      </c>
      <c r="C361" s="10" t="s">
        <v>22</v>
      </c>
      <c r="E361" t="s">
        <v>1310</v>
      </c>
    </row>
    <row r="362" spans="1:5" x14ac:dyDescent="0.3">
      <c r="A362">
        <v>361</v>
      </c>
      <c r="B362" s="10" t="s">
        <v>1103</v>
      </c>
      <c r="C362" s="10" t="s">
        <v>22</v>
      </c>
      <c r="E362" t="s">
        <v>1311</v>
      </c>
    </row>
    <row r="363" spans="1:5" x14ac:dyDescent="0.3">
      <c r="A363">
        <v>362</v>
      </c>
      <c r="B363" s="10" t="s">
        <v>226</v>
      </c>
      <c r="C363" s="10" t="s">
        <v>254</v>
      </c>
      <c r="E363" t="s">
        <v>437</v>
      </c>
    </row>
    <row r="364" spans="1:5" x14ac:dyDescent="0.3">
      <c r="A364">
        <v>363</v>
      </c>
      <c r="B364" s="10" t="s">
        <v>231</v>
      </c>
      <c r="C364" s="10" t="s">
        <v>254</v>
      </c>
      <c r="E364" t="s">
        <v>442</v>
      </c>
    </row>
    <row r="365" spans="1:5" x14ac:dyDescent="0.3">
      <c r="A365">
        <v>364</v>
      </c>
      <c r="B365" s="10" t="s">
        <v>221</v>
      </c>
      <c r="C365" s="10" t="s">
        <v>254</v>
      </c>
      <c r="E365" t="s">
        <v>432</v>
      </c>
    </row>
    <row r="366" spans="1:5" x14ac:dyDescent="0.3">
      <c r="A366">
        <v>365</v>
      </c>
      <c r="B366" s="10" t="s">
        <v>225</v>
      </c>
      <c r="C366" s="10" t="s">
        <v>254</v>
      </c>
      <c r="E366" t="s">
        <v>436</v>
      </c>
    </row>
    <row r="367" spans="1:5" x14ac:dyDescent="0.3">
      <c r="A367">
        <v>366</v>
      </c>
      <c r="B367" s="10" t="s">
        <v>232</v>
      </c>
      <c r="C367" s="10" t="s">
        <v>254</v>
      </c>
      <c r="E367" t="s">
        <v>443</v>
      </c>
    </row>
    <row r="368" spans="1:5" x14ac:dyDescent="0.3">
      <c r="A368">
        <v>367</v>
      </c>
      <c r="B368" s="10" t="s">
        <v>233</v>
      </c>
      <c r="C368" s="10" t="s">
        <v>254</v>
      </c>
      <c r="E368" t="s">
        <v>444</v>
      </c>
    </row>
    <row r="369" spans="1:5" x14ac:dyDescent="0.3">
      <c r="A369">
        <v>368</v>
      </c>
      <c r="B369" s="10" t="s">
        <v>234</v>
      </c>
      <c r="C369" s="10" t="s">
        <v>254</v>
      </c>
      <c r="E369" t="s">
        <v>445</v>
      </c>
    </row>
    <row r="370" spans="1:5" x14ac:dyDescent="0.3">
      <c r="A370">
        <v>369</v>
      </c>
      <c r="B370" s="10" t="s">
        <v>228</v>
      </c>
      <c r="C370" s="10" t="s">
        <v>254</v>
      </c>
      <c r="E370" t="s">
        <v>439</v>
      </c>
    </row>
    <row r="371" spans="1:5" x14ac:dyDescent="0.3">
      <c r="A371">
        <v>370</v>
      </c>
      <c r="B371" s="10" t="s">
        <v>235</v>
      </c>
      <c r="C371" s="10" t="s">
        <v>254</v>
      </c>
      <c r="E371" t="s">
        <v>446</v>
      </c>
    </row>
    <row r="372" spans="1:5" x14ac:dyDescent="0.3">
      <c r="A372">
        <v>371</v>
      </c>
      <c r="B372" s="10" t="s">
        <v>230</v>
      </c>
      <c r="C372" s="10" t="s">
        <v>254</v>
      </c>
      <c r="E372" t="s">
        <v>441</v>
      </c>
    </row>
    <row r="373" spans="1:5" x14ac:dyDescent="0.3">
      <c r="A373">
        <v>372</v>
      </c>
      <c r="B373" s="10" t="s">
        <v>236</v>
      </c>
      <c r="C373" s="10" t="s">
        <v>254</v>
      </c>
      <c r="E373" t="s">
        <v>447</v>
      </c>
    </row>
    <row r="374" spans="1:5" x14ac:dyDescent="0.3">
      <c r="A374">
        <v>373</v>
      </c>
      <c r="B374" s="10" t="s">
        <v>237</v>
      </c>
      <c r="C374" s="10" t="s">
        <v>254</v>
      </c>
      <c r="E374" t="s">
        <v>448</v>
      </c>
    </row>
    <row r="375" spans="1:5" x14ac:dyDescent="0.3">
      <c r="A375">
        <v>374</v>
      </c>
      <c r="B375" s="10" t="s">
        <v>238</v>
      </c>
      <c r="C375" s="10" t="s">
        <v>254</v>
      </c>
      <c r="E375" t="s">
        <v>449</v>
      </c>
    </row>
    <row r="376" spans="1:5" x14ac:dyDescent="0.3">
      <c r="A376">
        <v>375</v>
      </c>
      <c r="B376" s="10" t="s">
        <v>223</v>
      </c>
      <c r="C376" s="10" t="s">
        <v>254</v>
      </c>
      <c r="E376" t="s">
        <v>434</v>
      </c>
    </row>
    <row r="377" spans="1:5" x14ac:dyDescent="0.3">
      <c r="A377">
        <v>376</v>
      </c>
      <c r="B377" s="10" t="s">
        <v>224</v>
      </c>
      <c r="C377" s="10" t="s">
        <v>254</v>
      </c>
      <c r="E377" t="s">
        <v>435</v>
      </c>
    </row>
    <row r="378" spans="1:5" x14ac:dyDescent="0.3">
      <c r="A378">
        <v>377</v>
      </c>
      <c r="B378" s="10" t="s">
        <v>222</v>
      </c>
      <c r="C378" s="10" t="s">
        <v>254</v>
      </c>
      <c r="E378" t="s">
        <v>433</v>
      </c>
    </row>
    <row r="379" spans="1:5" x14ac:dyDescent="0.3">
      <c r="A379">
        <v>378</v>
      </c>
      <c r="B379" s="10" t="s">
        <v>220</v>
      </c>
      <c r="C379" s="10" t="s">
        <v>254</v>
      </c>
      <c r="E379" t="s">
        <v>431</v>
      </c>
    </row>
    <row r="380" spans="1:5" x14ac:dyDescent="0.3">
      <c r="A380">
        <v>379</v>
      </c>
      <c r="B380" s="10" t="s">
        <v>229</v>
      </c>
      <c r="C380" s="10" t="s">
        <v>254</v>
      </c>
      <c r="E380" t="s">
        <v>440</v>
      </c>
    </row>
    <row r="381" spans="1:5" x14ac:dyDescent="0.3">
      <c r="A381">
        <v>380</v>
      </c>
      <c r="B381" s="10" t="s">
        <v>239</v>
      </c>
      <c r="C381" s="10" t="s">
        <v>254</v>
      </c>
      <c r="E381" t="s">
        <v>450</v>
      </c>
    </row>
    <row r="382" spans="1:5" x14ac:dyDescent="0.3">
      <c r="A382">
        <v>381</v>
      </c>
      <c r="B382" s="10" t="s">
        <v>240</v>
      </c>
      <c r="C382" s="10" t="s">
        <v>254</v>
      </c>
      <c r="E382" t="s">
        <v>451</v>
      </c>
    </row>
    <row r="383" spans="1:5" x14ac:dyDescent="0.3">
      <c r="A383">
        <v>382</v>
      </c>
      <c r="B383" s="10" t="s">
        <v>227</v>
      </c>
      <c r="C383" s="10" t="s">
        <v>254</v>
      </c>
      <c r="E383" t="s">
        <v>438</v>
      </c>
    </row>
    <row r="384" spans="1:5" x14ac:dyDescent="0.3">
      <c r="A384">
        <v>383</v>
      </c>
      <c r="B384" s="10" t="s">
        <v>1104</v>
      </c>
      <c r="C384" s="10" t="s">
        <v>22</v>
      </c>
      <c r="E384" t="s">
        <v>1312</v>
      </c>
    </row>
    <row r="385" spans="1:5" x14ac:dyDescent="0.3">
      <c r="A385">
        <v>384</v>
      </c>
      <c r="B385" s="10" t="s">
        <v>1105</v>
      </c>
      <c r="C385" s="10" t="s">
        <v>22</v>
      </c>
      <c r="E385" t="s">
        <v>1313</v>
      </c>
    </row>
    <row r="386" spans="1:5" x14ac:dyDescent="0.3">
      <c r="A386">
        <v>385</v>
      </c>
      <c r="B386" s="10" t="s">
        <v>1106</v>
      </c>
      <c r="C386" s="10" t="s">
        <v>22</v>
      </c>
      <c r="E386" t="s">
        <v>1314</v>
      </c>
    </row>
    <row r="387" spans="1:5" x14ac:dyDescent="0.3">
      <c r="A387">
        <v>386</v>
      </c>
      <c r="B387" s="10" t="s">
        <v>1107</v>
      </c>
      <c r="C387" s="10" t="s">
        <v>22</v>
      </c>
      <c r="E387" t="s">
        <v>1315</v>
      </c>
    </row>
    <row r="388" spans="1:5" x14ac:dyDescent="0.3">
      <c r="A388">
        <v>387</v>
      </c>
      <c r="B388" s="10" t="s">
        <v>1108</v>
      </c>
      <c r="C388" s="10" t="s">
        <v>22</v>
      </c>
      <c r="E388" t="s">
        <v>1316</v>
      </c>
    </row>
    <row r="389" spans="1:5" x14ac:dyDescent="0.3">
      <c r="A389">
        <v>388</v>
      </c>
      <c r="B389" s="10" t="s">
        <v>1109</v>
      </c>
      <c r="C389" s="10" t="s">
        <v>22</v>
      </c>
      <c r="E389" t="s">
        <v>1317</v>
      </c>
    </row>
    <row r="390" spans="1:5" x14ac:dyDescent="0.3">
      <c r="A390">
        <v>389</v>
      </c>
      <c r="B390" s="10" t="s">
        <v>1110</v>
      </c>
      <c r="C390" s="10" t="s">
        <v>22</v>
      </c>
      <c r="E390" t="s">
        <v>1318</v>
      </c>
    </row>
    <row r="391" spans="1:5" x14ac:dyDescent="0.3">
      <c r="A391">
        <v>390</v>
      </c>
      <c r="B391" s="10" t="s">
        <v>1111</v>
      </c>
      <c r="C391" s="10" t="s">
        <v>22</v>
      </c>
      <c r="E391" t="s">
        <v>1319</v>
      </c>
    </row>
    <row r="392" spans="1:5" x14ac:dyDescent="0.3">
      <c r="A392">
        <v>391</v>
      </c>
      <c r="B392" s="10" t="s">
        <v>1112</v>
      </c>
      <c r="C392" s="10" t="s">
        <v>22</v>
      </c>
      <c r="E392" t="s">
        <v>1320</v>
      </c>
    </row>
    <row r="393" spans="1:5" x14ac:dyDescent="0.3">
      <c r="A393">
        <v>392</v>
      </c>
      <c r="B393" s="10" t="s">
        <v>241</v>
      </c>
      <c r="C393" s="10" t="s">
        <v>254</v>
      </c>
      <c r="E393" t="s">
        <v>452</v>
      </c>
    </row>
    <row r="394" spans="1:5" x14ac:dyDescent="0.3">
      <c r="A394">
        <v>393</v>
      </c>
      <c r="B394" s="10" t="s">
        <v>242</v>
      </c>
      <c r="C394" s="10" t="s">
        <v>254</v>
      </c>
      <c r="E394" t="s">
        <v>453</v>
      </c>
    </row>
    <row r="395" spans="1:5" x14ac:dyDescent="0.3">
      <c r="A395">
        <v>394</v>
      </c>
      <c r="B395" s="10" t="s">
        <v>244</v>
      </c>
      <c r="C395" s="10" t="s">
        <v>254</v>
      </c>
      <c r="E395" t="s">
        <v>455</v>
      </c>
    </row>
    <row r="396" spans="1:5" x14ac:dyDescent="0.3">
      <c r="A396">
        <v>395</v>
      </c>
      <c r="B396" s="10" t="s">
        <v>245</v>
      </c>
      <c r="C396" s="10" t="s">
        <v>254</v>
      </c>
      <c r="E396" t="s">
        <v>456</v>
      </c>
    </row>
    <row r="397" spans="1:5" x14ac:dyDescent="0.3">
      <c r="A397">
        <v>396</v>
      </c>
      <c r="B397" s="10" t="s">
        <v>243</v>
      </c>
      <c r="C397" s="10" t="s">
        <v>254</v>
      </c>
      <c r="E397" t="s">
        <v>454</v>
      </c>
    </row>
    <row r="398" spans="1:5" x14ac:dyDescent="0.3">
      <c r="A398">
        <v>397</v>
      </c>
      <c r="B398" s="10" t="s">
        <v>247</v>
      </c>
      <c r="C398" s="10" t="s">
        <v>254</v>
      </c>
      <c r="E398" t="s">
        <v>458</v>
      </c>
    </row>
    <row r="399" spans="1:5" x14ac:dyDescent="0.3">
      <c r="A399">
        <v>398</v>
      </c>
      <c r="B399" s="10" t="s">
        <v>248</v>
      </c>
      <c r="C399" s="10" t="s">
        <v>254</v>
      </c>
      <c r="E399" t="s">
        <v>459</v>
      </c>
    </row>
    <row r="400" spans="1:5" x14ac:dyDescent="0.3">
      <c r="A400">
        <v>399</v>
      </c>
      <c r="B400" s="10" t="s">
        <v>246</v>
      </c>
      <c r="C400" s="10" t="s">
        <v>254</v>
      </c>
      <c r="E400" t="s">
        <v>457</v>
      </c>
    </row>
    <row r="401" spans="1:5" x14ac:dyDescent="0.3">
      <c r="A401">
        <v>400</v>
      </c>
      <c r="B401" s="10" t="s">
        <v>249</v>
      </c>
      <c r="C401" s="10" t="s">
        <v>254</v>
      </c>
      <c r="E401" t="s">
        <v>460</v>
      </c>
    </row>
    <row r="402" spans="1:5" x14ac:dyDescent="0.3">
      <c r="A402">
        <v>401</v>
      </c>
      <c r="B402" s="10" t="s">
        <v>250</v>
      </c>
      <c r="C402" s="10" t="s">
        <v>254</v>
      </c>
      <c r="E402" t="s">
        <v>461</v>
      </c>
    </row>
    <row r="403" spans="1:5" x14ac:dyDescent="0.3">
      <c r="A403">
        <v>402</v>
      </c>
      <c r="B403" s="10" t="s">
        <v>251</v>
      </c>
      <c r="C403" s="10" t="s">
        <v>254</v>
      </c>
      <c r="E403" t="s">
        <v>462</v>
      </c>
    </row>
    <row r="404" spans="1:5" x14ac:dyDescent="0.3">
      <c r="A404">
        <v>403</v>
      </c>
      <c r="B404" s="10" t="s">
        <v>252</v>
      </c>
      <c r="C404" s="10" t="s">
        <v>254</v>
      </c>
      <c r="E404" t="s">
        <v>463</v>
      </c>
    </row>
    <row r="405" spans="1:5" x14ac:dyDescent="0.3">
      <c r="A405">
        <v>404</v>
      </c>
      <c r="B405" s="10" t="s">
        <v>253</v>
      </c>
      <c r="C405" s="10" t="s">
        <v>254</v>
      </c>
      <c r="E405" t="s">
        <v>464</v>
      </c>
    </row>
    <row r="406" spans="1:5" x14ac:dyDescent="0.3">
      <c r="A406">
        <v>405</v>
      </c>
      <c r="B406" s="10" t="s">
        <v>1113</v>
      </c>
      <c r="C406" s="10" t="s">
        <v>22</v>
      </c>
      <c r="E406" t="s">
        <v>1321</v>
      </c>
    </row>
    <row r="407" spans="1:5" x14ac:dyDescent="0.3">
      <c r="A407">
        <v>406</v>
      </c>
      <c r="B407" s="10" t="s">
        <v>1114</v>
      </c>
      <c r="C407" s="10" t="s">
        <v>22</v>
      </c>
      <c r="E407" t="s">
        <v>1322</v>
      </c>
    </row>
    <row r="408" spans="1:5" x14ac:dyDescent="0.3">
      <c r="A408">
        <v>407</v>
      </c>
      <c r="B408" s="10" t="s">
        <v>1115</v>
      </c>
      <c r="C408" s="10" t="s">
        <v>22</v>
      </c>
      <c r="E408" t="s">
        <v>1323</v>
      </c>
    </row>
    <row r="409" spans="1:5" x14ac:dyDescent="0.3">
      <c r="A409">
        <v>408</v>
      </c>
      <c r="B409" s="10" t="s">
        <v>1116</v>
      </c>
      <c r="C409" s="10" t="s">
        <v>22</v>
      </c>
      <c r="E409" t="s">
        <v>1324</v>
      </c>
    </row>
    <row r="410" spans="1:5" x14ac:dyDescent="0.3">
      <c r="A410">
        <v>409</v>
      </c>
      <c r="B410" s="10" t="s">
        <v>912</v>
      </c>
      <c r="C410" s="10" t="s">
        <v>22</v>
      </c>
      <c r="E410" t="s">
        <v>1120</v>
      </c>
    </row>
    <row r="411" spans="1:5" x14ac:dyDescent="0.3">
      <c r="A411">
        <v>410</v>
      </c>
      <c r="B411" s="10" t="s">
        <v>1117</v>
      </c>
      <c r="C411" s="10" t="s">
        <v>22</v>
      </c>
      <c r="E411" t="s">
        <v>1325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FDC83-4674-442B-AF44-999C03AAD457}">
  <dimension ref="A1:J201"/>
  <sheetViews>
    <sheetView topLeftCell="A980" workbookViewId="0"/>
  </sheetViews>
  <sheetFormatPr baseColWidth="10" defaultRowHeight="14.4" x14ac:dyDescent="0.3"/>
  <cols>
    <col min="1" max="1" width="8.77734375" bestFit="1" customWidth="1"/>
    <col min="2" max="2" width="25.44140625" bestFit="1" customWidth="1"/>
    <col min="3" max="3" width="13.44140625" bestFit="1" customWidth="1"/>
    <col min="4" max="4" width="14.21875" bestFit="1" customWidth="1"/>
    <col min="5" max="5" width="12.77734375" bestFit="1" customWidth="1"/>
    <col min="6" max="6" width="27.5546875" bestFit="1" customWidth="1"/>
    <col min="7" max="7" width="16.77734375" bestFit="1" customWidth="1"/>
    <col min="8" max="8" width="35" bestFit="1" customWidth="1"/>
    <col min="9" max="9" width="7.33203125" bestFit="1" customWidth="1"/>
    <col min="10" max="10" width="15.21875" bestFit="1" customWidth="1"/>
  </cols>
  <sheetData>
    <row r="1" spans="1:10" x14ac:dyDescent="0.3">
      <c r="A1" t="s">
        <v>9</v>
      </c>
      <c r="B1" t="s">
        <v>0</v>
      </c>
      <c r="C1" t="s">
        <v>10</v>
      </c>
      <c r="D1" t="s">
        <v>1</v>
      </c>
      <c r="E1" t="s">
        <v>11</v>
      </c>
      <c r="F1" t="s">
        <v>7</v>
      </c>
      <c r="G1" t="s">
        <v>15</v>
      </c>
      <c r="H1" t="s">
        <v>6</v>
      </c>
      <c r="I1" t="s">
        <v>8</v>
      </c>
      <c r="J1" t="s">
        <v>16</v>
      </c>
    </row>
    <row r="2" spans="1:10" x14ac:dyDescent="0.3">
      <c r="A2">
        <v>1</v>
      </c>
      <c r="B2" s="10" t="s">
        <v>910</v>
      </c>
      <c r="C2">
        <v>1</v>
      </c>
      <c r="D2" s="10" t="s">
        <v>255</v>
      </c>
      <c r="E2">
        <v>1</v>
      </c>
      <c r="F2" s="10" t="s">
        <v>858</v>
      </c>
      <c r="G2">
        <v>7</v>
      </c>
      <c r="H2" s="10" t="s">
        <v>858</v>
      </c>
      <c r="I2" s="10" t="s">
        <v>856</v>
      </c>
      <c r="J2">
        <v>0</v>
      </c>
    </row>
    <row r="3" spans="1:10" x14ac:dyDescent="0.3">
      <c r="A3">
        <v>1</v>
      </c>
      <c r="B3" s="10" t="s">
        <v>910</v>
      </c>
      <c r="C3">
        <v>2</v>
      </c>
      <c r="D3" s="10" t="s">
        <v>55</v>
      </c>
      <c r="F3" s="10"/>
      <c r="H3" s="10"/>
      <c r="I3" s="10"/>
    </row>
    <row r="4" spans="1:10" x14ac:dyDescent="0.3">
      <c r="A4">
        <v>1</v>
      </c>
      <c r="B4" s="10" t="s">
        <v>910</v>
      </c>
      <c r="C4">
        <v>3</v>
      </c>
      <c r="D4" s="10" t="s">
        <v>256</v>
      </c>
      <c r="F4" s="10"/>
      <c r="H4" s="10"/>
      <c r="I4" s="10"/>
    </row>
    <row r="5" spans="1:10" x14ac:dyDescent="0.3">
      <c r="A5">
        <v>1</v>
      </c>
      <c r="B5" s="10" t="s">
        <v>910</v>
      </c>
      <c r="C5">
        <v>4</v>
      </c>
      <c r="D5" s="10" t="s">
        <v>257</v>
      </c>
      <c r="F5" s="10"/>
      <c r="H5" s="10"/>
      <c r="I5" s="10"/>
    </row>
    <row r="6" spans="1:10" x14ac:dyDescent="0.3">
      <c r="A6">
        <v>1</v>
      </c>
      <c r="B6" s="10" t="s">
        <v>910</v>
      </c>
      <c r="C6">
        <v>5</v>
      </c>
      <c r="D6" s="10" t="s">
        <v>258</v>
      </c>
      <c r="F6" s="10"/>
      <c r="H6" s="10"/>
      <c r="I6" s="10"/>
    </row>
    <row r="7" spans="1:10" x14ac:dyDescent="0.3">
      <c r="A7">
        <v>1</v>
      </c>
      <c r="B7" s="10" t="s">
        <v>910</v>
      </c>
      <c r="C7">
        <v>6</v>
      </c>
      <c r="D7" s="10" t="s">
        <v>259</v>
      </c>
      <c r="F7" s="10"/>
      <c r="H7" s="10"/>
      <c r="I7" s="10"/>
    </row>
    <row r="8" spans="1:10" x14ac:dyDescent="0.3">
      <c r="A8">
        <v>1</v>
      </c>
      <c r="B8" s="10" t="s">
        <v>910</v>
      </c>
      <c r="C8">
        <v>7</v>
      </c>
      <c r="D8" s="10" t="s">
        <v>260</v>
      </c>
      <c r="F8" s="10"/>
      <c r="H8" s="10"/>
      <c r="I8" s="10"/>
    </row>
    <row r="9" spans="1:10" x14ac:dyDescent="0.3">
      <c r="A9">
        <v>1</v>
      </c>
      <c r="B9" s="10" t="s">
        <v>910</v>
      </c>
      <c r="C9">
        <v>8</v>
      </c>
      <c r="D9" s="10" t="s">
        <v>2</v>
      </c>
      <c r="F9" s="10"/>
      <c r="H9" s="10"/>
      <c r="I9" s="10"/>
    </row>
    <row r="10" spans="1:10" x14ac:dyDescent="0.3">
      <c r="A10">
        <v>1</v>
      </c>
      <c r="B10" s="10" t="s">
        <v>910</v>
      </c>
      <c r="C10">
        <v>9</v>
      </c>
      <c r="D10" s="10" t="s">
        <v>261</v>
      </c>
      <c r="E10">
        <v>1</v>
      </c>
      <c r="F10" s="10" t="s">
        <v>12</v>
      </c>
      <c r="G10">
        <v>4</v>
      </c>
      <c r="H10" s="10"/>
      <c r="I10" s="10"/>
    </row>
    <row r="11" spans="1:10" x14ac:dyDescent="0.3">
      <c r="A11">
        <v>1</v>
      </c>
      <c r="B11" s="10" t="s">
        <v>910</v>
      </c>
      <c r="C11">
        <v>10</v>
      </c>
      <c r="D11" s="10" t="s">
        <v>3</v>
      </c>
      <c r="F11" s="10"/>
      <c r="H11" s="10"/>
      <c r="I11" s="10"/>
    </row>
    <row r="12" spans="1:10" x14ac:dyDescent="0.3">
      <c r="A12">
        <v>1</v>
      </c>
      <c r="B12" s="10" t="s">
        <v>910</v>
      </c>
      <c r="C12">
        <v>11</v>
      </c>
      <c r="D12" s="10" t="s">
        <v>262</v>
      </c>
      <c r="E12">
        <v>1</v>
      </c>
      <c r="F12" s="10" t="s">
        <v>13</v>
      </c>
      <c r="G12">
        <v>5</v>
      </c>
      <c r="H12" s="10"/>
      <c r="I12" s="10"/>
    </row>
    <row r="13" spans="1:10" x14ac:dyDescent="0.3">
      <c r="A13">
        <v>1</v>
      </c>
      <c r="B13" s="10" t="s">
        <v>910</v>
      </c>
      <c r="C13">
        <v>12</v>
      </c>
      <c r="D13" s="10" t="s">
        <v>4</v>
      </c>
      <c r="F13" s="10"/>
      <c r="H13" s="10"/>
      <c r="I13" s="10"/>
    </row>
    <row r="14" spans="1:10" x14ac:dyDescent="0.3">
      <c r="A14">
        <v>1</v>
      </c>
      <c r="B14" s="10" t="s">
        <v>910</v>
      </c>
      <c r="C14">
        <v>13</v>
      </c>
      <c r="D14" s="10" t="s">
        <v>263</v>
      </c>
      <c r="E14">
        <v>1</v>
      </c>
      <c r="F14" s="10" t="s">
        <v>14</v>
      </c>
      <c r="G14">
        <v>6</v>
      </c>
      <c r="H14" s="10"/>
      <c r="I14" s="10"/>
    </row>
    <row r="15" spans="1:10" x14ac:dyDescent="0.3">
      <c r="A15">
        <v>1</v>
      </c>
      <c r="B15" s="10" t="s">
        <v>910</v>
      </c>
      <c r="C15">
        <v>14</v>
      </c>
      <c r="D15" s="10" t="s">
        <v>264</v>
      </c>
      <c r="F15" s="10"/>
      <c r="H15" s="10"/>
      <c r="I15" s="10"/>
    </row>
    <row r="16" spans="1:10" x14ac:dyDescent="0.3">
      <c r="A16">
        <v>1</v>
      </c>
      <c r="B16" s="10" t="s">
        <v>910</v>
      </c>
      <c r="C16">
        <v>15</v>
      </c>
      <c r="D16" s="10" t="s">
        <v>1</v>
      </c>
      <c r="F16" s="10"/>
      <c r="H16" s="10"/>
      <c r="I16" s="10"/>
    </row>
    <row r="17" spans="1:10" x14ac:dyDescent="0.3">
      <c r="A17">
        <v>1</v>
      </c>
      <c r="B17" s="10" t="s">
        <v>910</v>
      </c>
      <c r="C17">
        <v>16</v>
      </c>
      <c r="D17" s="10" t="s">
        <v>5</v>
      </c>
      <c r="E17">
        <v>1</v>
      </c>
      <c r="F17" s="10" t="s">
        <v>857</v>
      </c>
      <c r="G17">
        <v>3</v>
      </c>
      <c r="H17" s="10" t="s">
        <v>869</v>
      </c>
      <c r="I17" s="10" t="s">
        <v>868</v>
      </c>
      <c r="J17">
        <v>1</v>
      </c>
    </row>
    <row r="18" spans="1:10" x14ac:dyDescent="0.3">
      <c r="A18">
        <v>1</v>
      </c>
      <c r="B18" s="10" t="s">
        <v>910</v>
      </c>
      <c r="C18">
        <v>17</v>
      </c>
      <c r="D18" s="10" t="s">
        <v>19</v>
      </c>
      <c r="E18">
        <v>1</v>
      </c>
      <c r="F18" s="10" t="s">
        <v>19</v>
      </c>
      <c r="G18">
        <v>2</v>
      </c>
      <c r="H18" s="10"/>
      <c r="I18" s="10"/>
    </row>
    <row r="19" spans="1:10" x14ac:dyDescent="0.3">
      <c r="A19">
        <v>1</v>
      </c>
      <c r="B19" s="10" t="s">
        <v>910</v>
      </c>
      <c r="C19">
        <v>18</v>
      </c>
      <c r="D19" s="10" t="s">
        <v>28</v>
      </c>
      <c r="E19">
        <v>1</v>
      </c>
      <c r="F19" s="10" t="s">
        <v>28</v>
      </c>
      <c r="G19">
        <v>1</v>
      </c>
      <c r="H19" s="10"/>
      <c r="I19" s="10"/>
    </row>
    <row r="20" spans="1:10" x14ac:dyDescent="0.3">
      <c r="A20">
        <v>1</v>
      </c>
      <c r="B20" s="10" t="s">
        <v>910</v>
      </c>
      <c r="C20">
        <v>19</v>
      </c>
      <c r="D20" s="10" t="s">
        <v>265</v>
      </c>
      <c r="F20" s="10"/>
      <c r="H20" s="10"/>
      <c r="I20" s="10"/>
    </row>
    <row r="21" spans="1:10" x14ac:dyDescent="0.3">
      <c r="A21">
        <v>1</v>
      </c>
      <c r="B21" s="10" t="s">
        <v>910</v>
      </c>
      <c r="C21">
        <v>20</v>
      </c>
      <c r="D21" s="10" t="s">
        <v>266</v>
      </c>
      <c r="F21" s="10"/>
      <c r="H21" s="10"/>
      <c r="I21" s="10"/>
    </row>
    <row r="22" spans="1:10" x14ac:dyDescent="0.3">
      <c r="A22">
        <v>2</v>
      </c>
      <c r="B22" s="10" t="s">
        <v>911</v>
      </c>
      <c r="C22">
        <v>1</v>
      </c>
      <c r="D22" s="10" t="s">
        <v>255</v>
      </c>
      <c r="E22">
        <v>1</v>
      </c>
      <c r="F22" s="10" t="s">
        <v>859</v>
      </c>
      <c r="G22">
        <v>7</v>
      </c>
      <c r="H22" s="10" t="s">
        <v>859</v>
      </c>
      <c r="I22" s="10" t="s">
        <v>879</v>
      </c>
      <c r="J22">
        <v>0</v>
      </c>
    </row>
    <row r="23" spans="1:10" x14ac:dyDescent="0.3">
      <c r="A23">
        <v>2</v>
      </c>
      <c r="B23" s="10" t="s">
        <v>911</v>
      </c>
      <c r="C23">
        <v>2</v>
      </c>
      <c r="D23" s="10" t="s">
        <v>55</v>
      </c>
      <c r="F23" s="10"/>
      <c r="H23" s="10"/>
      <c r="I23" s="10"/>
    </row>
    <row r="24" spans="1:10" x14ac:dyDescent="0.3">
      <c r="A24">
        <v>2</v>
      </c>
      <c r="B24" s="10" t="s">
        <v>911</v>
      </c>
      <c r="C24">
        <v>3</v>
      </c>
      <c r="D24" s="10" t="s">
        <v>256</v>
      </c>
      <c r="F24" s="10"/>
      <c r="H24" s="10"/>
      <c r="I24" s="10"/>
    </row>
    <row r="25" spans="1:10" x14ac:dyDescent="0.3">
      <c r="A25">
        <v>2</v>
      </c>
      <c r="B25" s="10" t="s">
        <v>911</v>
      </c>
      <c r="C25">
        <v>4</v>
      </c>
      <c r="D25" s="10" t="s">
        <v>257</v>
      </c>
      <c r="F25" s="10"/>
      <c r="H25" s="10"/>
      <c r="I25" s="10"/>
    </row>
    <row r="26" spans="1:10" x14ac:dyDescent="0.3">
      <c r="A26">
        <v>2</v>
      </c>
      <c r="B26" s="10" t="s">
        <v>911</v>
      </c>
      <c r="C26">
        <v>5</v>
      </c>
      <c r="D26" s="10" t="s">
        <v>258</v>
      </c>
      <c r="F26" s="10"/>
      <c r="H26" s="10"/>
      <c r="I26" s="10"/>
    </row>
    <row r="27" spans="1:10" x14ac:dyDescent="0.3">
      <c r="A27">
        <v>2</v>
      </c>
      <c r="B27" s="10" t="s">
        <v>911</v>
      </c>
      <c r="C27">
        <v>6</v>
      </c>
      <c r="D27" s="10" t="s">
        <v>259</v>
      </c>
      <c r="F27" s="10"/>
      <c r="H27" s="10"/>
      <c r="I27" s="10"/>
    </row>
    <row r="28" spans="1:10" x14ac:dyDescent="0.3">
      <c r="A28">
        <v>2</v>
      </c>
      <c r="B28" s="10" t="s">
        <v>911</v>
      </c>
      <c r="C28">
        <v>7</v>
      </c>
      <c r="D28" s="10" t="s">
        <v>260</v>
      </c>
      <c r="F28" s="10"/>
      <c r="H28" s="10"/>
      <c r="I28" s="10"/>
    </row>
    <row r="29" spans="1:10" x14ac:dyDescent="0.3">
      <c r="A29">
        <v>2</v>
      </c>
      <c r="B29" s="10" t="s">
        <v>911</v>
      </c>
      <c r="C29">
        <v>8</v>
      </c>
      <c r="D29" s="10" t="s">
        <v>2</v>
      </c>
      <c r="F29" s="10"/>
      <c r="H29" s="10"/>
      <c r="I29" s="10"/>
    </row>
    <row r="30" spans="1:10" x14ac:dyDescent="0.3">
      <c r="A30">
        <v>2</v>
      </c>
      <c r="B30" s="10" t="s">
        <v>911</v>
      </c>
      <c r="C30">
        <v>9</v>
      </c>
      <c r="D30" s="10" t="s">
        <v>261</v>
      </c>
      <c r="E30">
        <v>1</v>
      </c>
      <c r="F30" s="10" t="s">
        <v>12</v>
      </c>
      <c r="G30">
        <v>4</v>
      </c>
      <c r="H30" s="10"/>
      <c r="I30" s="10"/>
    </row>
    <row r="31" spans="1:10" x14ac:dyDescent="0.3">
      <c r="A31">
        <v>2</v>
      </c>
      <c r="B31" s="10" t="s">
        <v>911</v>
      </c>
      <c r="C31">
        <v>10</v>
      </c>
      <c r="D31" s="10" t="s">
        <v>3</v>
      </c>
      <c r="F31" s="10"/>
      <c r="H31" s="10"/>
      <c r="I31" s="10"/>
    </row>
    <row r="32" spans="1:10" x14ac:dyDescent="0.3">
      <c r="A32">
        <v>2</v>
      </c>
      <c r="B32" s="10" t="s">
        <v>911</v>
      </c>
      <c r="C32">
        <v>11</v>
      </c>
      <c r="D32" s="10" t="s">
        <v>262</v>
      </c>
      <c r="E32">
        <v>1</v>
      </c>
      <c r="F32" s="10" t="s">
        <v>13</v>
      </c>
      <c r="G32">
        <v>5</v>
      </c>
      <c r="H32" s="10"/>
      <c r="I32" s="10"/>
    </row>
    <row r="33" spans="1:10" x14ac:dyDescent="0.3">
      <c r="A33">
        <v>2</v>
      </c>
      <c r="B33" s="10" t="s">
        <v>911</v>
      </c>
      <c r="C33">
        <v>12</v>
      </c>
      <c r="D33" s="10" t="s">
        <v>4</v>
      </c>
      <c r="F33" s="10"/>
      <c r="H33" s="10"/>
      <c r="I33" s="10"/>
    </row>
    <row r="34" spans="1:10" x14ac:dyDescent="0.3">
      <c r="A34">
        <v>2</v>
      </c>
      <c r="B34" s="10" t="s">
        <v>911</v>
      </c>
      <c r="C34">
        <v>13</v>
      </c>
      <c r="D34" s="10" t="s">
        <v>263</v>
      </c>
      <c r="E34">
        <v>1</v>
      </c>
      <c r="F34" s="10" t="s">
        <v>14</v>
      </c>
      <c r="G34">
        <v>6</v>
      </c>
      <c r="H34" s="10"/>
      <c r="I34" s="10"/>
    </row>
    <row r="35" spans="1:10" x14ac:dyDescent="0.3">
      <c r="A35">
        <v>2</v>
      </c>
      <c r="B35" s="10" t="s">
        <v>911</v>
      </c>
      <c r="C35">
        <v>14</v>
      </c>
      <c r="D35" s="10" t="s">
        <v>264</v>
      </c>
      <c r="F35" s="10"/>
      <c r="H35" s="10"/>
      <c r="I35" s="10"/>
    </row>
    <row r="36" spans="1:10" x14ac:dyDescent="0.3">
      <c r="A36">
        <v>2</v>
      </c>
      <c r="B36" s="10" t="s">
        <v>911</v>
      </c>
      <c r="C36">
        <v>15</v>
      </c>
      <c r="D36" s="10" t="s">
        <v>1</v>
      </c>
      <c r="F36" s="10"/>
      <c r="H36" s="10"/>
      <c r="I36" s="10"/>
    </row>
    <row r="37" spans="1:10" x14ac:dyDescent="0.3">
      <c r="A37">
        <v>2</v>
      </c>
      <c r="B37" s="10" t="s">
        <v>911</v>
      </c>
      <c r="C37">
        <v>16</v>
      </c>
      <c r="D37" s="10" t="s">
        <v>5</v>
      </c>
      <c r="E37">
        <v>1</v>
      </c>
      <c r="F37" s="10" t="s">
        <v>857</v>
      </c>
      <c r="G37">
        <v>3</v>
      </c>
      <c r="H37" s="10" t="s">
        <v>870</v>
      </c>
      <c r="I37" s="10" t="s">
        <v>888</v>
      </c>
      <c r="J37">
        <v>1</v>
      </c>
    </row>
    <row r="38" spans="1:10" x14ac:dyDescent="0.3">
      <c r="A38">
        <v>2</v>
      </c>
      <c r="B38" s="10" t="s">
        <v>911</v>
      </c>
      <c r="C38">
        <v>17</v>
      </c>
      <c r="D38" s="10" t="s">
        <v>19</v>
      </c>
      <c r="E38">
        <v>1</v>
      </c>
      <c r="F38" s="10" t="s">
        <v>19</v>
      </c>
      <c r="G38">
        <v>2</v>
      </c>
      <c r="H38" s="10"/>
      <c r="I38" s="10"/>
    </row>
    <row r="39" spans="1:10" x14ac:dyDescent="0.3">
      <c r="A39">
        <v>2</v>
      </c>
      <c r="B39" s="10" t="s">
        <v>911</v>
      </c>
      <c r="C39">
        <v>18</v>
      </c>
      <c r="D39" s="10" t="s">
        <v>28</v>
      </c>
      <c r="E39">
        <v>1</v>
      </c>
      <c r="F39" s="10" t="s">
        <v>28</v>
      </c>
      <c r="G39">
        <v>1</v>
      </c>
      <c r="H39" s="10"/>
      <c r="I39" s="10"/>
    </row>
    <row r="40" spans="1:10" x14ac:dyDescent="0.3">
      <c r="A40">
        <v>2</v>
      </c>
      <c r="B40" s="10" t="s">
        <v>911</v>
      </c>
      <c r="C40">
        <v>19</v>
      </c>
      <c r="D40" s="10" t="s">
        <v>265</v>
      </c>
      <c r="F40" s="10"/>
      <c r="H40" s="10"/>
      <c r="I40" s="10"/>
    </row>
    <row r="41" spans="1:10" x14ac:dyDescent="0.3">
      <c r="A41">
        <v>2</v>
      </c>
      <c r="B41" s="10" t="s">
        <v>911</v>
      </c>
      <c r="C41">
        <v>20</v>
      </c>
      <c r="D41" s="10" t="s">
        <v>266</v>
      </c>
      <c r="F41" s="10"/>
      <c r="H41" s="10"/>
      <c r="I41" s="10"/>
    </row>
    <row r="42" spans="1:10" x14ac:dyDescent="0.3">
      <c r="A42">
        <v>3</v>
      </c>
      <c r="B42" s="10" t="s">
        <v>912</v>
      </c>
      <c r="C42">
        <v>1</v>
      </c>
      <c r="D42" s="10" t="s">
        <v>255</v>
      </c>
      <c r="E42">
        <v>1</v>
      </c>
      <c r="F42" s="10" t="s">
        <v>860</v>
      </c>
      <c r="G42">
        <v>7</v>
      </c>
      <c r="H42" s="10" t="s">
        <v>860</v>
      </c>
      <c r="I42" s="10" t="s">
        <v>880</v>
      </c>
      <c r="J42">
        <v>0</v>
      </c>
    </row>
    <row r="43" spans="1:10" x14ac:dyDescent="0.3">
      <c r="A43">
        <v>3</v>
      </c>
      <c r="B43" s="10" t="s">
        <v>912</v>
      </c>
      <c r="C43">
        <v>2</v>
      </c>
      <c r="D43" s="10" t="s">
        <v>55</v>
      </c>
      <c r="F43" s="10"/>
      <c r="H43" s="10"/>
      <c r="I43" s="10"/>
    </row>
    <row r="44" spans="1:10" x14ac:dyDescent="0.3">
      <c r="A44">
        <v>3</v>
      </c>
      <c r="B44" s="10" t="s">
        <v>912</v>
      </c>
      <c r="C44">
        <v>3</v>
      </c>
      <c r="D44" s="10" t="s">
        <v>256</v>
      </c>
      <c r="F44" s="10"/>
      <c r="H44" s="10"/>
      <c r="I44" s="10"/>
    </row>
    <row r="45" spans="1:10" x14ac:dyDescent="0.3">
      <c r="A45">
        <v>3</v>
      </c>
      <c r="B45" s="10" t="s">
        <v>912</v>
      </c>
      <c r="C45">
        <v>4</v>
      </c>
      <c r="D45" s="10" t="s">
        <v>257</v>
      </c>
      <c r="F45" s="10"/>
      <c r="H45" s="10"/>
      <c r="I45" s="10"/>
    </row>
    <row r="46" spans="1:10" x14ac:dyDescent="0.3">
      <c r="A46">
        <v>3</v>
      </c>
      <c r="B46" s="10" t="s">
        <v>912</v>
      </c>
      <c r="C46">
        <v>5</v>
      </c>
      <c r="D46" s="10" t="s">
        <v>258</v>
      </c>
      <c r="F46" s="10"/>
      <c r="H46" s="10"/>
      <c r="I46" s="10"/>
    </row>
    <row r="47" spans="1:10" x14ac:dyDescent="0.3">
      <c r="A47">
        <v>3</v>
      </c>
      <c r="B47" s="10" t="s">
        <v>912</v>
      </c>
      <c r="C47">
        <v>6</v>
      </c>
      <c r="D47" s="10" t="s">
        <v>259</v>
      </c>
      <c r="F47" s="10"/>
      <c r="H47" s="10"/>
      <c r="I47" s="10"/>
    </row>
    <row r="48" spans="1:10" x14ac:dyDescent="0.3">
      <c r="A48">
        <v>3</v>
      </c>
      <c r="B48" s="10" t="s">
        <v>912</v>
      </c>
      <c r="C48">
        <v>7</v>
      </c>
      <c r="D48" s="10" t="s">
        <v>260</v>
      </c>
      <c r="F48" s="10"/>
      <c r="H48" s="10"/>
      <c r="I48" s="10"/>
    </row>
    <row r="49" spans="1:10" x14ac:dyDescent="0.3">
      <c r="A49">
        <v>3</v>
      </c>
      <c r="B49" s="10" t="s">
        <v>912</v>
      </c>
      <c r="C49">
        <v>8</v>
      </c>
      <c r="D49" s="10" t="s">
        <v>2</v>
      </c>
      <c r="F49" s="10"/>
      <c r="H49" s="10"/>
      <c r="I49" s="10"/>
    </row>
    <row r="50" spans="1:10" x14ac:dyDescent="0.3">
      <c r="A50">
        <v>3</v>
      </c>
      <c r="B50" s="10" t="s">
        <v>912</v>
      </c>
      <c r="C50">
        <v>9</v>
      </c>
      <c r="D50" s="10" t="s">
        <v>261</v>
      </c>
      <c r="E50">
        <v>1</v>
      </c>
      <c r="F50" s="10" t="s">
        <v>12</v>
      </c>
      <c r="G50">
        <v>4</v>
      </c>
      <c r="H50" s="10"/>
      <c r="I50" s="10"/>
    </row>
    <row r="51" spans="1:10" x14ac:dyDescent="0.3">
      <c r="A51">
        <v>3</v>
      </c>
      <c r="B51" s="10" t="s">
        <v>912</v>
      </c>
      <c r="C51">
        <v>10</v>
      </c>
      <c r="D51" s="10" t="s">
        <v>3</v>
      </c>
      <c r="F51" s="10"/>
      <c r="H51" s="10"/>
      <c r="I51" s="10"/>
    </row>
    <row r="52" spans="1:10" x14ac:dyDescent="0.3">
      <c r="A52">
        <v>3</v>
      </c>
      <c r="B52" s="10" t="s">
        <v>912</v>
      </c>
      <c r="C52">
        <v>11</v>
      </c>
      <c r="D52" s="10" t="s">
        <v>262</v>
      </c>
      <c r="E52">
        <v>1</v>
      </c>
      <c r="F52" s="10" t="s">
        <v>13</v>
      </c>
      <c r="G52">
        <v>5</v>
      </c>
      <c r="H52" s="10"/>
      <c r="I52" s="10"/>
    </row>
    <row r="53" spans="1:10" x14ac:dyDescent="0.3">
      <c r="A53">
        <v>3</v>
      </c>
      <c r="B53" s="10" t="s">
        <v>912</v>
      </c>
      <c r="C53">
        <v>12</v>
      </c>
      <c r="D53" s="10" t="s">
        <v>4</v>
      </c>
      <c r="F53" s="10"/>
      <c r="H53" s="10"/>
      <c r="I53" s="10"/>
    </row>
    <row r="54" spans="1:10" x14ac:dyDescent="0.3">
      <c r="A54">
        <v>3</v>
      </c>
      <c r="B54" s="10" t="s">
        <v>912</v>
      </c>
      <c r="C54">
        <v>13</v>
      </c>
      <c r="D54" s="10" t="s">
        <v>263</v>
      </c>
      <c r="E54">
        <v>1</v>
      </c>
      <c r="F54" s="10" t="s">
        <v>14</v>
      </c>
      <c r="G54">
        <v>6</v>
      </c>
      <c r="H54" s="10"/>
      <c r="I54" s="10"/>
    </row>
    <row r="55" spans="1:10" x14ac:dyDescent="0.3">
      <c r="A55">
        <v>3</v>
      </c>
      <c r="B55" s="10" t="s">
        <v>912</v>
      </c>
      <c r="C55">
        <v>14</v>
      </c>
      <c r="D55" s="10" t="s">
        <v>264</v>
      </c>
      <c r="F55" s="10"/>
      <c r="H55" s="10"/>
      <c r="I55" s="10"/>
    </row>
    <row r="56" spans="1:10" x14ac:dyDescent="0.3">
      <c r="A56">
        <v>3</v>
      </c>
      <c r="B56" s="10" t="s">
        <v>912</v>
      </c>
      <c r="C56">
        <v>15</v>
      </c>
      <c r="D56" s="10" t="s">
        <v>1</v>
      </c>
      <c r="F56" s="10"/>
      <c r="H56" s="10"/>
      <c r="I56" s="10"/>
    </row>
    <row r="57" spans="1:10" x14ac:dyDescent="0.3">
      <c r="A57">
        <v>3</v>
      </c>
      <c r="B57" s="10" t="s">
        <v>912</v>
      </c>
      <c r="C57">
        <v>16</v>
      </c>
      <c r="D57" s="10" t="s">
        <v>5</v>
      </c>
      <c r="E57">
        <v>1</v>
      </c>
      <c r="F57" s="10" t="s">
        <v>857</v>
      </c>
      <c r="G57">
        <v>3</v>
      </c>
      <c r="H57" s="10" t="s">
        <v>871</v>
      </c>
      <c r="I57" s="10" t="s">
        <v>889</v>
      </c>
      <c r="J57">
        <v>1</v>
      </c>
    </row>
    <row r="58" spans="1:10" x14ac:dyDescent="0.3">
      <c r="A58">
        <v>3</v>
      </c>
      <c r="B58" s="10" t="s">
        <v>912</v>
      </c>
      <c r="C58">
        <v>17</v>
      </c>
      <c r="D58" s="10" t="s">
        <v>19</v>
      </c>
      <c r="E58">
        <v>1</v>
      </c>
      <c r="F58" s="10" t="s">
        <v>19</v>
      </c>
      <c r="G58">
        <v>2</v>
      </c>
      <c r="H58" s="10"/>
      <c r="I58" s="10"/>
    </row>
    <row r="59" spans="1:10" x14ac:dyDescent="0.3">
      <c r="A59">
        <v>3</v>
      </c>
      <c r="B59" s="10" t="s">
        <v>912</v>
      </c>
      <c r="C59">
        <v>18</v>
      </c>
      <c r="D59" s="10" t="s">
        <v>28</v>
      </c>
      <c r="E59">
        <v>1</v>
      </c>
      <c r="F59" s="10" t="s">
        <v>28</v>
      </c>
      <c r="G59">
        <v>1</v>
      </c>
      <c r="H59" s="10"/>
      <c r="I59" s="10"/>
    </row>
    <row r="60" spans="1:10" x14ac:dyDescent="0.3">
      <c r="A60">
        <v>3</v>
      </c>
      <c r="B60" s="10" t="s">
        <v>912</v>
      </c>
      <c r="C60">
        <v>19</v>
      </c>
      <c r="D60" s="10" t="s">
        <v>265</v>
      </c>
      <c r="F60" s="10"/>
      <c r="H60" s="10"/>
      <c r="I60" s="10"/>
    </row>
    <row r="61" spans="1:10" x14ac:dyDescent="0.3">
      <c r="A61">
        <v>3</v>
      </c>
      <c r="B61" s="10" t="s">
        <v>912</v>
      </c>
      <c r="C61">
        <v>20</v>
      </c>
      <c r="D61" s="10" t="s">
        <v>266</v>
      </c>
      <c r="F61" s="10"/>
      <c r="H61" s="10"/>
      <c r="I61" s="10"/>
    </row>
    <row r="62" spans="1:10" x14ac:dyDescent="0.3">
      <c r="A62">
        <v>4</v>
      </c>
      <c r="B62" s="10" t="s">
        <v>913</v>
      </c>
      <c r="C62">
        <v>1</v>
      </c>
      <c r="D62" s="10" t="s">
        <v>255</v>
      </c>
      <c r="E62">
        <v>1</v>
      </c>
      <c r="F62" s="10" t="s">
        <v>861</v>
      </c>
      <c r="G62">
        <v>7</v>
      </c>
      <c r="H62" s="10" t="s">
        <v>861</v>
      </c>
      <c r="I62" s="10" t="s">
        <v>881</v>
      </c>
      <c r="J62">
        <v>0</v>
      </c>
    </row>
    <row r="63" spans="1:10" x14ac:dyDescent="0.3">
      <c r="A63">
        <v>4</v>
      </c>
      <c r="B63" s="10" t="s">
        <v>913</v>
      </c>
      <c r="C63">
        <v>2</v>
      </c>
      <c r="D63" s="10" t="s">
        <v>55</v>
      </c>
      <c r="F63" s="10"/>
      <c r="H63" s="10"/>
      <c r="I63" s="10"/>
    </row>
    <row r="64" spans="1:10" x14ac:dyDescent="0.3">
      <c r="A64">
        <v>4</v>
      </c>
      <c r="B64" s="10" t="s">
        <v>913</v>
      </c>
      <c r="C64">
        <v>3</v>
      </c>
      <c r="D64" s="10" t="s">
        <v>256</v>
      </c>
      <c r="F64" s="10"/>
      <c r="H64" s="10"/>
      <c r="I64" s="10"/>
    </row>
    <row r="65" spans="1:10" x14ac:dyDescent="0.3">
      <c r="A65">
        <v>4</v>
      </c>
      <c r="B65" s="10" t="s">
        <v>913</v>
      </c>
      <c r="C65">
        <v>4</v>
      </c>
      <c r="D65" s="10" t="s">
        <v>257</v>
      </c>
      <c r="F65" s="10"/>
      <c r="H65" s="10"/>
      <c r="I65" s="10"/>
    </row>
    <row r="66" spans="1:10" x14ac:dyDescent="0.3">
      <c r="A66">
        <v>4</v>
      </c>
      <c r="B66" s="10" t="s">
        <v>913</v>
      </c>
      <c r="C66">
        <v>5</v>
      </c>
      <c r="D66" s="10" t="s">
        <v>258</v>
      </c>
      <c r="F66" s="10"/>
      <c r="H66" s="10"/>
      <c r="I66" s="10"/>
    </row>
    <row r="67" spans="1:10" x14ac:dyDescent="0.3">
      <c r="A67">
        <v>4</v>
      </c>
      <c r="B67" s="10" t="s">
        <v>913</v>
      </c>
      <c r="C67">
        <v>6</v>
      </c>
      <c r="D67" s="10" t="s">
        <v>259</v>
      </c>
      <c r="F67" s="10"/>
      <c r="H67" s="10"/>
      <c r="I67" s="10"/>
    </row>
    <row r="68" spans="1:10" x14ac:dyDescent="0.3">
      <c r="A68">
        <v>4</v>
      </c>
      <c r="B68" s="10" t="s">
        <v>913</v>
      </c>
      <c r="C68">
        <v>7</v>
      </c>
      <c r="D68" s="10" t="s">
        <v>260</v>
      </c>
      <c r="F68" s="10"/>
      <c r="H68" s="10"/>
      <c r="I68" s="10"/>
    </row>
    <row r="69" spans="1:10" x14ac:dyDescent="0.3">
      <c r="A69">
        <v>4</v>
      </c>
      <c r="B69" s="10" t="s">
        <v>913</v>
      </c>
      <c r="C69">
        <v>8</v>
      </c>
      <c r="D69" s="10" t="s">
        <v>2</v>
      </c>
      <c r="F69" s="10"/>
      <c r="H69" s="10"/>
      <c r="I69" s="10"/>
    </row>
    <row r="70" spans="1:10" x14ac:dyDescent="0.3">
      <c r="A70">
        <v>4</v>
      </c>
      <c r="B70" s="10" t="s">
        <v>913</v>
      </c>
      <c r="C70">
        <v>9</v>
      </c>
      <c r="D70" s="10" t="s">
        <v>261</v>
      </c>
      <c r="E70">
        <v>1</v>
      </c>
      <c r="F70" s="10" t="s">
        <v>12</v>
      </c>
      <c r="G70">
        <v>4</v>
      </c>
      <c r="H70" s="10"/>
      <c r="I70" s="10"/>
    </row>
    <row r="71" spans="1:10" x14ac:dyDescent="0.3">
      <c r="A71">
        <v>4</v>
      </c>
      <c r="B71" s="10" t="s">
        <v>913</v>
      </c>
      <c r="C71">
        <v>10</v>
      </c>
      <c r="D71" s="10" t="s">
        <v>3</v>
      </c>
      <c r="F71" s="10"/>
      <c r="H71" s="10"/>
      <c r="I71" s="10"/>
    </row>
    <row r="72" spans="1:10" x14ac:dyDescent="0.3">
      <c r="A72">
        <v>4</v>
      </c>
      <c r="B72" s="10" t="s">
        <v>913</v>
      </c>
      <c r="C72">
        <v>11</v>
      </c>
      <c r="D72" s="10" t="s">
        <v>262</v>
      </c>
      <c r="E72">
        <v>1</v>
      </c>
      <c r="F72" s="10" t="s">
        <v>13</v>
      </c>
      <c r="G72">
        <v>5</v>
      </c>
      <c r="H72" s="10"/>
      <c r="I72" s="10"/>
    </row>
    <row r="73" spans="1:10" x14ac:dyDescent="0.3">
      <c r="A73">
        <v>4</v>
      </c>
      <c r="B73" s="10" t="s">
        <v>913</v>
      </c>
      <c r="C73">
        <v>12</v>
      </c>
      <c r="D73" s="10" t="s">
        <v>4</v>
      </c>
      <c r="F73" s="10"/>
      <c r="H73" s="10"/>
      <c r="I73" s="10"/>
    </row>
    <row r="74" spans="1:10" x14ac:dyDescent="0.3">
      <c r="A74">
        <v>4</v>
      </c>
      <c r="B74" s="10" t="s">
        <v>913</v>
      </c>
      <c r="C74">
        <v>13</v>
      </c>
      <c r="D74" s="10" t="s">
        <v>263</v>
      </c>
      <c r="E74">
        <v>1</v>
      </c>
      <c r="F74" s="10" t="s">
        <v>14</v>
      </c>
      <c r="G74">
        <v>6</v>
      </c>
      <c r="H74" s="10"/>
      <c r="I74" s="10"/>
    </row>
    <row r="75" spans="1:10" x14ac:dyDescent="0.3">
      <c r="A75">
        <v>4</v>
      </c>
      <c r="B75" s="10" t="s">
        <v>913</v>
      </c>
      <c r="C75">
        <v>14</v>
      </c>
      <c r="D75" s="10" t="s">
        <v>264</v>
      </c>
      <c r="F75" s="10"/>
      <c r="H75" s="10"/>
      <c r="I75" s="10"/>
    </row>
    <row r="76" spans="1:10" x14ac:dyDescent="0.3">
      <c r="A76">
        <v>4</v>
      </c>
      <c r="B76" s="10" t="s">
        <v>913</v>
      </c>
      <c r="C76">
        <v>15</v>
      </c>
      <c r="D76" s="10" t="s">
        <v>1</v>
      </c>
      <c r="F76" s="10"/>
      <c r="H76" s="10"/>
      <c r="I76" s="10"/>
    </row>
    <row r="77" spans="1:10" x14ac:dyDescent="0.3">
      <c r="A77">
        <v>4</v>
      </c>
      <c r="B77" s="10" t="s">
        <v>913</v>
      </c>
      <c r="C77">
        <v>16</v>
      </c>
      <c r="D77" s="10" t="s">
        <v>5</v>
      </c>
      <c r="E77">
        <v>1</v>
      </c>
      <c r="F77" s="10" t="s">
        <v>857</v>
      </c>
      <c r="G77">
        <v>3</v>
      </c>
      <c r="H77" s="10" t="s">
        <v>872</v>
      </c>
      <c r="I77" s="10" t="s">
        <v>890</v>
      </c>
      <c r="J77">
        <v>1</v>
      </c>
    </row>
    <row r="78" spans="1:10" x14ac:dyDescent="0.3">
      <c r="A78">
        <v>4</v>
      </c>
      <c r="B78" s="10" t="s">
        <v>913</v>
      </c>
      <c r="C78">
        <v>17</v>
      </c>
      <c r="D78" s="10" t="s">
        <v>19</v>
      </c>
      <c r="E78">
        <v>1</v>
      </c>
      <c r="F78" s="10" t="s">
        <v>19</v>
      </c>
      <c r="G78">
        <v>2</v>
      </c>
      <c r="H78" s="10"/>
      <c r="I78" s="10"/>
    </row>
    <row r="79" spans="1:10" x14ac:dyDescent="0.3">
      <c r="A79">
        <v>4</v>
      </c>
      <c r="B79" s="10" t="s">
        <v>913</v>
      </c>
      <c r="C79">
        <v>18</v>
      </c>
      <c r="D79" s="10" t="s">
        <v>28</v>
      </c>
      <c r="E79">
        <v>1</v>
      </c>
      <c r="F79" s="10" t="s">
        <v>28</v>
      </c>
      <c r="G79">
        <v>1</v>
      </c>
      <c r="H79" s="10"/>
      <c r="I79" s="10"/>
    </row>
    <row r="80" spans="1:10" x14ac:dyDescent="0.3">
      <c r="A80">
        <v>4</v>
      </c>
      <c r="B80" s="10" t="s">
        <v>913</v>
      </c>
      <c r="C80">
        <v>19</v>
      </c>
      <c r="D80" s="10" t="s">
        <v>265</v>
      </c>
      <c r="F80" s="10"/>
      <c r="H80" s="10"/>
      <c r="I80" s="10"/>
    </row>
    <row r="81" spans="1:10" x14ac:dyDescent="0.3">
      <c r="A81">
        <v>4</v>
      </c>
      <c r="B81" s="10" t="s">
        <v>913</v>
      </c>
      <c r="C81">
        <v>20</v>
      </c>
      <c r="D81" s="10" t="s">
        <v>266</v>
      </c>
      <c r="F81" s="10"/>
      <c r="H81" s="10"/>
      <c r="I81" s="10"/>
    </row>
    <row r="82" spans="1:10" x14ac:dyDescent="0.3">
      <c r="A82">
        <v>5</v>
      </c>
      <c r="B82" s="10" t="s">
        <v>914</v>
      </c>
      <c r="C82">
        <v>1</v>
      </c>
      <c r="D82" s="10" t="s">
        <v>255</v>
      </c>
      <c r="E82">
        <v>1</v>
      </c>
      <c r="F82" s="10" t="s">
        <v>862</v>
      </c>
      <c r="G82">
        <v>7</v>
      </c>
      <c r="H82" s="10" t="s">
        <v>862</v>
      </c>
      <c r="I82" s="10" t="s">
        <v>882</v>
      </c>
      <c r="J82">
        <v>0</v>
      </c>
    </row>
    <row r="83" spans="1:10" x14ac:dyDescent="0.3">
      <c r="A83">
        <v>5</v>
      </c>
      <c r="B83" s="10" t="s">
        <v>914</v>
      </c>
      <c r="C83">
        <v>2</v>
      </c>
      <c r="D83" s="10" t="s">
        <v>55</v>
      </c>
      <c r="F83" s="10"/>
      <c r="H83" s="10"/>
      <c r="I83" s="10"/>
    </row>
    <row r="84" spans="1:10" x14ac:dyDescent="0.3">
      <c r="A84">
        <v>5</v>
      </c>
      <c r="B84" s="10" t="s">
        <v>914</v>
      </c>
      <c r="C84">
        <v>3</v>
      </c>
      <c r="D84" s="10" t="s">
        <v>256</v>
      </c>
      <c r="F84" s="10"/>
      <c r="H84" s="10"/>
      <c r="I84" s="10"/>
    </row>
    <row r="85" spans="1:10" x14ac:dyDescent="0.3">
      <c r="A85">
        <v>5</v>
      </c>
      <c r="B85" s="10" t="s">
        <v>914</v>
      </c>
      <c r="C85">
        <v>4</v>
      </c>
      <c r="D85" s="10" t="s">
        <v>257</v>
      </c>
      <c r="F85" s="10"/>
      <c r="H85" s="10"/>
      <c r="I85" s="10"/>
    </row>
    <row r="86" spans="1:10" x14ac:dyDescent="0.3">
      <c r="A86">
        <v>5</v>
      </c>
      <c r="B86" s="10" t="s">
        <v>914</v>
      </c>
      <c r="C86">
        <v>5</v>
      </c>
      <c r="D86" s="10" t="s">
        <v>258</v>
      </c>
      <c r="F86" s="10"/>
      <c r="H86" s="10"/>
      <c r="I86" s="10"/>
    </row>
    <row r="87" spans="1:10" x14ac:dyDescent="0.3">
      <c r="A87">
        <v>5</v>
      </c>
      <c r="B87" s="10" t="s">
        <v>914</v>
      </c>
      <c r="C87">
        <v>6</v>
      </c>
      <c r="D87" s="10" t="s">
        <v>259</v>
      </c>
      <c r="F87" s="10"/>
      <c r="H87" s="10"/>
      <c r="I87" s="10"/>
    </row>
    <row r="88" spans="1:10" x14ac:dyDescent="0.3">
      <c r="A88">
        <v>5</v>
      </c>
      <c r="B88" s="10" t="s">
        <v>914</v>
      </c>
      <c r="C88">
        <v>7</v>
      </c>
      <c r="D88" s="10" t="s">
        <v>260</v>
      </c>
      <c r="F88" s="10"/>
      <c r="H88" s="10"/>
      <c r="I88" s="10"/>
    </row>
    <row r="89" spans="1:10" x14ac:dyDescent="0.3">
      <c r="A89">
        <v>5</v>
      </c>
      <c r="B89" s="10" t="s">
        <v>914</v>
      </c>
      <c r="C89">
        <v>8</v>
      </c>
      <c r="D89" s="10" t="s">
        <v>2</v>
      </c>
      <c r="F89" s="10"/>
      <c r="H89" s="10"/>
      <c r="I89" s="10"/>
    </row>
    <row r="90" spans="1:10" x14ac:dyDescent="0.3">
      <c r="A90">
        <v>5</v>
      </c>
      <c r="B90" s="10" t="s">
        <v>914</v>
      </c>
      <c r="C90">
        <v>9</v>
      </c>
      <c r="D90" s="10" t="s">
        <v>261</v>
      </c>
      <c r="E90">
        <v>1</v>
      </c>
      <c r="F90" s="10" t="s">
        <v>12</v>
      </c>
      <c r="G90">
        <v>4</v>
      </c>
      <c r="H90" s="10"/>
      <c r="I90" s="10"/>
    </row>
    <row r="91" spans="1:10" x14ac:dyDescent="0.3">
      <c r="A91">
        <v>5</v>
      </c>
      <c r="B91" s="10" t="s">
        <v>914</v>
      </c>
      <c r="C91">
        <v>10</v>
      </c>
      <c r="D91" s="10" t="s">
        <v>3</v>
      </c>
      <c r="F91" s="10"/>
      <c r="H91" s="10"/>
      <c r="I91" s="10"/>
    </row>
    <row r="92" spans="1:10" x14ac:dyDescent="0.3">
      <c r="A92">
        <v>5</v>
      </c>
      <c r="B92" s="10" t="s">
        <v>914</v>
      </c>
      <c r="C92">
        <v>11</v>
      </c>
      <c r="D92" s="10" t="s">
        <v>262</v>
      </c>
      <c r="E92">
        <v>1</v>
      </c>
      <c r="F92" s="10" t="s">
        <v>13</v>
      </c>
      <c r="G92">
        <v>5</v>
      </c>
      <c r="H92" s="10"/>
      <c r="I92" s="10"/>
    </row>
    <row r="93" spans="1:10" x14ac:dyDescent="0.3">
      <c r="A93">
        <v>5</v>
      </c>
      <c r="B93" s="10" t="s">
        <v>914</v>
      </c>
      <c r="C93">
        <v>12</v>
      </c>
      <c r="D93" s="10" t="s">
        <v>4</v>
      </c>
      <c r="F93" s="10"/>
      <c r="H93" s="10"/>
      <c r="I93" s="10"/>
    </row>
    <row r="94" spans="1:10" x14ac:dyDescent="0.3">
      <c r="A94">
        <v>5</v>
      </c>
      <c r="B94" s="10" t="s">
        <v>914</v>
      </c>
      <c r="C94">
        <v>13</v>
      </c>
      <c r="D94" s="10" t="s">
        <v>263</v>
      </c>
      <c r="E94">
        <v>1</v>
      </c>
      <c r="F94" s="10" t="s">
        <v>14</v>
      </c>
      <c r="G94">
        <v>6</v>
      </c>
      <c r="H94" s="10"/>
      <c r="I94" s="10"/>
    </row>
    <row r="95" spans="1:10" x14ac:dyDescent="0.3">
      <c r="A95">
        <v>5</v>
      </c>
      <c r="B95" s="10" t="s">
        <v>914</v>
      </c>
      <c r="C95">
        <v>14</v>
      </c>
      <c r="D95" s="10" t="s">
        <v>264</v>
      </c>
      <c r="F95" s="10"/>
      <c r="H95" s="10"/>
      <c r="I95" s="10"/>
    </row>
    <row r="96" spans="1:10" x14ac:dyDescent="0.3">
      <c r="A96">
        <v>5</v>
      </c>
      <c r="B96" s="10" t="s">
        <v>914</v>
      </c>
      <c r="C96">
        <v>15</v>
      </c>
      <c r="D96" s="10" t="s">
        <v>1</v>
      </c>
      <c r="F96" s="10"/>
      <c r="H96" s="10"/>
      <c r="I96" s="10"/>
    </row>
    <row r="97" spans="1:10" x14ac:dyDescent="0.3">
      <c r="A97">
        <v>5</v>
      </c>
      <c r="B97" s="10" t="s">
        <v>914</v>
      </c>
      <c r="C97">
        <v>16</v>
      </c>
      <c r="D97" s="10" t="s">
        <v>5</v>
      </c>
      <c r="E97">
        <v>1</v>
      </c>
      <c r="F97" s="10" t="s">
        <v>857</v>
      </c>
      <c r="G97">
        <v>3</v>
      </c>
      <c r="H97" s="10" t="s">
        <v>873</v>
      </c>
      <c r="I97" s="10" t="s">
        <v>891</v>
      </c>
      <c r="J97">
        <v>1</v>
      </c>
    </row>
    <row r="98" spans="1:10" x14ac:dyDescent="0.3">
      <c r="A98">
        <v>5</v>
      </c>
      <c r="B98" s="10" t="s">
        <v>914</v>
      </c>
      <c r="C98">
        <v>17</v>
      </c>
      <c r="D98" s="10" t="s">
        <v>19</v>
      </c>
      <c r="E98">
        <v>1</v>
      </c>
      <c r="F98" s="10" t="s">
        <v>19</v>
      </c>
      <c r="G98">
        <v>2</v>
      </c>
      <c r="H98" s="10"/>
      <c r="I98" s="10"/>
    </row>
    <row r="99" spans="1:10" x14ac:dyDescent="0.3">
      <c r="A99">
        <v>5</v>
      </c>
      <c r="B99" s="10" t="s">
        <v>914</v>
      </c>
      <c r="C99">
        <v>18</v>
      </c>
      <c r="D99" s="10" t="s">
        <v>28</v>
      </c>
      <c r="E99">
        <v>1</v>
      </c>
      <c r="F99" s="10" t="s">
        <v>28</v>
      </c>
      <c r="G99">
        <v>1</v>
      </c>
      <c r="H99" s="10"/>
      <c r="I99" s="10"/>
    </row>
    <row r="100" spans="1:10" x14ac:dyDescent="0.3">
      <c r="A100">
        <v>5</v>
      </c>
      <c r="B100" s="10" t="s">
        <v>914</v>
      </c>
      <c r="C100">
        <v>19</v>
      </c>
      <c r="D100" s="10" t="s">
        <v>265</v>
      </c>
      <c r="F100" s="10"/>
      <c r="H100" s="10"/>
      <c r="I100" s="10"/>
    </row>
    <row r="101" spans="1:10" x14ac:dyDescent="0.3">
      <c r="A101">
        <v>5</v>
      </c>
      <c r="B101" s="10" t="s">
        <v>914</v>
      </c>
      <c r="C101">
        <v>20</v>
      </c>
      <c r="D101" s="10" t="s">
        <v>266</v>
      </c>
      <c r="F101" s="10"/>
      <c r="H101" s="10"/>
      <c r="I101" s="10"/>
    </row>
    <row r="102" spans="1:10" x14ac:dyDescent="0.3">
      <c r="A102">
        <v>6</v>
      </c>
      <c r="B102" s="10" t="s">
        <v>915</v>
      </c>
      <c r="C102">
        <v>1</v>
      </c>
      <c r="D102" s="10" t="s">
        <v>255</v>
      </c>
      <c r="E102">
        <v>1</v>
      </c>
      <c r="F102" s="10" t="s">
        <v>863</v>
      </c>
      <c r="G102">
        <v>7</v>
      </c>
      <c r="H102" s="10" t="s">
        <v>863</v>
      </c>
      <c r="I102" s="10" t="s">
        <v>883</v>
      </c>
      <c r="J102">
        <v>0</v>
      </c>
    </row>
    <row r="103" spans="1:10" x14ac:dyDescent="0.3">
      <c r="A103">
        <v>6</v>
      </c>
      <c r="B103" s="10" t="s">
        <v>915</v>
      </c>
      <c r="C103">
        <v>2</v>
      </c>
      <c r="D103" s="10" t="s">
        <v>55</v>
      </c>
      <c r="F103" s="10"/>
      <c r="H103" s="10"/>
      <c r="I103" s="10"/>
    </row>
    <row r="104" spans="1:10" x14ac:dyDescent="0.3">
      <c r="A104">
        <v>6</v>
      </c>
      <c r="B104" s="10" t="s">
        <v>915</v>
      </c>
      <c r="C104">
        <v>3</v>
      </c>
      <c r="D104" s="10" t="s">
        <v>256</v>
      </c>
      <c r="F104" s="10"/>
      <c r="H104" s="10"/>
      <c r="I104" s="10"/>
    </row>
    <row r="105" spans="1:10" x14ac:dyDescent="0.3">
      <c r="A105">
        <v>6</v>
      </c>
      <c r="B105" s="10" t="s">
        <v>915</v>
      </c>
      <c r="C105">
        <v>4</v>
      </c>
      <c r="D105" s="10" t="s">
        <v>257</v>
      </c>
      <c r="F105" s="10"/>
      <c r="H105" s="10"/>
      <c r="I105" s="10"/>
    </row>
    <row r="106" spans="1:10" x14ac:dyDescent="0.3">
      <c r="A106">
        <v>6</v>
      </c>
      <c r="B106" s="10" t="s">
        <v>915</v>
      </c>
      <c r="C106">
        <v>5</v>
      </c>
      <c r="D106" s="10" t="s">
        <v>258</v>
      </c>
      <c r="F106" s="10"/>
      <c r="H106" s="10"/>
      <c r="I106" s="10"/>
    </row>
    <row r="107" spans="1:10" x14ac:dyDescent="0.3">
      <c r="A107">
        <v>6</v>
      </c>
      <c r="B107" s="10" t="s">
        <v>915</v>
      </c>
      <c r="C107">
        <v>6</v>
      </c>
      <c r="D107" s="10" t="s">
        <v>259</v>
      </c>
      <c r="F107" s="10"/>
      <c r="H107" s="10"/>
      <c r="I107" s="10"/>
    </row>
    <row r="108" spans="1:10" x14ac:dyDescent="0.3">
      <c r="A108">
        <v>6</v>
      </c>
      <c r="B108" s="10" t="s">
        <v>915</v>
      </c>
      <c r="C108">
        <v>7</v>
      </c>
      <c r="D108" s="10" t="s">
        <v>260</v>
      </c>
      <c r="F108" s="10"/>
      <c r="H108" s="10"/>
      <c r="I108" s="10"/>
    </row>
    <row r="109" spans="1:10" x14ac:dyDescent="0.3">
      <c r="A109">
        <v>6</v>
      </c>
      <c r="B109" s="10" t="s">
        <v>915</v>
      </c>
      <c r="C109">
        <v>8</v>
      </c>
      <c r="D109" s="10" t="s">
        <v>2</v>
      </c>
      <c r="F109" s="10"/>
      <c r="H109" s="10"/>
      <c r="I109" s="10"/>
    </row>
    <row r="110" spans="1:10" x14ac:dyDescent="0.3">
      <c r="A110">
        <v>6</v>
      </c>
      <c r="B110" s="10" t="s">
        <v>915</v>
      </c>
      <c r="C110">
        <v>9</v>
      </c>
      <c r="D110" s="10" t="s">
        <v>261</v>
      </c>
      <c r="E110">
        <v>1</v>
      </c>
      <c r="F110" s="10" t="s">
        <v>12</v>
      </c>
      <c r="G110">
        <v>4</v>
      </c>
      <c r="H110" s="10"/>
      <c r="I110" s="10"/>
    </row>
    <row r="111" spans="1:10" x14ac:dyDescent="0.3">
      <c r="A111">
        <v>6</v>
      </c>
      <c r="B111" s="10" t="s">
        <v>915</v>
      </c>
      <c r="C111">
        <v>10</v>
      </c>
      <c r="D111" s="10" t="s">
        <v>3</v>
      </c>
      <c r="F111" s="10"/>
      <c r="H111" s="10"/>
      <c r="I111" s="10"/>
    </row>
    <row r="112" spans="1:10" x14ac:dyDescent="0.3">
      <c r="A112">
        <v>6</v>
      </c>
      <c r="B112" s="10" t="s">
        <v>915</v>
      </c>
      <c r="C112">
        <v>11</v>
      </c>
      <c r="D112" s="10" t="s">
        <v>262</v>
      </c>
      <c r="E112">
        <v>1</v>
      </c>
      <c r="F112" s="10" t="s">
        <v>13</v>
      </c>
      <c r="G112">
        <v>5</v>
      </c>
      <c r="H112" s="10"/>
      <c r="I112" s="10"/>
    </row>
    <row r="113" spans="1:10" x14ac:dyDescent="0.3">
      <c r="A113">
        <v>6</v>
      </c>
      <c r="B113" s="10" t="s">
        <v>915</v>
      </c>
      <c r="C113">
        <v>12</v>
      </c>
      <c r="D113" s="10" t="s">
        <v>4</v>
      </c>
      <c r="F113" s="10"/>
      <c r="H113" s="10"/>
      <c r="I113" s="10"/>
    </row>
    <row r="114" spans="1:10" x14ac:dyDescent="0.3">
      <c r="A114">
        <v>6</v>
      </c>
      <c r="B114" s="10" t="s">
        <v>915</v>
      </c>
      <c r="C114">
        <v>13</v>
      </c>
      <c r="D114" s="10" t="s">
        <v>263</v>
      </c>
      <c r="E114">
        <v>1</v>
      </c>
      <c r="F114" s="10" t="s">
        <v>14</v>
      </c>
      <c r="G114">
        <v>6</v>
      </c>
      <c r="H114" s="10"/>
      <c r="I114" s="10"/>
    </row>
    <row r="115" spans="1:10" x14ac:dyDescent="0.3">
      <c r="A115">
        <v>6</v>
      </c>
      <c r="B115" s="10" t="s">
        <v>915</v>
      </c>
      <c r="C115">
        <v>14</v>
      </c>
      <c r="D115" s="10" t="s">
        <v>264</v>
      </c>
      <c r="F115" s="10"/>
      <c r="H115" s="10"/>
      <c r="I115" s="10"/>
    </row>
    <row r="116" spans="1:10" x14ac:dyDescent="0.3">
      <c r="A116">
        <v>6</v>
      </c>
      <c r="B116" s="10" t="s">
        <v>915</v>
      </c>
      <c r="C116">
        <v>15</v>
      </c>
      <c r="D116" s="10" t="s">
        <v>1</v>
      </c>
      <c r="F116" s="10"/>
      <c r="H116" s="10"/>
      <c r="I116" s="10"/>
    </row>
    <row r="117" spans="1:10" x14ac:dyDescent="0.3">
      <c r="A117">
        <v>6</v>
      </c>
      <c r="B117" s="10" t="s">
        <v>915</v>
      </c>
      <c r="C117">
        <v>16</v>
      </c>
      <c r="D117" s="10" t="s">
        <v>5</v>
      </c>
      <c r="E117">
        <v>1</v>
      </c>
      <c r="F117" s="10" t="s">
        <v>857</v>
      </c>
      <c r="G117">
        <v>3</v>
      </c>
      <c r="H117" s="10" t="s">
        <v>874</v>
      </c>
      <c r="I117" s="10" t="s">
        <v>892</v>
      </c>
      <c r="J117">
        <v>1</v>
      </c>
    </row>
    <row r="118" spans="1:10" x14ac:dyDescent="0.3">
      <c r="A118">
        <v>6</v>
      </c>
      <c r="B118" s="10" t="s">
        <v>915</v>
      </c>
      <c r="C118">
        <v>17</v>
      </c>
      <c r="D118" s="10" t="s">
        <v>19</v>
      </c>
      <c r="E118">
        <v>1</v>
      </c>
      <c r="F118" s="10" t="s">
        <v>19</v>
      </c>
      <c r="G118">
        <v>2</v>
      </c>
      <c r="H118" s="10"/>
      <c r="I118" s="10"/>
    </row>
    <row r="119" spans="1:10" x14ac:dyDescent="0.3">
      <c r="A119">
        <v>6</v>
      </c>
      <c r="B119" s="10" t="s">
        <v>915</v>
      </c>
      <c r="C119">
        <v>18</v>
      </c>
      <c r="D119" s="10" t="s">
        <v>28</v>
      </c>
      <c r="E119">
        <v>1</v>
      </c>
      <c r="F119" s="10" t="s">
        <v>28</v>
      </c>
      <c r="G119">
        <v>1</v>
      </c>
      <c r="H119" s="10"/>
      <c r="I119" s="10"/>
    </row>
    <row r="120" spans="1:10" x14ac:dyDescent="0.3">
      <c r="A120">
        <v>6</v>
      </c>
      <c r="B120" s="10" t="s">
        <v>915</v>
      </c>
      <c r="C120">
        <v>19</v>
      </c>
      <c r="D120" s="10" t="s">
        <v>265</v>
      </c>
      <c r="F120" s="10"/>
      <c r="H120" s="10"/>
      <c r="I120" s="10"/>
    </row>
    <row r="121" spans="1:10" x14ac:dyDescent="0.3">
      <c r="A121">
        <v>6</v>
      </c>
      <c r="B121" s="10" t="s">
        <v>915</v>
      </c>
      <c r="C121">
        <v>20</v>
      </c>
      <c r="D121" s="10" t="s">
        <v>266</v>
      </c>
      <c r="F121" s="10"/>
      <c r="H121" s="10"/>
      <c r="I121" s="10"/>
    </row>
    <row r="122" spans="1:10" x14ac:dyDescent="0.3">
      <c r="A122">
        <v>7</v>
      </c>
      <c r="B122" s="10" t="s">
        <v>60</v>
      </c>
      <c r="C122">
        <v>1</v>
      </c>
      <c r="D122" s="10" t="s">
        <v>255</v>
      </c>
      <c r="E122">
        <v>1</v>
      </c>
      <c r="F122" s="10" t="s">
        <v>864</v>
      </c>
      <c r="G122">
        <v>7</v>
      </c>
      <c r="H122" s="10" t="s">
        <v>864</v>
      </c>
      <c r="I122" s="10" t="s">
        <v>884</v>
      </c>
      <c r="J122">
        <v>0</v>
      </c>
    </row>
    <row r="123" spans="1:10" x14ac:dyDescent="0.3">
      <c r="A123">
        <v>7</v>
      </c>
      <c r="B123" s="10" t="s">
        <v>60</v>
      </c>
      <c r="C123">
        <v>2</v>
      </c>
      <c r="D123" s="10" t="s">
        <v>55</v>
      </c>
      <c r="F123" s="10"/>
      <c r="H123" s="10"/>
      <c r="I123" s="10"/>
    </row>
    <row r="124" spans="1:10" x14ac:dyDescent="0.3">
      <c r="A124">
        <v>7</v>
      </c>
      <c r="B124" s="10" t="s">
        <v>60</v>
      </c>
      <c r="C124">
        <v>3</v>
      </c>
      <c r="D124" s="10" t="s">
        <v>256</v>
      </c>
      <c r="F124" s="10"/>
      <c r="H124" s="10"/>
      <c r="I124" s="10"/>
    </row>
    <row r="125" spans="1:10" x14ac:dyDescent="0.3">
      <c r="A125">
        <v>7</v>
      </c>
      <c r="B125" s="10" t="s">
        <v>60</v>
      </c>
      <c r="C125">
        <v>4</v>
      </c>
      <c r="D125" s="10" t="s">
        <v>257</v>
      </c>
      <c r="F125" s="10"/>
      <c r="H125" s="10"/>
      <c r="I125" s="10"/>
    </row>
    <row r="126" spans="1:10" x14ac:dyDescent="0.3">
      <c r="A126">
        <v>7</v>
      </c>
      <c r="B126" s="10" t="s">
        <v>60</v>
      </c>
      <c r="C126">
        <v>5</v>
      </c>
      <c r="D126" s="10" t="s">
        <v>258</v>
      </c>
      <c r="F126" s="10"/>
      <c r="H126" s="10"/>
      <c r="I126" s="10"/>
    </row>
    <row r="127" spans="1:10" x14ac:dyDescent="0.3">
      <c r="A127">
        <v>7</v>
      </c>
      <c r="B127" s="10" t="s">
        <v>60</v>
      </c>
      <c r="C127">
        <v>6</v>
      </c>
      <c r="D127" s="10" t="s">
        <v>259</v>
      </c>
      <c r="F127" s="10"/>
      <c r="H127" s="10"/>
      <c r="I127" s="10"/>
    </row>
    <row r="128" spans="1:10" x14ac:dyDescent="0.3">
      <c r="A128">
        <v>7</v>
      </c>
      <c r="B128" s="10" t="s">
        <v>60</v>
      </c>
      <c r="C128">
        <v>7</v>
      </c>
      <c r="D128" s="10" t="s">
        <v>260</v>
      </c>
      <c r="F128" s="10"/>
      <c r="H128" s="10"/>
      <c r="I128" s="10"/>
    </row>
    <row r="129" spans="1:10" x14ac:dyDescent="0.3">
      <c r="A129">
        <v>7</v>
      </c>
      <c r="B129" s="10" t="s">
        <v>60</v>
      </c>
      <c r="C129">
        <v>8</v>
      </c>
      <c r="D129" s="10" t="s">
        <v>2</v>
      </c>
      <c r="F129" s="10"/>
      <c r="H129" s="10"/>
      <c r="I129" s="10"/>
    </row>
    <row r="130" spans="1:10" x14ac:dyDescent="0.3">
      <c r="A130">
        <v>7</v>
      </c>
      <c r="B130" s="10" t="s">
        <v>60</v>
      </c>
      <c r="C130">
        <v>9</v>
      </c>
      <c r="D130" s="10" t="s">
        <v>261</v>
      </c>
      <c r="E130">
        <v>1</v>
      </c>
      <c r="F130" s="10" t="s">
        <v>12</v>
      </c>
      <c r="G130">
        <v>4</v>
      </c>
      <c r="H130" s="10"/>
      <c r="I130" s="10"/>
    </row>
    <row r="131" spans="1:10" x14ac:dyDescent="0.3">
      <c r="A131">
        <v>7</v>
      </c>
      <c r="B131" s="10" t="s">
        <v>60</v>
      </c>
      <c r="C131">
        <v>10</v>
      </c>
      <c r="D131" s="10" t="s">
        <v>3</v>
      </c>
      <c r="F131" s="10"/>
      <c r="H131" s="10"/>
      <c r="I131" s="10"/>
    </row>
    <row r="132" spans="1:10" x14ac:dyDescent="0.3">
      <c r="A132">
        <v>7</v>
      </c>
      <c r="B132" s="10" t="s">
        <v>60</v>
      </c>
      <c r="C132">
        <v>11</v>
      </c>
      <c r="D132" s="10" t="s">
        <v>262</v>
      </c>
      <c r="E132">
        <v>1</v>
      </c>
      <c r="F132" s="10" t="s">
        <v>13</v>
      </c>
      <c r="G132">
        <v>5</v>
      </c>
      <c r="H132" s="10"/>
      <c r="I132" s="10"/>
    </row>
    <row r="133" spans="1:10" x14ac:dyDescent="0.3">
      <c r="A133">
        <v>7</v>
      </c>
      <c r="B133" s="10" t="s">
        <v>60</v>
      </c>
      <c r="C133">
        <v>12</v>
      </c>
      <c r="D133" s="10" t="s">
        <v>4</v>
      </c>
      <c r="F133" s="10"/>
      <c r="H133" s="10"/>
      <c r="I133" s="10"/>
    </row>
    <row r="134" spans="1:10" x14ac:dyDescent="0.3">
      <c r="A134">
        <v>7</v>
      </c>
      <c r="B134" s="10" t="s">
        <v>60</v>
      </c>
      <c r="C134">
        <v>13</v>
      </c>
      <c r="D134" s="10" t="s">
        <v>263</v>
      </c>
      <c r="E134">
        <v>1</v>
      </c>
      <c r="F134" s="10" t="s">
        <v>14</v>
      </c>
      <c r="G134">
        <v>6</v>
      </c>
      <c r="H134" s="10"/>
      <c r="I134" s="10"/>
    </row>
    <row r="135" spans="1:10" x14ac:dyDescent="0.3">
      <c r="A135">
        <v>7</v>
      </c>
      <c r="B135" s="10" t="s">
        <v>60</v>
      </c>
      <c r="C135">
        <v>14</v>
      </c>
      <c r="D135" s="10" t="s">
        <v>264</v>
      </c>
      <c r="F135" s="10"/>
      <c r="H135" s="10"/>
      <c r="I135" s="10"/>
    </row>
    <row r="136" spans="1:10" x14ac:dyDescent="0.3">
      <c r="A136">
        <v>7</v>
      </c>
      <c r="B136" s="10" t="s">
        <v>60</v>
      </c>
      <c r="C136">
        <v>15</v>
      </c>
      <c r="D136" s="10" t="s">
        <v>1</v>
      </c>
      <c r="F136" s="10"/>
      <c r="H136" s="10"/>
      <c r="I136" s="10"/>
    </row>
    <row r="137" spans="1:10" x14ac:dyDescent="0.3">
      <c r="A137">
        <v>7</v>
      </c>
      <c r="B137" s="10" t="s">
        <v>60</v>
      </c>
      <c r="C137">
        <v>16</v>
      </c>
      <c r="D137" s="10" t="s">
        <v>5</v>
      </c>
      <c r="E137">
        <v>1</v>
      </c>
      <c r="F137" s="10" t="s">
        <v>857</v>
      </c>
      <c r="G137">
        <v>3</v>
      </c>
      <c r="H137" s="10" t="s">
        <v>875</v>
      </c>
      <c r="I137" s="10" t="s">
        <v>893</v>
      </c>
      <c r="J137">
        <v>1</v>
      </c>
    </row>
    <row r="138" spans="1:10" x14ac:dyDescent="0.3">
      <c r="A138">
        <v>7</v>
      </c>
      <c r="B138" s="10" t="s">
        <v>60</v>
      </c>
      <c r="C138">
        <v>17</v>
      </c>
      <c r="D138" s="10" t="s">
        <v>19</v>
      </c>
      <c r="E138">
        <v>1</v>
      </c>
      <c r="F138" s="10" t="s">
        <v>19</v>
      </c>
      <c r="G138">
        <v>2</v>
      </c>
      <c r="H138" s="10"/>
      <c r="I138" s="10"/>
    </row>
    <row r="139" spans="1:10" x14ac:dyDescent="0.3">
      <c r="A139">
        <v>7</v>
      </c>
      <c r="B139" s="10" t="s">
        <v>60</v>
      </c>
      <c r="C139">
        <v>18</v>
      </c>
      <c r="D139" s="10" t="s">
        <v>28</v>
      </c>
      <c r="E139">
        <v>1</v>
      </c>
      <c r="F139" s="10" t="s">
        <v>28</v>
      </c>
      <c r="G139">
        <v>1</v>
      </c>
      <c r="H139" s="10"/>
      <c r="I139" s="10"/>
    </row>
    <row r="140" spans="1:10" x14ac:dyDescent="0.3">
      <c r="A140">
        <v>7</v>
      </c>
      <c r="B140" s="10" t="s">
        <v>60</v>
      </c>
      <c r="C140">
        <v>19</v>
      </c>
      <c r="D140" s="10" t="s">
        <v>265</v>
      </c>
      <c r="F140" s="10"/>
      <c r="H140" s="10"/>
      <c r="I140" s="10"/>
    </row>
    <row r="141" spans="1:10" x14ac:dyDescent="0.3">
      <c r="A141">
        <v>7</v>
      </c>
      <c r="B141" s="10" t="s">
        <v>60</v>
      </c>
      <c r="C141">
        <v>20</v>
      </c>
      <c r="D141" s="10" t="s">
        <v>266</v>
      </c>
      <c r="F141" s="10"/>
      <c r="H141" s="10"/>
      <c r="I141" s="10"/>
    </row>
    <row r="142" spans="1:10" x14ac:dyDescent="0.3">
      <c r="A142">
        <v>8</v>
      </c>
      <c r="B142" s="10" t="s">
        <v>61</v>
      </c>
      <c r="C142">
        <v>1</v>
      </c>
      <c r="D142" s="10" t="s">
        <v>255</v>
      </c>
      <c r="E142">
        <v>1</v>
      </c>
      <c r="F142" s="10" t="s">
        <v>865</v>
      </c>
      <c r="G142">
        <v>7</v>
      </c>
      <c r="H142" s="10" t="s">
        <v>865</v>
      </c>
      <c r="I142" s="10" t="s">
        <v>885</v>
      </c>
      <c r="J142">
        <v>0</v>
      </c>
    </row>
    <row r="143" spans="1:10" x14ac:dyDescent="0.3">
      <c r="A143">
        <v>8</v>
      </c>
      <c r="B143" s="10" t="s">
        <v>61</v>
      </c>
      <c r="C143">
        <v>2</v>
      </c>
      <c r="D143" s="10" t="s">
        <v>55</v>
      </c>
      <c r="F143" s="10"/>
      <c r="H143" s="10"/>
      <c r="I143" s="10"/>
    </row>
    <row r="144" spans="1:10" x14ac:dyDescent="0.3">
      <c r="A144">
        <v>8</v>
      </c>
      <c r="B144" s="10" t="s">
        <v>61</v>
      </c>
      <c r="C144">
        <v>3</v>
      </c>
      <c r="D144" s="10" t="s">
        <v>256</v>
      </c>
      <c r="F144" s="10"/>
      <c r="H144" s="10"/>
      <c r="I144" s="10"/>
    </row>
    <row r="145" spans="1:10" x14ac:dyDescent="0.3">
      <c r="A145">
        <v>8</v>
      </c>
      <c r="B145" s="10" t="s">
        <v>61</v>
      </c>
      <c r="C145">
        <v>4</v>
      </c>
      <c r="D145" s="10" t="s">
        <v>257</v>
      </c>
      <c r="F145" s="10"/>
      <c r="H145" s="10"/>
      <c r="I145" s="10"/>
    </row>
    <row r="146" spans="1:10" x14ac:dyDescent="0.3">
      <c r="A146">
        <v>8</v>
      </c>
      <c r="B146" s="10" t="s">
        <v>61</v>
      </c>
      <c r="C146">
        <v>5</v>
      </c>
      <c r="D146" s="10" t="s">
        <v>258</v>
      </c>
      <c r="F146" s="10"/>
      <c r="H146" s="10"/>
      <c r="I146" s="10"/>
    </row>
    <row r="147" spans="1:10" x14ac:dyDescent="0.3">
      <c r="A147">
        <v>8</v>
      </c>
      <c r="B147" s="10" t="s">
        <v>61</v>
      </c>
      <c r="C147">
        <v>6</v>
      </c>
      <c r="D147" s="10" t="s">
        <v>259</v>
      </c>
      <c r="F147" s="10"/>
      <c r="H147" s="10"/>
      <c r="I147" s="10"/>
    </row>
    <row r="148" spans="1:10" x14ac:dyDescent="0.3">
      <c r="A148">
        <v>8</v>
      </c>
      <c r="B148" s="10" t="s">
        <v>61</v>
      </c>
      <c r="C148">
        <v>7</v>
      </c>
      <c r="D148" s="10" t="s">
        <v>260</v>
      </c>
      <c r="F148" s="10"/>
      <c r="H148" s="10"/>
      <c r="I148" s="10"/>
    </row>
    <row r="149" spans="1:10" x14ac:dyDescent="0.3">
      <c r="A149">
        <v>8</v>
      </c>
      <c r="B149" s="10" t="s">
        <v>61</v>
      </c>
      <c r="C149">
        <v>8</v>
      </c>
      <c r="D149" s="10" t="s">
        <v>2</v>
      </c>
      <c r="F149" s="10"/>
      <c r="H149" s="10"/>
      <c r="I149" s="10"/>
    </row>
    <row r="150" spans="1:10" x14ac:dyDescent="0.3">
      <c r="A150">
        <v>8</v>
      </c>
      <c r="B150" s="10" t="s">
        <v>61</v>
      </c>
      <c r="C150">
        <v>9</v>
      </c>
      <c r="D150" s="10" t="s">
        <v>261</v>
      </c>
      <c r="E150">
        <v>1</v>
      </c>
      <c r="F150" s="10" t="s">
        <v>12</v>
      </c>
      <c r="G150">
        <v>4</v>
      </c>
      <c r="H150" s="10"/>
      <c r="I150" s="10"/>
    </row>
    <row r="151" spans="1:10" x14ac:dyDescent="0.3">
      <c r="A151">
        <v>8</v>
      </c>
      <c r="B151" s="10" t="s">
        <v>61</v>
      </c>
      <c r="C151">
        <v>10</v>
      </c>
      <c r="D151" s="10" t="s">
        <v>3</v>
      </c>
      <c r="F151" s="10"/>
      <c r="H151" s="10"/>
      <c r="I151" s="10"/>
    </row>
    <row r="152" spans="1:10" x14ac:dyDescent="0.3">
      <c r="A152">
        <v>8</v>
      </c>
      <c r="B152" s="10" t="s">
        <v>61</v>
      </c>
      <c r="C152">
        <v>11</v>
      </c>
      <c r="D152" s="10" t="s">
        <v>262</v>
      </c>
      <c r="E152">
        <v>1</v>
      </c>
      <c r="F152" s="10" t="s">
        <v>13</v>
      </c>
      <c r="G152">
        <v>5</v>
      </c>
      <c r="H152" s="10"/>
      <c r="I152" s="10"/>
    </row>
    <row r="153" spans="1:10" x14ac:dyDescent="0.3">
      <c r="A153">
        <v>8</v>
      </c>
      <c r="B153" s="10" t="s">
        <v>61</v>
      </c>
      <c r="C153">
        <v>12</v>
      </c>
      <c r="D153" s="10" t="s">
        <v>4</v>
      </c>
      <c r="F153" s="10"/>
      <c r="H153" s="10"/>
      <c r="I153" s="10"/>
    </row>
    <row r="154" spans="1:10" x14ac:dyDescent="0.3">
      <c r="A154">
        <v>8</v>
      </c>
      <c r="B154" s="10" t="s">
        <v>61</v>
      </c>
      <c r="C154">
        <v>13</v>
      </c>
      <c r="D154" s="10" t="s">
        <v>263</v>
      </c>
      <c r="E154">
        <v>1</v>
      </c>
      <c r="F154" s="10" t="s">
        <v>14</v>
      </c>
      <c r="G154">
        <v>6</v>
      </c>
      <c r="H154" s="10"/>
      <c r="I154" s="10"/>
    </row>
    <row r="155" spans="1:10" x14ac:dyDescent="0.3">
      <c r="A155">
        <v>8</v>
      </c>
      <c r="B155" s="10" t="s">
        <v>61</v>
      </c>
      <c r="C155">
        <v>14</v>
      </c>
      <c r="D155" s="10" t="s">
        <v>264</v>
      </c>
      <c r="F155" s="10"/>
      <c r="H155" s="10"/>
      <c r="I155" s="10"/>
    </row>
    <row r="156" spans="1:10" x14ac:dyDescent="0.3">
      <c r="A156">
        <v>8</v>
      </c>
      <c r="B156" s="10" t="s">
        <v>61</v>
      </c>
      <c r="C156">
        <v>15</v>
      </c>
      <c r="D156" s="10" t="s">
        <v>1</v>
      </c>
      <c r="F156" s="10"/>
      <c r="H156" s="10"/>
      <c r="I156" s="10"/>
    </row>
    <row r="157" spans="1:10" x14ac:dyDescent="0.3">
      <c r="A157">
        <v>8</v>
      </c>
      <c r="B157" s="10" t="s">
        <v>61</v>
      </c>
      <c r="C157">
        <v>16</v>
      </c>
      <c r="D157" s="10" t="s">
        <v>5</v>
      </c>
      <c r="E157">
        <v>1</v>
      </c>
      <c r="F157" s="10" t="s">
        <v>857</v>
      </c>
      <c r="G157">
        <v>3</v>
      </c>
      <c r="H157" s="10" t="s">
        <v>876</v>
      </c>
      <c r="I157" s="10" t="s">
        <v>894</v>
      </c>
      <c r="J157">
        <v>1</v>
      </c>
    </row>
    <row r="158" spans="1:10" x14ac:dyDescent="0.3">
      <c r="A158">
        <v>8</v>
      </c>
      <c r="B158" s="10" t="s">
        <v>61</v>
      </c>
      <c r="C158">
        <v>17</v>
      </c>
      <c r="D158" s="10" t="s">
        <v>19</v>
      </c>
      <c r="E158">
        <v>1</v>
      </c>
      <c r="F158" s="10" t="s">
        <v>19</v>
      </c>
      <c r="G158">
        <v>2</v>
      </c>
      <c r="H158" s="10"/>
      <c r="I158" s="10"/>
    </row>
    <row r="159" spans="1:10" x14ac:dyDescent="0.3">
      <c r="A159">
        <v>8</v>
      </c>
      <c r="B159" s="10" t="s">
        <v>61</v>
      </c>
      <c r="C159">
        <v>18</v>
      </c>
      <c r="D159" s="10" t="s">
        <v>28</v>
      </c>
      <c r="E159">
        <v>1</v>
      </c>
      <c r="F159" s="10" t="s">
        <v>28</v>
      </c>
      <c r="G159">
        <v>1</v>
      </c>
      <c r="H159" s="10"/>
      <c r="I159" s="10"/>
    </row>
    <row r="160" spans="1:10" x14ac:dyDescent="0.3">
      <c r="A160">
        <v>8</v>
      </c>
      <c r="B160" s="10" t="s">
        <v>61</v>
      </c>
      <c r="C160">
        <v>19</v>
      </c>
      <c r="D160" s="10" t="s">
        <v>265</v>
      </c>
      <c r="F160" s="10"/>
      <c r="H160" s="10"/>
      <c r="I160" s="10"/>
    </row>
    <row r="161" spans="1:10" x14ac:dyDescent="0.3">
      <c r="A161">
        <v>8</v>
      </c>
      <c r="B161" s="10" t="s">
        <v>61</v>
      </c>
      <c r="C161">
        <v>20</v>
      </c>
      <c r="D161" s="10" t="s">
        <v>266</v>
      </c>
      <c r="F161" s="10"/>
      <c r="H161" s="10"/>
      <c r="I161" s="10"/>
    </row>
    <row r="162" spans="1:10" x14ac:dyDescent="0.3">
      <c r="A162">
        <v>9</v>
      </c>
      <c r="B162" s="10" t="s">
        <v>56</v>
      </c>
      <c r="C162">
        <v>1</v>
      </c>
      <c r="D162" s="10" t="s">
        <v>255</v>
      </c>
      <c r="E162">
        <v>1</v>
      </c>
      <c r="F162" s="10" t="s">
        <v>866</v>
      </c>
      <c r="G162">
        <v>7</v>
      </c>
      <c r="H162" s="10" t="s">
        <v>866</v>
      </c>
      <c r="I162" s="10" t="s">
        <v>886</v>
      </c>
      <c r="J162">
        <v>0</v>
      </c>
    </row>
    <row r="163" spans="1:10" x14ac:dyDescent="0.3">
      <c r="A163">
        <v>9</v>
      </c>
      <c r="B163" s="10" t="s">
        <v>56</v>
      </c>
      <c r="C163">
        <v>2</v>
      </c>
      <c r="D163" s="10" t="s">
        <v>55</v>
      </c>
      <c r="F163" s="10"/>
      <c r="H163" s="10"/>
      <c r="I163" s="10"/>
    </row>
    <row r="164" spans="1:10" x14ac:dyDescent="0.3">
      <c r="A164">
        <v>9</v>
      </c>
      <c r="B164" s="10" t="s">
        <v>56</v>
      </c>
      <c r="C164">
        <v>3</v>
      </c>
      <c r="D164" s="10" t="s">
        <v>256</v>
      </c>
      <c r="F164" s="10"/>
      <c r="H164" s="10"/>
      <c r="I164" s="10"/>
    </row>
    <row r="165" spans="1:10" x14ac:dyDescent="0.3">
      <c r="A165">
        <v>9</v>
      </c>
      <c r="B165" s="10" t="s">
        <v>56</v>
      </c>
      <c r="C165">
        <v>4</v>
      </c>
      <c r="D165" s="10" t="s">
        <v>257</v>
      </c>
      <c r="F165" s="10"/>
      <c r="H165" s="10"/>
      <c r="I165" s="10"/>
    </row>
    <row r="166" spans="1:10" x14ac:dyDescent="0.3">
      <c r="A166">
        <v>9</v>
      </c>
      <c r="B166" s="10" t="s">
        <v>56</v>
      </c>
      <c r="C166">
        <v>5</v>
      </c>
      <c r="D166" s="10" t="s">
        <v>258</v>
      </c>
      <c r="F166" s="10"/>
      <c r="H166" s="10"/>
      <c r="I166" s="10"/>
    </row>
    <row r="167" spans="1:10" x14ac:dyDescent="0.3">
      <c r="A167">
        <v>9</v>
      </c>
      <c r="B167" s="10" t="s">
        <v>56</v>
      </c>
      <c r="C167">
        <v>6</v>
      </c>
      <c r="D167" s="10" t="s">
        <v>259</v>
      </c>
      <c r="F167" s="10"/>
      <c r="H167" s="10"/>
      <c r="I167" s="10"/>
    </row>
    <row r="168" spans="1:10" x14ac:dyDescent="0.3">
      <c r="A168">
        <v>9</v>
      </c>
      <c r="B168" s="10" t="s">
        <v>56</v>
      </c>
      <c r="C168">
        <v>7</v>
      </c>
      <c r="D168" s="10" t="s">
        <v>260</v>
      </c>
      <c r="F168" s="10"/>
      <c r="H168" s="10"/>
      <c r="I168" s="10"/>
    </row>
    <row r="169" spans="1:10" x14ac:dyDescent="0.3">
      <c r="A169">
        <v>9</v>
      </c>
      <c r="B169" s="10" t="s">
        <v>56</v>
      </c>
      <c r="C169">
        <v>8</v>
      </c>
      <c r="D169" s="10" t="s">
        <v>2</v>
      </c>
      <c r="F169" s="10"/>
      <c r="H169" s="10"/>
      <c r="I169" s="10"/>
    </row>
    <row r="170" spans="1:10" x14ac:dyDescent="0.3">
      <c r="A170">
        <v>9</v>
      </c>
      <c r="B170" s="10" t="s">
        <v>56</v>
      </c>
      <c r="C170">
        <v>9</v>
      </c>
      <c r="D170" s="10" t="s">
        <v>261</v>
      </c>
      <c r="E170">
        <v>1</v>
      </c>
      <c r="F170" s="10" t="s">
        <v>12</v>
      </c>
      <c r="G170">
        <v>4</v>
      </c>
      <c r="H170" s="10"/>
      <c r="I170" s="10"/>
    </row>
    <row r="171" spans="1:10" x14ac:dyDescent="0.3">
      <c r="A171">
        <v>9</v>
      </c>
      <c r="B171" s="10" t="s">
        <v>56</v>
      </c>
      <c r="C171">
        <v>10</v>
      </c>
      <c r="D171" s="10" t="s">
        <v>3</v>
      </c>
      <c r="F171" s="10"/>
      <c r="H171" s="10"/>
      <c r="I171" s="10"/>
    </row>
    <row r="172" spans="1:10" x14ac:dyDescent="0.3">
      <c r="A172">
        <v>9</v>
      </c>
      <c r="B172" s="10" t="s">
        <v>56</v>
      </c>
      <c r="C172">
        <v>11</v>
      </c>
      <c r="D172" s="10" t="s">
        <v>262</v>
      </c>
      <c r="E172">
        <v>1</v>
      </c>
      <c r="F172" s="10" t="s">
        <v>13</v>
      </c>
      <c r="G172">
        <v>5</v>
      </c>
      <c r="H172" s="10"/>
      <c r="I172" s="10"/>
    </row>
    <row r="173" spans="1:10" x14ac:dyDescent="0.3">
      <c r="A173">
        <v>9</v>
      </c>
      <c r="B173" s="10" t="s">
        <v>56</v>
      </c>
      <c r="C173">
        <v>12</v>
      </c>
      <c r="D173" s="10" t="s">
        <v>4</v>
      </c>
      <c r="F173" s="10"/>
      <c r="H173" s="10"/>
      <c r="I173" s="10"/>
    </row>
    <row r="174" spans="1:10" x14ac:dyDescent="0.3">
      <c r="A174">
        <v>9</v>
      </c>
      <c r="B174" s="10" t="s">
        <v>56</v>
      </c>
      <c r="C174">
        <v>13</v>
      </c>
      <c r="D174" s="10" t="s">
        <v>263</v>
      </c>
      <c r="E174">
        <v>1</v>
      </c>
      <c r="F174" s="10" t="s">
        <v>14</v>
      </c>
      <c r="G174">
        <v>6</v>
      </c>
      <c r="H174" s="10"/>
      <c r="I174" s="10"/>
    </row>
    <row r="175" spans="1:10" x14ac:dyDescent="0.3">
      <c r="A175">
        <v>9</v>
      </c>
      <c r="B175" s="10" t="s">
        <v>56</v>
      </c>
      <c r="C175">
        <v>14</v>
      </c>
      <c r="D175" s="10" t="s">
        <v>264</v>
      </c>
      <c r="F175" s="10"/>
      <c r="H175" s="10"/>
      <c r="I175" s="10"/>
    </row>
    <row r="176" spans="1:10" x14ac:dyDescent="0.3">
      <c r="A176">
        <v>9</v>
      </c>
      <c r="B176" s="10" t="s">
        <v>56</v>
      </c>
      <c r="C176">
        <v>15</v>
      </c>
      <c r="D176" s="10" t="s">
        <v>1</v>
      </c>
      <c r="F176" s="10"/>
      <c r="H176" s="10"/>
      <c r="I176" s="10"/>
    </row>
    <row r="177" spans="1:10" x14ac:dyDescent="0.3">
      <c r="A177">
        <v>9</v>
      </c>
      <c r="B177" s="10" t="s">
        <v>56</v>
      </c>
      <c r="C177">
        <v>16</v>
      </c>
      <c r="D177" s="10" t="s">
        <v>5</v>
      </c>
      <c r="E177">
        <v>1</v>
      </c>
      <c r="F177" s="10" t="s">
        <v>857</v>
      </c>
      <c r="G177">
        <v>3</v>
      </c>
      <c r="H177" s="10" t="s">
        <v>877</v>
      </c>
      <c r="I177" s="10" t="s">
        <v>895</v>
      </c>
      <c r="J177">
        <v>1</v>
      </c>
    </row>
    <row r="178" spans="1:10" x14ac:dyDescent="0.3">
      <c r="A178">
        <v>9</v>
      </c>
      <c r="B178" s="10" t="s">
        <v>56</v>
      </c>
      <c r="C178">
        <v>17</v>
      </c>
      <c r="D178" s="10" t="s">
        <v>19</v>
      </c>
      <c r="E178">
        <v>1</v>
      </c>
      <c r="F178" s="10" t="s">
        <v>19</v>
      </c>
      <c r="G178">
        <v>2</v>
      </c>
      <c r="H178" s="10"/>
      <c r="I178" s="10"/>
    </row>
    <row r="179" spans="1:10" x14ac:dyDescent="0.3">
      <c r="A179">
        <v>9</v>
      </c>
      <c r="B179" s="10" t="s">
        <v>56</v>
      </c>
      <c r="C179">
        <v>18</v>
      </c>
      <c r="D179" s="10" t="s">
        <v>28</v>
      </c>
      <c r="E179">
        <v>1</v>
      </c>
      <c r="F179" s="10" t="s">
        <v>28</v>
      </c>
      <c r="G179">
        <v>1</v>
      </c>
      <c r="H179" s="10"/>
      <c r="I179" s="10"/>
    </row>
    <row r="180" spans="1:10" x14ac:dyDescent="0.3">
      <c r="A180">
        <v>9</v>
      </c>
      <c r="B180" s="10" t="s">
        <v>56</v>
      </c>
      <c r="C180">
        <v>19</v>
      </c>
      <c r="D180" s="10" t="s">
        <v>265</v>
      </c>
      <c r="F180" s="10"/>
      <c r="H180" s="10"/>
      <c r="I180" s="10"/>
    </row>
    <row r="181" spans="1:10" x14ac:dyDescent="0.3">
      <c r="A181">
        <v>9</v>
      </c>
      <c r="B181" s="10" t="s">
        <v>56</v>
      </c>
      <c r="C181">
        <v>20</v>
      </c>
      <c r="D181" s="10" t="s">
        <v>266</v>
      </c>
      <c r="F181" s="10"/>
      <c r="H181" s="10"/>
      <c r="I181" s="10"/>
    </row>
    <row r="182" spans="1:10" x14ac:dyDescent="0.3">
      <c r="A182">
        <v>10</v>
      </c>
      <c r="B182" s="10" t="s">
        <v>62</v>
      </c>
      <c r="C182">
        <v>1</v>
      </c>
      <c r="D182" s="10" t="s">
        <v>255</v>
      </c>
      <c r="E182">
        <v>1</v>
      </c>
      <c r="F182" s="10" t="s">
        <v>867</v>
      </c>
      <c r="G182">
        <v>7</v>
      </c>
      <c r="H182" s="10" t="s">
        <v>867</v>
      </c>
      <c r="I182" s="10" t="s">
        <v>887</v>
      </c>
      <c r="J182">
        <v>0</v>
      </c>
    </row>
    <row r="183" spans="1:10" x14ac:dyDescent="0.3">
      <c r="A183">
        <v>10</v>
      </c>
      <c r="B183" s="10" t="s">
        <v>62</v>
      </c>
      <c r="C183">
        <v>2</v>
      </c>
      <c r="D183" s="10" t="s">
        <v>55</v>
      </c>
      <c r="F183" s="10"/>
      <c r="H183" s="10"/>
      <c r="I183" s="10"/>
    </row>
    <row r="184" spans="1:10" x14ac:dyDescent="0.3">
      <c r="A184">
        <v>10</v>
      </c>
      <c r="B184" s="10" t="s">
        <v>62</v>
      </c>
      <c r="C184">
        <v>3</v>
      </c>
      <c r="D184" s="10" t="s">
        <v>256</v>
      </c>
      <c r="F184" s="10"/>
      <c r="H184" s="10"/>
      <c r="I184" s="10"/>
    </row>
    <row r="185" spans="1:10" x14ac:dyDescent="0.3">
      <c r="A185">
        <v>10</v>
      </c>
      <c r="B185" s="10" t="s">
        <v>62</v>
      </c>
      <c r="C185">
        <v>4</v>
      </c>
      <c r="D185" s="10" t="s">
        <v>257</v>
      </c>
      <c r="F185" s="10"/>
      <c r="H185" s="10"/>
      <c r="I185" s="10"/>
    </row>
    <row r="186" spans="1:10" x14ac:dyDescent="0.3">
      <c r="A186">
        <v>10</v>
      </c>
      <c r="B186" s="10" t="s">
        <v>62</v>
      </c>
      <c r="C186">
        <v>5</v>
      </c>
      <c r="D186" s="10" t="s">
        <v>258</v>
      </c>
      <c r="F186" s="10"/>
      <c r="H186" s="10"/>
      <c r="I186" s="10"/>
    </row>
    <row r="187" spans="1:10" x14ac:dyDescent="0.3">
      <c r="A187">
        <v>10</v>
      </c>
      <c r="B187" s="10" t="s">
        <v>62</v>
      </c>
      <c r="C187">
        <v>6</v>
      </c>
      <c r="D187" s="10" t="s">
        <v>259</v>
      </c>
      <c r="F187" s="10"/>
      <c r="H187" s="10"/>
      <c r="I187" s="10"/>
    </row>
    <row r="188" spans="1:10" x14ac:dyDescent="0.3">
      <c r="A188">
        <v>10</v>
      </c>
      <c r="B188" s="10" t="s">
        <v>62</v>
      </c>
      <c r="C188">
        <v>7</v>
      </c>
      <c r="D188" s="10" t="s">
        <v>260</v>
      </c>
      <c r="F188" s="10"/>
      <c r="H188" s="10"/>
      <c r="I188" s="10"/>
    </row>
    <row r="189" spans="1:10" x14ac:dyDescent="0.3">
      <c r="A189">
        <v>10</v>
      </c>
      <c r="B189" s="10" t="s">
        <v>62</v>
      </c>
      <c r="C189">
        <v>8</v>
      </c>
      <c r="D189" s="10" t="s">
        <v>2</v>
      </c>
      <c r="F189" s="10"/>
      <c r="H189" s="10"/>
      <c r="I189" s="10"/>
    </row>
    <row r="190" spans="1:10" x14ac:dyDescent="0.3">
      <c r="A190">
        <v>10</v>
      </c>
      <c r="B190" s="10" t="s">
        <v>62</v>
      </c>
      <c r="C190">
        <v>9</v>
      </c>
      <c r="D190" s="10" t="s">
        <v>261</v>
      </c>
      <c r="E190">
        <v>1</v>
      </c>
      <c r="F190" s="10" t="s">
        <v>12</v>
      </c>
      <c r="G190">
        <v>4</v>
      </c>
      <c r="H190" s="10"/>
      <c r="I190" s="10"/>
    </row>
    <row r="191" spans="1:10" x14ac:dyDescent="0.3">
      <c r="A191">
        <v>10</v>
      </c>
      <c r="B191" s="10" t="s">
        <v>62</v>
      </c>
      <c r="C191">
        <v>10</v>
      </c>
      <c r="D191" s="10" t="s">
        <v>3</v>
      </c>
      <c r="F191" s="10"/>
      <c r="H191" s="10"/>
      <c r="I191" s="10"/>
    </row>
    <row r="192" spans="1:10" x14ac:dyDescent="0.3">
      <c r="A192">
        <v>10</v>
      </c>
      <c r="B192" s="10" t="s">
        <v>62</v>
      </c>
      <c r="C192">
        <v>11</v>
      </c>
      <c r="D192" s="10" t="s">
        <v>262</v>
      </c>
      <c r="E192">
        <v>1</v>
      </c>
      <c r="F192" s="10" t="s">
        <v>13</v>
      </c>
      <c r="G192">
        <v>5</v>
      </c>
      <c r="H192" s="10"/>
      <c r="I192" s="10"/>
    </row>
    <row r="193" spans="1:10" x14ac:dyDescent="0.3">
      <c r="A193">
        <v>10</v>
      </c>
      <c r="B193" s="10" t="s">
        <v>62</v>
      </c>
      <c r="C193">
        <v>12</v>
      </c>
      <c r="D193" s="10" t="s">
        <v>4</v>
      </c>
      <c r="F193" s="10"/>
      <c r="H193" s="10"/>
      <c r="I193" s="10"/>
    </row>
    <row r="194" spans="1:10" x14ac:dyDescent="0.3">
      <c r="A194">
        <v>10</v>
      </c>
      <c r="B194" s="10" t="s">
        <v>62</v>
      </c>
      <c r="C194">
        <v>13</v>
      </c>
      <c r="D194" s="10" t="s">
        <v>263</v>
      </c>
      <c r="E194">
        <v>1</v>
      </c>
      <c r="F194" s="10" t="s">
        <v>14</v>
      </c>
      <c r="G194">
        <v>6</v>
      </c>
      <c r="H194" s="10"/>
      <c r="I194" s="10"/>
    </row>
    <row r="195" spans="1:10" x14ac:dyDescent="0.3">
      <c r="A195">
        <v>10</v>
      </c>
      <c r="B195" s="10" t="s">
        <v>62</v>
      </c>
      <c r="C195">
        <v>14</v>
      </c>
      <c r="D195" s="10" t="s">
        <v>264</v>
      </c>
      <c r="F195" s="10"/>
      <c r="H195" s="10"/>
      <c r="I195" s="10"/>
    </row>
    <row r="196" spans="1:10" x14ac:dyDescent="0.3">
      <c r="A196">
        <v>10</v>
      </c>
      <c r="B196" s="10" t="s">
        <v>62</v>
      </c>
      <c r="C196">
        <v>15</v>
      </c>
      <c r="D196" s="10" t="s">
        <v>1</v>
      </c>
      <c r="F196" s="10"/>
      <c r="H196" s="10"/>
      <c r="I196" s="10"/>
    </row>
    <row r="197" spans="1:10" x14ac:dyDescent="0.3">
      <c r="A197">
        <v>10</v>
      </c>
      <c r="B197" s="10" t="s">
        <v>62</v>
      </c>
      <c r="C197">
        <v>16</v>
      </c>
      <c r="D197" s="10" t="s">
        <v>5</v>
      </c>
      <c r="E197">
        <v>1</v>
      </c>
      <c r="F197" s="10" t="s">
        <v>857</v>
      </c>
      <c r="G197">
        <v>3</v>
      </c>
      <c r="H197" s="10" t="s">
        <v>878</v>
      </c>
      <c r="I197" s="10" t="s">
        <v>896</v>
      </c>
      <c r="J197">
        <v>1</v>
      </c>
    </row>
    <row r="198" spans="1:10" x14ac:dyDescent="0.3">
      <c r="A198">
        <v>10</v>
      </c>
      <c r="B198" s="10" t="s">
        <v>62</v>
      </c>
      <c r="C198">
        <v>17</v>
      </c>
      <c r="D198" s="10" t="s">
        <v>19</v>
      </c>
      <c r="E198">
        <v>1</v>
      </c>
      <c r="F198" s="10" t="s">
        <v>19</v>
      </c>
      <c r="G198">
        <v>2</v>
      </c>
      <c r="H198" s="10"/>
      <c r="I198" s="10"/>
    </row>
    <row r="199" spans="1:10" x14ac:dyDescent="0.3">
      <c r="A199">
        <v>10</v>
      </c>
      <c r="B199" s="10" t="s">
        <v>62</v>
      </c>
      <c r="C199">
        <v>18</v>
      </c>
      <c r="D199" s="10" t="s">
        <v>28</v>
      </c>
      <c r="E199">
        <v>1</v>
      </c>
      <c r="F199" s="10" t="s">
        <v>28</v>
      </c>
      <c r="G199">
        <v>1</v>
      </c>
      <c r="H199" s="10"/>
      <c r="I199" s="10"/>
    </row>
    <row r="200" spans="1:10" x14ac:dyDescent="0.3">
      <c r="A200">
        <v>10</v>
      </c>
      <c r="B200" s="10" t="s">
        <v>62</v>
      </c>
      <c r="C200">
        <v>19</v>
      </c>
      <c r="D200" s="10" t="s">
        <v>265</v>
      </c>
      <c r="F200" s="10"/>
      <c r="H200" s="10"/>
      <c r="I200" s="10"/>
    </row>
    <row r="201" spans="1:10" x14ac:dyDescent="0.3">
      <c r="A201">
        <v>10</v>
      </c>
      <c r="B201" s="10" t="s">
        <v>62</v>
      </c>
      <c r="C201">
        <v>20</v>
      </c>
      <c r="D201" s="10" t="s">
        <v>266</v>
      </c>
      <c r="F201" s="10"/>
      <c r="H201" s="10"/>
      <c r="I201" s="10"/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9DBDA-C98D-46C4-82C8-C169C88E32C6}">
  <dimension ref="A1:I21"/>
  <sheetViews>
    <sheetView topLeftCell="A316" workbookViewId="0"/>
  </sheetViews>
  <sheetFormatPr baseColWidth="10" defaultRowHeight="14.4" x14ac:dyDescent="0.3"/>
  <cols>
    <col min="1" max="1" width="7.5546875" bestFit="1" customWidth="1"/>
    <col min="2" max="2" width="35" bestFit="1" customWidth="1"/>
    <col min="3" max="3" width="11.88671875" bestFit="1" customWidth="1"/>
    <col min="4" max="4" width="10.109375" bestFit="1" customWidth="1"/>
    <col min="5" max="5" width="16.6640625" bestFit="1" customWidth="1"/>
    <col min="6" max="6" width="35" bestFit="1" customWidth="1"/>
    <col min="7" max="7" width="80.88671875" bestFit="1" customWidth="1"/>
    <col min="8" max="8" width="8.77734375" bestFit="1" customWidth="1"/>
    <col min="9" max="9" width="8.109375" bestFit="1" customWidth="1"/>
  </cols>
  <sheetData>
    <row r="1" spans="1:9" x14ac:dyDescent="0.3">
      <c r="A1" t="s">
        <v>19</v>
      </c>
      <c r="B1" t="s">
        <v>30</v>
      </c>
      <c r="C1" t="s">
        <v>1</v>
      </c>
      <c r="D1" t="s">
        <v>17</v>
      </c>
      <c r="E1" t="s">
        <v>18</v>
      </c>
      <c r="F1" t="s">
        <v>20</v>
      </c>
      <c r="G1" t="s">
        <v>27</v>
      </c>
      <c r="H1" t="s">
        <v>9</v>
      </c>
      <c r="I1" t="s">
        <v>21</v>
      </c>
    </row>
    <row r="2" spans="1:9" x14ac:dyDescent="0.3">
      <c r="A2" s="10" t="s">
        <v>856</v>
      </c>
      <c r="B2" t="s">
        <v>858</v>
      </c>
      <c r="C2" s="10" t="s">
        <v>897</v>
      </c>
      <c r="D2" s="10" t="s">
        <v>29</v>
      </c>
      <c r="E2" s="10" t="s">
        <v>48</v>
      </c>
      <c r="F2" s="10" t="s">
        <v>858</v>
      </c>
      <c r="H2" t="s">
        <v>465</v>
      </c>
      <c r="I2" t="s">
        <v>22</v>
      </c>
    </row>
    <row r="3" spans="1:9" x14ac:dyDescent="0.3">
      <c r="A3" s="10" t="s">
        <v>868</v>
      </c>
      <c r="B3" t="s">
        <v>869</v>
      </c>
      <c r="C3" s="10" t="s">
        <v>5</v>
      </c>
      <c r="D3" s="10" t="s">
        <v>26</v>
      </c>
      <c r="E3" s="10" t="s">
        <v>52</v>
      </c>
      <c r="F3" s="10" t="s">
        <v>869</v>
      </c>
      <c r="H3" t="s">
        <v>465</v>
      </c>
      <c r="I3" t="s">
        <v>22</v>
      </c>
    </row>
    <row r="4" spans="1:9" x14ac:dyDescent="0.3">
      <c r="A4" s="10" t="s">
        <v>879</v>
      </c>
      <c r="B4" t="s">
        <v>859</v>
      </c>
      <c r="C4" s="10" t="s">
        <v>897</v>
      </c>
      <c r="D4" s="10" t="s">
        <v>29</v>
      </c>
      <c r="E4" s="10" t="s">
        <v>906</v>
      </c>
      <c r="F4" s="10" t="s">
        <v>859</v>
      </c>
      <c r="H4" t="s">
        <v>466</v>
      </c>
      <c r="I4" t="s">
        <v>22</v>
      </c>
    </row>
    <row r="5" spans="1:9" x14ac:dyDescent="0.3">
      <c r="A5" s="10" t="s">
        <v>888</v>
      </c>
      <c r="B5" t="s">
        <v>870</v>
      </c>
      <c r="C5" s="10" t="s">
        <v>5</v>
      </c>
      <c r="D5" s="10" t="s">
        <v>26</v>
      </c>
      <c r="E5" s="10" t="s">
        <v>53</v>
      </c>
      <c r="F5" s="10" t="s">
        <v>870</v>
      </c>
      <c r="H5" t="s">
        <v>466</v>
      </c>
      <c r="I5" t="s">
        <v>22</v>
      </c>
    </row>
    <row r="6" spans="1:9" x14ac:dyDescent="0.3">
      <c r="A6" s="10" t="s">
        <v>880</v>
      </c>
      <c r="B6" t="s">
        <v>860</v>
      </c>
      <c r="C6" s="10" t="s">
        <v>897</v>
      </c>
      <c r="D6" s="10" t="s">
        <v>29</v>
      </c>
      <c r="E6" s="10" t="s">
        <v>31</v>
      </c>
      <c r="F6" s="10" t="s">
        <v>860</v>
      </c>
      <c r="H6" t="s">
        <v>467</v>
      </c>
      <c r="I6" t="s">
        <v>22</v>
      </c>
    </row>
    <row r="7" spans="1:9" x14ac:dyDescent="0.3">
      <c r="A7" s="10" t="s">
        <v>889</v>
      </c>
      <c r="B7" t="s">
        <v>871</v>
      </c>
      <c r="C7" s="10" t="s">
        <v>5</v>
      </c>
      <c r="D7" s="10" t="s">
        <v>26</v>
      </c>
      <c r="E7" s="10" t="s">
        <v>54</v>
      </c>
      <c r="F7" s="10" t="s">
        <v>871</v>
      </c>
      <c r="H7" t="s">
        <v>467</v>
      </c>
      <c r="I7" t="s">
        <v>22</v>
      </c>
    </row>
    <row r="8" spans="1:9" x14ac:dyDescent="0.3">
      <c r="A8" s="10" t="s">
        <v>881</v>
      </c>
      <c r="B8" t="s">
        <v>861</v>
      </c>
      <c r="C8" s="10" t="s">
        <v>897</v>
      </c>
      <c r="D8" s="10" t="s">
        <v>29</v>
      </c>
      <c r="E8" s="10" t="s">
        <v>907</v>
      </c>
      <c r="F8" s="10" t="s">
        <v>861</v>
      </c>
      <c r="H8" t="s">
        <v>468</v>
      </c>
      <c r="I8" t="s">
        <v>22</v>
      </c>
    </row>
    <row r="9" spans="1:9" x14ac:dyDescent="0.3">
      <c r="A9" s="10" t="s">
        <v>890</v>
      </c>
      <c r="B9" t="s">
        <v>872</v>
      </c>
      <c r="C9" s="10" t="s">
        <v>5</v>
      </c>
      <c r="D9" s="10" t="s">
        <v>26</v>
      </c>
      <c r="E9" s="10" t="s">
        <v>52</v>
      </c>
      <c r="F9" s="10" t="s">
        <v>872</v>
      </c>
      <c r="H9" t="s">
        <v>468</v>
      </c>
      <c r="I9" t="s">
        <v>22</v>
      </c>
    </row>
    <row r="10" spans="1:9" x14ac:dyDescent="0.3">
      <c r="A10" s="10" t="s">
        <v>882</v>
      </c>
      <c r="B10" t="s">
        <v>862</v>
      </c>
      <c r="C10" s="10" t="s">
        <v>897</v>
      </c>
      <c r="D10" s="10" t="s">
        <v>29</v>
      </c>
      <c r="E10" s="10" t="s">
        <v>908</v>
      </c>
      <c r="F10" s="10" t="s">
        <v>862</v>
      </c>
      <c r="H10" t="s">
        <v>469</v>
      </c>
      <c r="I10" t="s">
        <v>22</v>
      </c>
    </row>
    <row r="11" spans="1:9" x14ac:dyDescent="0.3">
      <c r="A11" s="10" t="s">
        <v>891</v>
      </c>
      <c r="B11" t="s">
        <v>873</v>
      </c>
      <c r="C11" s="10" t="s">
        <v>5</v>
      </c>
      <c r="D11" s="10" t="s">
        <v>26</v>
      </c>
      <c r="E11" s="10" t="s">
        <v>53</v>
      </c>
      <c r="F11" s="10" t="s">
        <v>873</v>
      </c>
      <c r="H11" t="s">
        <v>469</v>
      </c>
      <c r="I11" t="s">
        <v>22</v>
      </c>
    </row>
    <row r="12" spans="1:9" x14ac:dyDescent="0.3">
      <c r="A12" s="10" t="s">
        <v>883</v>
      </c>
      <c r="B12" t="s">
        <v>863</v>
      </c>
      <c r="C12" s="10" t="s">
        <v>897</v>
      </c>
      <c r="D12" s="10" t="s">
        <v>29</v>
      </c>
      <c r="E12" s="10" t="s">
        <v>909</v>
      </c>
      <c r="F12" s="10" t="s">
        <v>863</v>
      </c>
      <c r="H12" t="s">
        <v>470</v>
      </c>
      <c r="I12" t="s">
        <v>22</v>
      </c>
    </row>
    <row r="13" spans="1:9" x14ac:dyDescent="0.3">
      <c r="A13" s="10" t="s">
        <v>892</v>
      </c>
      <c r="B13" t="s">
        <v>874</v>
      </c>
      <c r="C13" s="10" t="s">
        <v>5</v>
      </c>
      <c r="D13" s="10" t="s">
        <v>26</v>
      </c>
      <c r="E13" s="10" t="s">
        <v>54</v>
      </c>
      <c r="F13" s="10" t="s">
        <v>874</v>
      </c>
      <c r="H13" t="s">
        <v>470</v>
      </c>
      <c r="I13" t="s">
        <v>22</v>
      </c>
    </row>
    <row r="14" spans="1:9" x14ac:dyDescent="0.3">
      <c r="A14" s="10" t="s">
        <v>884</v>
      </c>
      <c r="B14" t="s">
        <v>864</v>
      </c>
      <c r="C14" s="10" t="s">
        <v>897</v>
      </c>
      <c r="D14" s="10" t="s">
        <v>29</v>
      </c>
      <c r="E14" s="10"/>
      <c r="F14" s="10" t="s">
        <v>864</v>
      </c>
      <c r="G14" t="s">
        <v>899</v>
      </c>
      <c r="H14" t="s">
        <v>471</v>
      </c>
      <c r="I14" t="s">
        <v>254</v>
      </c>
    </row>
    <row r="15" spans="1:9" x14ac:dyDescent="0.3">
      <c r="A15" s="10" t="s">
        <v>893</v>
      </c>
      <c r="B15" t="s">
        <v>875</v>
      </c>
      <c r="C15" s="10" t="s">
        <v>5</v>
      </c>
      <c r="D15" s="10" t="s">
        <v>26</v>
      </c>
      <c r="E15" s="10" t="s">
        <v>905</v>
      </c>
      <c r="F15" s="10" t="s">
        <v>875</v>
      </c>
      <c r="H15" t="s">
        <v>471</v>
      </c>
      <c r="I15" t="s">
        <v>254</v>
      </c>
    </row>
    <row r="16" spans="1:9" x14ac:dyDescent="0.3">
      <c r="A16" s="10" t="s">
        <v>885</v>
      </c>
      <c r="B16" t="s">
        <v>865</v>
      </c>
      <c r="C16" s="10" t="s">
        <v>897</v>
      </c>
      <c r="D16" s="10" t="s">
        <v>29</v>
      </c>
      <c r="E16" s="10"/>
      <c r="F16" s="10" t="s">
        <v>865</v>
      </c>
      <c r="G16" t="s">
        <v>898</v>
      </c>
      <c r="H16" t="s">
        <v>472</v>
      </c>
      <c r="I16" t="s">
        <v>254</v>
      </c>
    </row>
    <row r="17" spans="1:9" x14ac:dyDescent="0.3">
      <c r="A17" s="10" t="s">
        <v>894</v>
      </c>
      <c r="B17" t="s">
        <v>876</v>
      </c>
      <c r="C17" s="10" t="s">
        <v>5</v>
      </c>
      <c r="D17" s="10" t="s">
        <v>26</v>
      </c>
      <c r="E17" s="10" t="s">
        <v>904</v>
      </c>
      <c r="F17" s="10" t="s">
        <v>876</v>
      </c>
      <c r="H17" t="s">
        <v>472</v>
      </c>
      <c r="I17" t="s">
        <v>254</v>
      </c>
    </row>
    <row r="18" spans="1:9" x14ac:dyDescent="0.3">
      <c r="A18" s="10" t="s">
        <v>886</v>
      </c>
      <c r="B18" t="s">
        <v>866</v>
      </c>
      <c r="C18" s="10" t="s">
        <v>897</v>
      </c>
      <c r="D18" s="10" t="s">
        <v>29</v>
      </c>
      <c r="E18" s="10"/>
      <c r="F18" s="10" t="s">
        <v>866</v>
      </c>
      <c r="G18" t="s">
        <v>900</v>
      </c>
      <c r="H18" t="s">
        <v>473</v>
      </c>
      <c r="I18" t="s">
        <v>254</v>
      </c>
    </row>
    <row r="19" spans="1:9" x14ac:dyDescent="0.3">
      <c r="A19" s="10" t="s">
        <v>895</v>
      </c>
      <c r="B19" t="s">
        <v>877</v>
      </c>
      <c r="C19" s="10" t="s">
        <v>5</v>
      </c>
      <c r="D19" s="10" t="s">
        <v>26</v>
      </c>
      <c r="E19" s="10" t="s">
        <v>903</v>
      </c>
      <c r="F19" s="10" t="s">
        <v>877</v>
      </c>
      <c r="H19" t="s">
        <v>473</v>
      </c>
      <c r="I19" t="s">
        <v>254</v>
      </c>
    </row>
    <row r="20" spans="1:9" x14ac:dyDescent="0.3">
      <c r="A20" s="10" t="s">
        <v>887</v>
      </c>
      <c r="B20" t="s">
        <v>867</v>
      </c>
      <c r="C20" s="10" t="s">
        <v>897</v>
      </c>
      <c r="D20" s="10" t="s">
        <v>29</v>
      </c>
      <c r="E20" s="10"/>
      <c r="F20" s="10" t="s">
        <v>867</v>
      </c>
      <c r="G20" t="s">
        <v>901</v>
      </c>
      <c r="H20" t="s">
        <v>474</v>
      </c>
      <c r="I20" t="s">
        <v>254</v>
      </c>
    </row>
    <row r="21" spans="1:9" x14ac:dyDescent="0.3">
      <c r="A21" s="10" t="s">
        <v>896</v>
      </c>
      <c r="B21" t="s">
        <v>878</v>
      </c>
      <c r="C21" s="10" t="s">
        <v>5</v>
      </c>
      <c r="D21" s="10" t="s">
        <v>26</v>
      </c>
      <c r="E21" s="10" t="s">
        <v>902</v>
      </c>
      <c r="F21" s="10" t="s">
        <v>878</v>
      </c>
      <c r="H21" t="s">
        <v>474</v>
      </c>
      <c r="I21" t="s">
        <v>254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4 d c 7 c b 2 - 3 0 6 4 - 4 8 e b - a a 9 c - e 8 f c 7 3 3 e 5 2 8 3 "   x m l n s = " h t t p : / / s c h e m a s . m i c r o s o f t . c o m / D a t a M a s h u p " > A A A A A B E F A A B Q S w M E F A A C A A g A V o w w V Z f J w b K k A A A A 9 g A A A B I A H A B D b 2 5 m a W c v U G F j a 2 F n Z S 5 4 b W w g o h g A K K A U A A A A A A A A A A A A A A A A A A A A A A A A A A A A h Y 8 x D o I w G I W v Q r r T l p o Y J D 9 l Y I X E x M S 4 N q V C I x R D i + V u D h 7 J K 4 h R 1 M 3 x f e 8 b 3 r t f b 5 B N X R t c 1 G B 1 b 1 I U Y Y o C Z W R f a V O n a H T H M E Y Z h 6 2 Q J 1 G r Y J a N T S Z b p a h x 7 p w Q 4 r 3 H f o X 7 o S a M 0 o g c y m I n G 9 U J 9 J H 1 f z n U x j p h p E I c 9 q 8 x n O G I x n g T r z E F s k A o t f k K b N 7 7 b H 8 g 5 G P r x k F x Z c O 8 A L J E I O 8 P / A F Q S w M E F A A C A A g A V o w w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a M M F U Q J u 0 b C w I A A B A H A A A T A B w A R m 9 y b X V s Y X M v U 2 V j d G l v b j E u b S C i G A A o o B Q A A A A A A A A A A A A A A A A A A A A A A A A A A A D F V V 1 r 2 z A U f Q / k P w j 3 J Q H P L D D 2 U v r Q u t n Y B + 1 Y w v o Q g l G k m 1 V U k Y Q k s 4 T g n 7 S n / Y T + s d 3 Y 8 1 f t l D U M 5 h f b 9 + q c q 3 v u s e y A e a E V m R X 3 y f l w M B y 4 e 2 q B k 5 g a 6 s g F k e C H A 4 L X r R X f Q W F k u m U g o z i 1 F p S / 0 / Z h p f X D a L x f 3 N A N X A Q 5 M F h m i 1 g r j y u W Y Y E / C + b C a M L o Z i U o 1 w E y z e l K Q j S 3 V L m 1 t p t Y y 3 S j 5 j s D b l R U C / f 7 Q H C G j E F I P i j / 9 k 1 0 S G c h 2 e d 1 M O r x n X j Y + j x 4 K N E J p l Y m j z + Z V l W K q l 2 W j Y c D o f r 3 1 h T i 6 j o 5 W Y s S + 7 / k E N x Y b Q R w y r u I L 4 1 U G 2 a 0 S U 3 y O p l 0 Q R w c s 8 I w t E u C y 1 6 l p g f t R J n P 0 8 9 Q s L 5 d M 0 k d H K F 9 / F W B G r Q v m O U 1 e C o l n D r O E v 4 P J x r 3 t n t 8 O t + o F Q f e T g L p t e 1 E v f C p 1 I m E H S j e F v t v Z T s L r i 5 n U / J e 6 h W V Q a 9 y R a c 3 4 D z w j 1 q o U W n 9 w o b 5 y H A 7 P a E / B 0 Z I D r B P Q v H o M 6 z 9 b e r B j i t l Z 0 B g a 6 j i a I C C p J Z 3 m i f y 5 0 L g U t u a u j o Y m m d B d i x e l 8 U J u 1 R 6 / P i Z R l 0 U 5 c 3 C j W 5 7 d 1 h 7 G U s 1 v J P P q o y 3 T P U C E Z q w Z 6 Q 4 0 k O n b t t w T Y 9 V t u o 6 K V d N 1 G J W F N H k N J K 6 1 3 c C B S J r I b 1 t i z 4 D i X + r r / q H e y p 6 u y G g 7 J 6 M F t V R t k S G y b h l + K c 1 z n 8 D U E s B A i 0 A F A A C A A g A V o w w V Z f J w b K k A A A A 9 g A A A B I A A A A A A A A A A A A A A A A A A A A A A E N v b m Z p Z y 9 Q Y W N r Y W d l L n h t b F B L A Q I t A B Q A A g A I A F a M M F U P y u m r p A A A A O k A A A A T A A A A A A A A A A A A A A A A A P A A A A B b Q 2 9 u d G V u d F 9 U e X B l c 1 0 u e G 1 s U E s B A i 0 A F A A C A A g A V o w w V R A m 7 R s L A g A A E A c A A B M A A A A A A A A A A A A A A A A A 4 Q E A A E Z v c m 1 1 b G F z L 1 N l Y 3 R p b 2 4 x L m 1 Q S w U G A A A A A A M A A w D C A A A A O Q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q j U A A A A A A A C I N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Q 2 F w Y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V G F y Z 2 V 0 I i B W Y W x 1 Z T 0 i c 0 N h c G F z X z I i I C 8 + P E V u d H J 5 I F R 5 c G U 9 I k Z p b G x l Z E N v b X B s Z X R l U m V z d W x 0 V G 9 X b 3 J r c 2 h l Z X Q i I F Z h b H V l P S J s M S I g L z 4 8 R W 5 0 c n k g V H l w Z T 0 i U X V l c n l J R C I g V m F s d W U 9 I n N h M G J m Z j M x Y S 1 k M W Z i L T Q x N T g t Y j d h O S 1 h Y z E w N T E 4 Y T l j N D U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x h c 3 R V c G R h d G V k I i B W Y W x 1 Z T 0 i Z D I w M j I t M D k t M T Z U M j A 6 M z Q 6 N D M u M z U 1 O D M 0 N l o i I C 8 + P E V u d H J 5 I F R 5 c G U 9 I k Z p b G x D b 2 x 1 b W 5 U e X B l c y I g V m F s d W U 9 I n N B d 1 l H Q U F B P S I g L z 4 8 R W 5 0 c n k g V H l w Z T 0 i R m l s b E N v d W 5 0 I i B W Y W x 1 Z T 0 i b D Q x M C I g L z 4 8 R W 5 0 c n k g V H l w Z T 0 i R m l s b E N v b H V t b k 5 h b W V z I i B W Y W x 1 Z T 0 i c 1 s m c X V v d D t p Z G N h c G E m c X V v d D s s J n F 1 b 3 Q 7 Q 2 F w Y S Z x d W 9 0 O y w m c X V v d D t U a X B v J n F 1 b 3 Q 7 L C Z x d W 9 0 O 3 V y b F / D r W N v b m 8 m c X V v d D s s J n F 1 b 3 Q 7 d X J s J n F 1 b 3 Q 7 X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Y X B h c y 9 B d X R v U m V t b 3 Z l Z E N v b H V t b n M x L n t p Z G N h c G E s M H 0 m c X V v d D s s J n F 1 b 3 Q 7 U 2 V j d G l v b j E v Q 2 F w Y X M v Q X V 0 b 1 J l b W 9 2 Z W R D b 2 x 1 b W 5 z M S 5 7 Q 2 F w Y S w x f S Z x d W 9 0 O y w m c X V v d D t T Z W N 0 a W 9 u M S 9 D Y X B h c y 9 B d X R v U m V t b 3 Z l Z E N v b H V t b n M x L n t U a X B v L D J 9 J n F 1 b 3 Q 7 L C Z x d W 9 0 O 1 N l Y 3 R p b 2 4 x L 0 N h c G F z L 0 F 1 d G 9 S Z W 1 v d m V k Q 2 9 s d W 1 u c z E u e 3 V y b F / D r W N v b m 8 s M 3 0 m c X V v d D s s J n F 1 b 3 Q 7 U 2 V j d G l v b j E v Q 2 F w Y X M v Q X V 0 b 1 J l b W 9 2 Z W R D b 2 x 1 b W 5 z M S 5 7 d X J s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N h c G F z L 0 F 1 d G 9 S Z W 1 v d m V k Q 2 9 s d W 1 u c z E u e 2 l k Y 2 F w Y S w w f S Z x d W 9 0 O y w m c X V v d D t T Z W N 0 a W 9 u M S 9 D Y X B h c y 9 B d X R v U m V t b 3 Z l Z E N v b H V t b n M x L n t D Y X B h L D F 9 J n F 1 b 3 Q 7 L C Z x d W 9 0 O 1 N l Y 3 R p b 2 4 x L 0 N h c G F z L 0 F 1 d G 9 S Z W 1 v d m V k Q 2 9 s d W 1 u c z E u e 1 R p c G 8 s M n 0 m c X V v d D s s J n F 1 b 3 Q 7 U 2 V j d G l v b j E v Q 2 F w Y X M v Q X V 0 b 1 J l b W 9 2 Z W R D b 2 x 1 b W 5 z M S 5 7 d X J s X 8 O t Y 2 9 u b y w z f S Z x d W 9 0 O y w m c X V v d D t T Z W N 0 a W 9 u M S 9 D Y X B h c y 9 B d X R v U m V t b 3 Z l Z E N v b H V t b n M x L n t 1 c m w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h c G F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G F z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E X 0 N h c G F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F R h c m d l d C I g V m F s d W U 9 I n N C R F 9 D Y X B h c 1 8 y I i A v P j x F b n R y e S B U e X B l P S J G a W x s Z W R D b 2 1 w b G V 0 Z V J l c 3 V s d F R v V 2 9 y a 3 N o Z W V 0 I i B W Y W x 1 Z T 0 i b D E i I C 8 + P E V u d H J 5 I F R 5 c G U 9 I l F 1 Z X J 5 S U Q i I F Z h b H V l P S J z Y z J i N D E 4 O T A t N j l m Z S 0 0 N G F i L T k 0 Z W I t Y T k z N D M 4 M j Y 3 O W Z l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M Y X N 0 V X B k Y X R l Z C I g V m F s d W U 9 I m Q y M D I y L T A 5 L T E 2 V D I w O j M 0 O j Q 0 L j Q 3 M j k 2 N j V a I i A v P j x F b n R y e S B U e X B l P S J G a W x s Q 2 9 s d W 1 u V H l w Z X M i I F Z h b H V l P S J z Q X d Z R E J n T U d B d 1 l H Q X c 9 P S I g L z 4 8 R W 5 0 c n k g V H l w Z T 0 i R m l s b E N v d W 5 0 I i B W Y W x 1 Z T 0 i b D I w M C I g L z 4 8 R W 5 0 c n k g V H l w Z T 0 i R m l s b E N v b H V t b k 5 h b W V z I i B W Y W x 1 Z T 0 i c 1 s m c X V v d D t p Z G N h c G E m c X V v d D s s J n F 1 b 3 Q 7 Q 2 F w Y S Z x d W 9 0 O y w m c X V v d D t p Z H B y b 3 B p Z W R h Z C Z x d W 9 0 O y w m c X V v d D t Q c m 9 w a W V k Y W Q m c X V v d D s s J n F 1 b 3 Q 7 c G 9 w d X B f M F 8 x J n F 1 b 3 Q 7 L C Z x d W 9 0 O 2 R l c 2 N y a X B j a W 9 u X 3 B v c C 1 1 c C Z x d W 9 0 O y w m c X V v d D t w b 3 N p Y 2 l v b l 9 w b 3 B 1 c C Z x d W 9 0 O y w m c X V v d D t k Z X N j c m l w Y 2 l v b l 9 j Y X B h J n F 1 b 3 Q 7 L C Z x d W 9 0 O 2 N s Y X N l J n F 1 b 3 Q 7 L C Z x d W 9 0 O 3 B v c 2 l j a c O z b l 9 j Y X B h J n F 1 b 3 Q 7 X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k R f Q 2 F w Y X M v Q X V 0 b 1 J l b W 9 2 Z W R D b 2 x 1 b W 5 z M S 5 7 a W R j Y X B h L D B 9 J n F 1 b 3 Q 7 L C Z x d W 9 0 O 1 N l Y 3 R p b 2 4 x L 0 J E X 0 N h c G F z L 0 F 1 d G 9 S Z W 1 v d m V k Q 2 9 s d W 1 u c z E u e 0 N h c G E s M X 0 m c X V v d D s s J n F 1 b 3 Q 7 U 2 V j d G l v b j E v Q k R f Q 2 F w Y X M v Q X V 0 b 1 J l b W 9 2 Z W R D b 2 x 1 b W 5 z M S 5 7 a W R w c m 9 w a W V k Y W Q s M n 0 m c X V v d D s s J n F 1 b 3 Q 7 U 2 V j d G l v b j E v Q k R f Q 2 F w Y X M v Q X V 0 b 1 J l b W 9 2 Z W R D b 2 x 1 b W 5 z M S 5 7 U H J v c G l l Z G F k L D N 9 J n F 1 b 3 Q 7 L C Z x d W 9 0 O 1 N l Y 3 R p b 2 4 x L 0 J E X 0 N h c G F z L 0 F 1 d G 9 S Z W 1 v d m V k Q 2 9 s d W 1 u c z E u e 3 B v c H V w X z B f M S w 0 f S Z x d W 9 0 O y w m c X V v d D t T Z W N 0 a W 9 u M S 9 C R F 9 D Y X B h c y 9 B d X R v U m V t b 3 Z l Z E N v b H V t b n M x L n t k Z X N j c m l w Y 2 l v b l 9 w b 3 A t d X A s N X 0 m c X V v d D s s J n F 1 b 3 Q 7 U 2 V j d G l v b j E v Q k R f Q 2 F w Y X M v Q X V 0 b 1 J l b W 9 2 Z W R D b 2 x 1 b W 5 z M S 5 7 c G 9 z a W N p b 2 5 f c G 9 w d X A s N n 0 m c X V v d D s s J n F 1 b 3 Q 7 U 2 V j d G l v b j E v Q k R f Q 2 F w Y X M v Q X V 0 b 1 J l b W 9 2 Z W R D b 2 x 1 b W 5 z M S 5 7 Z G V z Y 3 J p c G N p b 2 5 f Y 2 F w Y S w 3 f S Z x d W 9 0 O y w m c X V v d D t T Z W N 0 a W 9 u M S 9 C R F 9 D Y X B h c y 9 B d X R v U m V t b 3 Z l Z E N v b H V t b n M x L n t j b G F z Z S w 4 f S Z x d W 9 0 O y w m c X V v d D t T Z W N 0 a W 9 u M S 9 C R F 9 D Y X B h c y 9 B d X R v U m V t b 3 Z l Z E N v b H V t b n M x L n t w b 3 N p Y 2 n D s 2 5 f Y 2 F w Y S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Q k R f Q 2 F w Y X M v Q X V 0 b 1 J l b W 9 2 Z W R D b 2 x 1 b W 5 z M S 5 7 a W R j Y X B h L D B 9 J n F 1 b 3 Q 7 L C Z x d W 9 0 O 1 N l Y 3 R p b 2 4 x L 0 J E X 0 N h c G F z L 0 F 1 d G 9 S Z W 1 v d m V k Q 2 9 s d W 1 u c z E u e 0 N h c G E s M X 0 m c X V v d D s s J n F 1 b 3 Q 7 U 2 V j d G l v b j E v Q k R f Q 2 F w Y X M v Q X V 0 b 1 J l b W 9 2 Z W R D b 2 x 1 b W 5 z M S 5 7 a W R w c m 9 w a W V k Y W Q s M n 0 m c X V v d D s s J n F 1 b 3 Q 7 U 2 V j d G l v b j E v Q k R f Q 2 F w Y X M v Q X V 0 b 1 J l b W 9 2 Z W R D b 2 x 1 b W 5 z M S 5 7 U H J v c G l l Z G F k L D N 9 J n F 1 b 3 Q 7 L C Z x d W 9 0 O 1 N l Y 3 R p b 2 4 x L 0 J E X 0 N h c G F z L 0 F 1 d G 9 S Z W 1 v d m V k Q 2 9 s d W 1 u c z E u e 3 B v c H V w X z B f M S w 0 f S Z x d W 9 0 O y w m c X V v d D t T Z W N 0 a W 9 u M S 9 C R F 9 D Y X B h c y 9 B d X R v U m V t b 3 Z l Z E N v b H V t b n M x L n t k Z X N j c m l w Y 2 l v b l 9 w b 3 A t d X A s N X 0 m c X V v d D s s J n F 1 b 3 Q 7 U 2 V j d G l v b j E v Q k R f Q 2 F w Y X M v Q X V 0 b 1 J l b W 9 2 Z W R D b 2 x 1 b W 5 z M S 5 7 c G 9 z a W N p b 2 5 f c G 9 w d X A s N n 0 m c X V v d D s s J n F 1 b 3 Q 7 U 2 V j d G l v b j E v Q k R f Q 2 F w Y X M v Q X V 0 b 1 J l b W 9 2 Z W R D b 2 x 1 b W 5 z M S 5 7 Z G V z Y 3 J p c G N p b 2 5 f Y 2 F w Y S w 3 f S Z x d W 9 0 O y w m c X V v d D t T Z W N 0 a W 9 u M S 9 C R F 9 D Y X B h c y 9 B d X R v U m V t b 3 Z l Z E N v b H V t b n M x L n t j b G F z Z S w 4 f S Z x d W 9 0 O y w m c X V v d D t T Z W N 0 a W 9 u M S 9 C R F 9 D Y X B h c y 9 B d X R v U m V t b 3 Z l Z E N v b H V t b n M x L n t w b 3 N p Y 2 n D s 2 5 f Y 2 F w Y S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k R f Q 2 F w Y X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R f Q 2 F w Y X M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R f R G V 0 Y W x s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V G F y Z 2 V 0 I i B W Y W x 1 Z T 0 i c 0 J E X 0 R l d G F s b G V z X z I i I C 8 + P E V u d H J 5 I F R 5 c G U 9 I k Z p b G x l Z E N v b X B s Z X R l U m V z d W x 0 V G 9 X b 3 J r c 2 h l Z X Q i I F Z h b H V l P S J s M S I g L z 4 8 R W 5 0 c n k g V H l w Z T 0 i U X V l c n l J R C I g V m F s d W U 9 I n M 0 N G M 5 N T E 1 M y 1 i N m I 3 L T R l Y z Q t Y m U z M S 0 x N z E w Z W Q 2 Y T c 4 N j c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x h c 3 R V c G R h d G V k I i B W Y W x 1 Z T 0 i Z D I w M j I t M D k t M T Z U M j A 6 M z Q 6 N D U u N T M w M T c y M V o i I C 8 + P E V u d H J 5 I F R 5 c G U 9 I k Z p b G x D b 2 x 1 b W 5 U e X B l c y I g V m F s d W U 9 I n N C Z 0 F H Q m d Z R 0 F B Q U E i I C 8 + P E V u d H J 5 I F R 5 c G U 9 I k Z p b G x D b 3 V u d C I g V m F s d W U 9 I m w y M C I g L z 4 8 R W 5 0 c n k g V H l w Z T 0 i R m l s b E N v b H V t b k 5 h b W V z I i B W Y W x 1 Z T 0 i c 1 s m c X V v d D t D b G F z Z S Z x d W 9 0 O y w m c X V v d D t E Z X N j c m l w Y 2 n D s 2 4 g Q 2 F w Y S Z x d W 9 0 O y w m c X V v d D t Q c m 9 w a W V k Y W Q m c X V v d D s s J n F 1 b 3 Q 7 V m F y a W F i b G U m c X V v d D s s J n F 1 b 3 Q 7 Q 2 9 s b 3 I m c X V v d D s s J n F 1 b 3 Q 7 d G l 0 d W x v X 2 x l e W V u Z G E m c X V v d D s s J n F 1 b 3 Q 7 d X J s X 2 l j b 2 5 v J n F 1 b 3 Q 7 L C Z x d W 9 0 O 2 l k Y 2 F w Y S Z x d W 9 0 O y w m c X V v d D t U a X B v J n F 1 b 3 Q 7 X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R F 9 E Z X R h b G x l c y 9 B d X R v U m V t b 3 Z l Z E N v b H V t b n M x L n t D b G F z Z S w w f S Z x d W 9 0 O y w m c X V v d D t T Z W N 0 a W 9 u M S 9 C R F 9 E Z X R h b G x l c y 9 B d X R v U m V t b 3 Z l Z E N v b H V t b n M x L n t E Z X N j c m l w Y 2 n D s 2 4 g Q 2 F w Y S w x f S Z x d W 9 0 O y w m c X V v d D t T Z W N 0 a W 9 u M S 9 C R F 9 E Z X R h b G x l c y 9 B d X R v U m V t b 3 Z l Z E N v b H V t b n M x L n t Q c m 9 w a W V k Y W Q s M n 0 m c X V v d D s s J n F 1 b 3 Q 7 U 2 V j d G l v b j E v Q k R f R G V 0 Y W x s Z X M v Q X V 0 b 1 J l b W 9 2 Z W R D b 2 x 1 b W 5 z M S 5 7 V m F y a W F i b G U s M 3 0 m c X V v d D s s J n F 1 b 3 Q 7 U 2 V j d G l v b j E v Q k R f R G V 0 Y W x s Z X M v Q X V 0 b 1 J l b W 9 2 Z W R D b 2 x 1 b W 5 z M S 5 7 Q 2 9 s b 3 I s N H 0 m c X V v d D s s J n F 1 b 3 Q 7 U 2 V j d G l v b j E v Q k R f R G V 0 Y W x s Z X M v Q X V 0 b 1 J l b W 9 2 Z W R D b 2 x 1 b W 5 z M S 5 7 d G l 0 d W x v X 2 x l e W V u Z G E s N X 0 m c X V v d D s s J n F 1 b 3 Q 7 U 2 V j d G l v b j E v Q k R f R G V 0 Y W x s Z X M v Q X V 0 b 1 J l b W 9 2 Z W R D b 2 x 1 b W 5 z M S 5 7 d X J s X 2 l j b 2 5 v L D Z 9 J n F 1 b 3 Q 7 L C Z x d W 9 0 O 1 N l Y 3 R p b 2 4 x L 0 J E X 0 R l d G F s b G V z L 0 F 1 d G 9 S Z W 1 v d m V k Q 2 9 s d W 1 u c z E u e 2 l k Y 2 F w Y S w 3 f S Z x d W 9 0 O y w m c X V v d D t T Z W N 0 a W 9 u M S 9 C R F 9 E Z X R h b G x l c y 9 B d X R v U m V t b 3 Z l Z E N v b H V t b n M x L n t U a X B v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0 J E X 0 R l d G F s b G V z L 0 F 1 d G 9 S Z W 1 v d m V k Q 2 9 s d W 1 u c z E u e 0 N s Y X N l L D B 9 J n F 1 b 3 Q 7 L C Z x d W 9 0 O 1 N l Y 3 R p b 2 4 x L 0 J E X 0 R l d G F s b G V z L 0 F 1 d G 9 S Z W 1 v d m V k Q 2 9 s d W 1 u c z E u e 0 R l c 2 N y a X B j a c O z b i B D Y X B h L D F 9 J n F 1 b 3 Q 7 L C Z x d W 9 0 O 1 N l Y 3 R p b 2 4 x L 0 J E X 0 R l d G F s b G V z L 0 F 1 d G 9 S Z W 1 v d m V k Q 2 9 s d W 1 u c z E u e 1 B y b 3 B p Z W R h Z C w y f S Z x d W 9 0 O y w m c X V v d D t T Z W N 0 a W 9 u M S 9 C R F 9 E Z X R h b G x l c y 9 B d X R v U m V t b 3 Z l Z E N v b H V t b n M x L n t W Y X J p Y W J s Z S w z f S Z x d W 9 0 O y w m c X V v d D t T Z W N 0 a W 9 u M S 9 C R F 9 E Z X R h b G x l c y 9 B d X R v U m V t b 3 Z l Z E N v b H V t b n M x L n t D b 2 x v c i w 0 f S Z x d W 9 0 O y w m c X V v d D t T Z W N 0 a W 9 u M S 9 C R F 9 E Z X R h b G x l c y 9 B d X R v U m V t b 3 Z l Z E N v b H V t b n M x L n t 0 a X R 1 b G 9 f b G V 5 Z W 5 k Y S w 1 f S Z x d W 9 0 O y w m c X V v d D t T Z W N 0 a W 9 u M S 9 C R F 9 E Z X R h b G x l c y 9 B d X R v U m V t b 3 Z l Z E N v b H V t b n M x L n t 1 c m x f a W N v b m 8 s N n 0 m c X V v d D s s J n F 1 b 3 Q 7 U 2 V j d G l v b j E v Q k R f R G V 0 Y W x s Z X M v Q X V 0 b 1 J l b W 9 2 Z W R D b 2 x 1 b W 5 z M S 5 7 a W R j Y X B h L D d 9 J n F 1 b 3 Q 7 L C Z x d W 9 0 O 1 N l Y 3 R p b 2 4 x L 0 J E X 0 R l d G F s b G V z L 0 F 1 d G 9 S Z W 1 v d m V k Q 2 9 s d W 1 u c z E u e 1 R p c G 8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J E X 0 R l d G F s b G V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E X 0 R l d G F s b G V z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B U 0 U l M j B H b G 9 i Y W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V G F y Z 2 V 0 I i B W Y W x 1 Z T 0 i c 0 J B U 0 V f R 2 x v Y m F s I i A v P j x F b n R y e S B U e X B l P S J G a W x s Z W R D b 2 1 w b G V 0 Z V J l c 3 V s d F R v V 2 9 y a 3 N o Z W V 0 I i B W Y W x 1 Z T 0 i b D E i I C 8 + P E V u d H J 5 I F R 5 c G U 9 I k Z p b G x F c n J v c k N v d W 5 0 I i B W Y W x 1 Z T 0 i b D A i I C 8 + P E V u d H J 5 I F R 5 c G U 9 I l F 1 Z X J 5 S U Q i I F Z h b H V l P S J z Y j c 1 N m F l M z U t N T V j O C 0 0 Y W I 2 L T k z M T Y t Z T M 3 Y W F h Z D h m Y z c x I i A v P j x F b n R y e S B U e X B l P S J G a W x s R X J y b 3 J D b 2 R l I i B W Y W x 1 Z T 0 i c 1 V u a 2 5 v d 2 4 i I C 8 + P E V u d H J 5 I F R 5 c G U 9 I k Z p b G x M Y X N 0 V X B k Y X R l Z C I g V m F s d W U 9 I m Q y M D I y L T A 5 L T E 2 V D I w O j M 0 O j Q z L j M 2 N z g y M z V a I i A v P j x F b n R y e S B U e X B l P S J G a W x s Q 2 9 1 b n Q i I F Z h b H V l P S J s N z A i I C 8 + P E V u d H J 5 I F R 5 c G U 9 I k Z p b G x D b 2 x 1 b W 5 U e X B l c y I g V m F s d W U 9 I n N B d 1 l E Q m d N R 0 F 3 W U d B d 1 l B Q m d Z R 0 J n Q T 0 i I C 8 + P E V u d H J 5 I F R 5 c G U 9 I k Z p b G x D b 2 x 1 b W 5 O Y W 1 l c y I g V m F s d W U 9 I n N b J n F 1 b 3 Q 7 a W R j Y X B h J n F 1 b 3 Q 7 L C Z x d W 9 0 O 0 N h c G E m c X V v d D s s J n F 1 b 3 Q 7 a W R w c m 9 w a W V k Y W Q m c X V v d D s s J n F 1 b 3 Q 7 U H J v c G l l Z G F k J n F 1 b 3 Q 7 L C Z x d W 9 0 O 3 B v c H V w X z B f M S Z x d W 9 0 O y w m c X V v d D t k Z X N j c m l w Y 2 l v b l 9 w b 3 A t d X A m c X V v d D s s J n F 1 b 3 Q 7 c G 9 z a W N p b 2 5 f c G 9 w d X A m c X V v d D s s J n F 1 b 3 Q 7 Z G V z Y 3 J p c G N p b 2 5 f Y 2 F w Y S Z x d W 9 0 O y w m c X V v d D t j b G F z Z S Z x d W 9 0 O y w m c X V v d D t w b 3 N p Y 2 n D s 2 5 f Y 2 F w Y S Z x d W 9 0 O y w m c X V v d D t U a X B v J n F 1 b 3 Q 7 L C Z x d W 9 0 O 3 V y b F / D r W N v b m 8 m c X V v d D s s J n F 1 b 3 Q 7 U H J v c G l l Z G F k L j E m c X V v d D s s J n F 1 b 3 Q 7 V m F y a W F i b G U m c X V v d D s s J n F 1 b 3 Q 7 Q 2 9 s b 3 I m c X V v d D s s J n F 1 b 3 Q 7 d G l 0 d W x v X 2 x l e W V u Z G E m c X V v d D s s J n F 1 b 3 Q 7 d X J s X 2 l j b 2 5 v J n F 1 b 3 Q 7 X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k F T R S B H b G 9 i Y W w v Q X V 0 b 1 J l b W 9 2 Z W R D b 2 x 1 b W 5 z M S 5 7 a W R j Y X B h L D B 9 J n F 1 b 3 Q 7 L C Z x d W 9 0 O 1 N l Y 3 R p b 2 4 x L 0 J B U 0 U g R 2 x v Y m F s L 0 F 1 d G 9 S Z W 1 v d m V k Q 2 9 s d W 1 u c z E u e 0 N h c G E s M X 0 m c X V v d D s s J n F 1 b 3 Q 7 U 2 V j d G l v b j E v Q k F T R S B H b G 9 i Y W w v Q X V 0 b 1 J l b W 9 2 Z W R D b 2 x 1 b W 5 z M S 5 7 a W R w c m 9 w a W V k Y W Q s M n 0 m c X V v d D s s J n F 1 b 3 Q 7 U 2 V j d G l v b j E v Q k F T R S B H b G 9 i Y W w v Q X V 0 b 1 J l b W 9 2 Z W R D b 2 x 1 b W 5 z M S 5 7 U H J v c G l l Z G F k L D N 9 J n F 1 b 3 Q 7 L C Z x d W 9 0 O 1 N l Y 3 R p b 2 4 x L 0 J B U 0 U g R 2 x v Y m F s L 0 F 1 d G 9 S Z W 1 v d m V k Q 2 9 s d W 1 u c z E u e 3 B v c H V w X z B f M S w 0 f S Z x d W 9 0 O y w m c X V v d D t T Z W N 0 a W 9 u M S 9 C Q V N F I E d s b 2 J h b C 9 B d X R v U m V t b 3 Z l Z E N v b H V t b n M x L n t k Z X N j c m l w Y 2 l v b l 9 w b 3 A t d X A s N X 0 m c X V v d D s s J n F 1 b 3 Q 7 U 2 V j d G l v b j E v Q k F T R S B H b G 9 i Y W w v Q X V 0 b 1 J l b W 9 2 Z W R D b 2 x 1 b W 5 z M S 5 7 c G 9 z a W N p b 2 5 f c G 9 w d X A s N n 0 m c X V v d D s s J n F 1 b 3 Q 7 U 2 V j d G l v b j E v Q k F T R S B H b G 9 i Y W w v Q X V 0 b 1 J l b W 9 2 Z W R D b 2 x 1 b W 5 z M S 5 7 Z G V z Y 3 J p c G N p b 2 5 f Y 2 F w Y S w 3 f S Z x d W 9 0 O y w m c X V v d D t T Z W N 0 a W 9 u M S 9 C Q V N F I E d s b 2 J h b C 9 B d X R v U m V t b 3 Z l Z E N v b H V t b n M x L n t j b G F z Z S w 4 f S Z x d W 9 0 O y w m c X V v d D t T Z W N 0 a W 9 u M S 9 C Q V N F I E d s b 2 J h b C 9 B d X R v U m V t b 3 Z l Z E N v b H V t b n M x L n t w b 3 N p Y 2 n D s 2 5 f Y 2 F w Y S w 5 f S Z x d W 9 0 O y w m c X V v d D t T Z W N 0 a W 9 u M S 9 C Q V N F I E d s b 2 J h b C 9 B d X R v U m V t b 3 Z l Z E N v b H V t b n M x L n t U a X B v L D E w f S Z x d W 9 0 O y w m c X V v d D t T Z W N 0 a W 9 u M S 9 C Q V N F I E d s b 2 J h b C 9 B d X R v U m V t b 3 Z l Z E N v b H V t b n M x L n t 1 c m x f w 6 1 j b 2 5 v L D E x f S Z x d W 9 0 O y w m c X V v d D t T Z W N 0 a W 9 u M S 9 C Q V N F I E d s b 2 J h b C 9 B d X R v U m V t b 3 Z l Z E N v b H V t b n M x L n t Q c m 9 w a W V k Y W Q u M S w x M n 0 m c X V v d D s s J n F 1 b 3 Q 7 U 2 V j d G l v b j E v Q k F T R S B H b G 9 i Y W w v Q X V 0 b 1 J l b W 9 2 Z W R D b 2 x 1 b W 5 z M S 5 7 V m F y a W F i b G U s M T N 9 J n F 1 b 3 Q 7 L C Z x d W 9 0 O 1 N l Y 3 R p b 2 4 x L 0 J B U 0 U g R 2 x v Y m F s L 0 F 1 d G 9 S Z W 1 v d m V k Q 2 9 s d W 1 u c z E u e 0 N v b G 9 y L D E 0 f S Z x d W 9 0 O y w m c X V v d D t T Z W N 0 a W 9 u M S 9 C Q V N F I E d s b 2 J h b C 9 B d X R v U m V t b 3 Z l Z E N v b H V t b n M x L n t 0 a X R 1 b G 9 f b G V 5 Z W 5 k Y S w x N X 0 m c X V v d D s s J n F 1 b 3 Q 7 U 2 V j d G l v b j E v Q k F T R S B H b G 9 i Y W w v Q X V 0 b 1 J l b W 9 2 Z W R D b 2 x 1 b W 5 z M S 5 7 d X J s X 2 l j b 2 5 v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Q k F T R S B H b G 9 i Y W w v Q X V 0 b 1 J l b W 9 2 Z W R D b 2 x 1 b W 5 z M S 5 7 a W R j Y X B h L D B 9 J n F 1 b 3 Q 7 L C Z x d W 9 0 O 1 N l Y 3 R p b 2 4 x L 0 J B U 0 U g R 2 x v Y m F s L 0 F 1 d G 9 S Z W 1 v d m V k Q 2 9 s d W 1 u c z E u e 0 N h c G E s M X 0 m c X V v d D s s J n F 1 b 3 Q 7 U 2 V j d G l v b j E v Q k F T R S B H b G 9 i Y W w v Q X V 0 b 1 J l b W 9 2 Z W R D b 2 x 1 b W 5 z M S 5 7 a W R w c m 9 w a W V k Y W Q s M n 0 m c X V v d D s s J n F 1 b 3 Q 7 U 2 V j d G l v b j E v Q k F T R S B H b G 9 i Y W w v Q X V 0 b 1 J l b W 9 2 Z W R D b 2 x 1 b W 5 z M S 5 7 U H J v c G l l Z G F k L D N 9 J n F 1 b 3 Q 7 L C Z x d W 9 0 O 1 N l Y 3 R p b 2 4 x L 0 J B U 0 U g R 2 x v Y m F s L 0 F 1 d G 9 S Z W 1 v d m V k Q 2 9 s d W 1 u c z E u e 3 B v c H V w X z B f M S w 0 f S Z x d W 9 0 O y w m c X V v d D t T Z W N 0 a W 9 u M S 9 C Q V N F I E d s b 2 J h b C 9 B d X R v U m V t b 3 Z l Z E N v b H V t b n M x L n t k Z X N j c m l w Y 2 l v b l 9 w b 3 A t d X A s N X 0 m c X V v d D s s J n F 1 b 3 Q 7 U 2 V j d G l v b j E v Q k F T R S B H b G 9 i Y W w v Q X V 0 b 1 J l b W 9 2 Z W R D b 2 x 1 b W 5 z M S 5 7 c G 9 z a W N p b 2 5 f c G 9 w d X A s N n 0 m c X V v d D s s J n F 1 b 3 Q 7 U 2 V j d G l v b j E v Q k F T R S B H b G 9 i Y W w v Q X V 0 b 1 J l b W 9 2 Z W R D b 2 x 1 b W 5 z M S 5 7 Z G V z Y 3 J p c G N p b 2 5 f Y 2 F w Y S w 3 f S Z x d W 9 0 O y w m c X V v d D t T Z W N 0 a W 9 u M S 9 C Q V N F I E d s b 2 J h b C 9 B d X R v U m V t b 3 Z l Z E N v b H V t b n M x L n t j b G F z Z S w 4 f S Z x d W 9 0 O y w m c X V v d D t T Z W N 0 a W 9 u M S 9 C Q V N F I E d s b 2 J h b C 9 B d X R v U m V t b 3 Z l Z E N v b H V t b n M x L n t w b 3 N p Y 2 n D s 2 5 f Y 2 F w Y S w 5 f S Z x d W 9 0 O y w m c X V v d D t T Z W N 0 a W 9 u M S 9 C Q V N F I E d s b 2 J h b C 9 B d X R v U m V t b 3 Z l Z E N v b H V t b n M x L n t U a X B v L D E w f S Z x d W 9 0 O y w m c X V v d D t T Z W N 0 a W 9 u M S 9 C Q V N F I E d s b 2 J h b C 9 B d X R v U m V t b 3 Z l Z E N v b H V t b n M x L n t 1 c m x f w 6 1 j b 2 5 v L D E x f S Z x d W 9 0 O y w m c X V v d D t T Z W N 0 a W 9 u M S 9 C Q V N F I E d s b 2 J h b C 9 B d X R v U m V t b 3 Z l Z E N v b H V t b n M x L n t Q c m 9 w a W V k Y W Q u M S w x M n 0 m c X V v d D s s J n F 1 b 3 Q 7 U 2 V j d G l v b j E v Q k F T R S B H b G 9 i Y W w v Q X V 0 b 1 J l b W 9 2 Z W R D b 2 x 1 b W 5 z M S 5 7 V m F y a W F i b G U s M T N 9 J n F 1 b 3 Q 7 L C Z x d W 9 0 O 1 N l Y 3 R p b 2 4 x L 0 J B U 0 U g R 2 x v Y m F s L 0 F 1 d G 9 S Z W 1 v d m V k Q 2 9 s d W 1 u c z E u e 0 N v b G 9 y L D E 0 f S Z x d W 9 0 O y w m c X V v d D t T Z W N 0 a W 9 u M S 9 C Q V N F I E d s b 2 J h b C 9 B d X R v U m V t b 3 Z l Z E N v b H V t b n M x L n t 0 a X R 1 b G 9 f b G V 5 Z W 5 k Y S w x N X 0 m c X V v d D s s J n F 1 b 3 Q 7 U 2 V j d G l v b j E v Q k F T R S B H b G 9 i Y W w v Q X V 0 b 1 J l b W 9 2 Z W R D b 2 x 1 b W 5 z M S 5 7 d X J s X 2 l j b 2 5 v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k F T R S U y M E d s b 2 J h b C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Q V N F J T I w R 2 x v Y m F s L 1 N l J T I w Z X h w Y W 5 k a S V D M y V C M y U y M E N h c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F T R S U y M E d s b 2 J h b C 9 D b 2 5 z d W x 0 Y X M l M j B j b 2 1 i a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F T R S U y M E d s b 2 J h b C 9 T Z S U y M G V 4 c G F u Z G k l Q z M l Q j M l M j B C R F 9 E Z X R h b G x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B U 0 U l M j B H b G 9 i Y W w v R m l s Y X M l M j B m a W x 0 c m F k Y X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g z / w 6 6 5 7 F k 6 X t N z 7 O O u k x w A A A A A C A A A A A A A Q Z g A A A A E A A C A A A A C n n e f 4 K i Y B C G s G I O x P W v n A l Z N 0 a V P k m F n u N V H G T e G 6 S w A A A A A O g A A A A A I A A C A A A A B 4 Z G 5 6 h P O z 4 T j q 4 K g X A N R a 3 / I p 1 W 4 j y t l d 3 s I a f N 9 A 0 l A A A A B Z E L I D 9 K z 0 F c q I u O y 5 1 L p Q m 7 + h 8 A l v B r q 9 G O P h / 9 W 9 K b z o b j 7 b X X T z 5 6 / C D W k g a + 4 x t v V b k 7 e X s E 3 T h v Q u V c n o q m 8 S g c V g k d T u o E e G S y 2 + c E A A A A B x E e f 7 X T K l Q M Q j h 2 q z u 4 5 Z C j T r I p f y X 8 d u 9 G g x N K J K H + Q e w f d b p y Z u 3 1 o A + H Z Z X H 8 n M B c j U m i A C H 6 C A F 9 D + s J V < / D a t a M a s h u p > 
</file>

<file path=customXml/itemProps1.xml><?xml version="1.0" encoding="utf-8"?>
<ds:datastoreItem xmlns:ds="http://schemas.openxmlformats.org/officeDocument/2006/customXml" ds:itemID="{92B9DA38-69DB-4FA5-A79D-158DE04CDE3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Capas</vt:lpstr>
      <vt:lpstr>BD Capas</vt:lpstr>
      <vt:lpstr>BD Detalle</vt:lpstr>
      <vt:lpstr>BASE Global</vt:lpstr>
      <vt:lpstr>Resumen Capas</vt:lpstr>
      <vt:lpstr>Capas (2)</vt:lpstr>
      <vt:lpstr>BD_Capas</vt:lpstr>
      <vt:lpstr>BD_Detalles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Patricio Emanuelli</cp:lastModifiedBy>
  <dcterms:created xsi:type="dcterms:W3CDTF">2022-08-05T13:41:41Z</dcterms:created>
  <dcterms:modified xsi:type="dcterms:W3CDTF">2022-09-16T20:34:52Z</dcterms:modified>
</cp:coreProperties>
</file>