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6FFF4A57-2849-48DA-8CB3-09D185D6E978}" xr6:coauthVersionLast="47" xr6:coauthVersionMax="47" xr10:uidLastSave="{00000000-0000-0000-0000-000000000000}"/>
  <bookViews>
    <workbookView xWindow="-110" yWindow="-110" windowWidth="19420" windowHeight="1056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14" i="2" l="1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 l="1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 l="1"/>
  <c r="D1715" i="2"/>
  <c r="D1714" i="2"/>
  <c r="D1713" i="2"/>
  <c r="D1712" i="2"/>
  <c r="D1711" i="2"/>
  <c r="D1710" i="2"/>
  <c r="D1709" i="2"/>
  <c r="D1708" i="2"/>
  <c r="D1707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694" i="2"/>
  <c r="D1693" i="2" l="1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 l="1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 l="1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 l="1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 l="1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E1133" i="2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 l="1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307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6" i="2"/>
  <c r="D305" i="2"/>
  <c r="D297" i="2" l="1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304" i="2"/>
  <c r="D303" i="2"/>
  <c r="D302" i="2"/>
  <c r="D301" i="2"/>
  <c r="D300" i="2"/>
  <c r="D299" i="2"/>
  <c r="D298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K65" i="2"/>
  <c r="C66" i="2"/>
  <c r="K66" i="2" s="1"/>
  <c r="K11" i="2"/>
  <c r="K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5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1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4" i="2" s="1"/>
  <c r="H1645" i="2" s="1"/>
  <c r="H1646" i="2" s="1"/>
  <c r="H1647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60" i="2" s="1"/>
  <c r="H1661" i="2" s="1"/>
  <c r="H1662" i="2" s="1"/>
  <c r="H1663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5" i="2" s="1"/>
  <c r="H1676" i="2" s="1"/>
  <c r="H1677" i="2" s="1"/>
  <c r="H1678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90" i="2" s="1"/>
  <c r="H1691" i="2" s="1"/>
  <c r="H1692" i="2" s="1"/>
  <c r="H1693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5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1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4" i="2" s="1"/>
  <c r="G1645" i="2" s="1"/>
  <c r="G1646" i="2" s="1"/>
  <c r="G1647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60" i="2" s="1"/>
  <c r="G1661" i="2" s="1"/>
  <c r="G1662" i="2" s="1"/>
  <c r="G1663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5" i="2" s="1"/>
  <c r="G1676" i="2" s="1"/>
  <c r="G1677" i="2" s="1"/>
  <c r="G1678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90" i="2" s="1"/>
  <c r="G1691" i="2" s="1"/>
  <c r="G1692" i="2" s="1"/>
  <c r="G1693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K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K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5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1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4" i="2" s="1"/>
  <c r="A1645" i="2" s="1"/>
  <c r="A1646" i="2" s="1"/>
  <c r="A1647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60" i="2" s="1"/>
  <c r="A1661" i="2" s="1"/>
  <c r="A1662" i="2" s="1"/>
  <c r="A1663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5" i="2" s="1"/>
  <c r="A1676" i="2" s="1"/>
  <c r="A1677" i="2" s="1"/>
  <c r="A1678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90" i="2" s="1"/>
  <c r="A1691" i="2" s="1"/>
  <c r="A1692" i="2" s="1"/>
  <c r="A1693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C70" i="2"/>
  <c r="K70" i="2" s="1"/>
  <c r="F71" i="2"/>
  <c r="C71" i="2" l="1"/>
  <c r="K71" i="2" s="1"/>
  <c r="F72" i="2"/>
  <c r="F73" i="2" l="1"/>
  <c r="C72" i="2"/>
  <c r="K72" i="2" s="1"/>
  <c r="C73" i="2" l="1"/>
  <c r="K73" i="2" s="1"/>
  <c r="F74" i="2"/>
  <c r="F75" i="2" l="1"/>
  <c r="C74" i="2"/>
  <c r="K74" i="2" s="1"/>
  <c r="C75" i="2" l="1"/>
  <c r="K75" i="2" s="1"/>
  <c r="F76" i="2"/>
  <c r="F77" i="2" l="1"/>
  <c r="C76" i="2"/>
  <c r="K76" i="2" s="1"/>
  <c r="C77" i="2" l="1"/>
  <c r="K77" i="2" s="1"/>
  <c r="F78" i="2"/>
  <c r="F79" i="2" l="1"/>
  <c r="C78" i="2"/>
  <c r="K78" i="2" s="1"/>
  <c r="C79" i="2" l="1"/>
  <c r="K79" i="2" s="1"/>
  <c r="F80" i="2"/>
  <c r="F81" i="2" l="1"/>
  <c r="C80" i="2"/>
  <c r="K80" i="2" s="1"/>
  <c r="C81" i="2" l="1"/>
  <c r="K81" i="2" s="1"/>
  <c r="F82" i="2"/>
  <c r="F83" i="2" l="1"/>
  <c r="C82" i="2"/>
  <c r="K82" i="2" s="1"/>
  <c r="C83" i="2" l="1"/>
  <c r="K83" i="2" s="1"/>
  <c r="F84" i="2"/>
  <c r="C84" i="2" l="1"/>
  <c r="K84" i="2" s="1"/>
  <c r="F85" i="2"/>
  <c r="C85" i="2" l="1"/>
  <c r="K85" i="2" s="1"/>
  <c r="F86" i="2"/>
  <c r="C86" i="2" l="1"/>
  <c r="K86" i="2" s="1"/>
  <c r="F87" i="2"/>
  <c r="C87" i="2" l="1"/>
  <c r="K87" i="2" s="1"/>
  <c r="F88" i="2"/>
  <c r="C88" i="2" l="1"/>
  <c r="K88" i="2" s="1"/>
  <c r="F89" i="2"/>
  <c r="C89" i="2" l="1"/>
  <c r="K89" i="2" s="1"/>
  <c r="F90" i="2"/>
  <c r="C90" i="2" l="1"/>
  <c r="K90" i="2" s="1"/>
  <c r="F91" i="2"/>
  <c r="C91" i="2" l="1"/>
  <c r="K91" i="2" s="1"/>
  <c r="F92" i="2"/>
  <c r="C92" i="2" l="1"/>
  <c r="K92" i="2" s="1"/>
  <c r="F93" i="2"/>
  <c r="C93" i="2" l="1"/>
  <c r="K93" i="2" s="1"/>
  <c r="F94" i="2"/>
  <c r="F95" i="2" l="1"/>
  <c r="C94" i="2"/>
  <c r="K94" i="2" s="1"/>
  <c r="C95" i="2" l="1"/>
  <c r="K95" i="2" s="1"/>
  <c r="F96" i="2"/>
  <c r="F97" i="2" l="1"/>
  <c r="C96" i="2"/>
  <c r="K96" i="2" s="1"/>
  <c r="C97" i="2" l="1"/>
  <c r="K97" i="2" s="1"/>
  <c r="F98" i="2"/>
  <c r="C98" i="2" l="1"/>
  <c r="K98" i="2" s="1"/>
  <c r="F99" i="2"/>
  <c r="F100" i="2" l="1"/>
  <c r="C99" i="2"/>
  <c r="K99" i="2" s="1"/>
  <c r="F101" i="2" l="1"/>
  <c r="C100" i="2"/>
  <c r="K100" i="2" s="1"/>
  <c r="C101" i="2" l="1"/>
  <c r="K101" i="2" s="1"/>
  <c r="F102" i="2"/>
  <c r="C102" i="2" l="1"/>
  <c r="K102" i="2" s="1"/>
  <c r="F103" i="2"/>
  <c r="F104" i="2" l="1"/>
  <c r="C103" i="2"/>
  <c r="K103" i="2" s="1"/>
  <c r="C104" i="2" l="1"/>
  <c r="K104" i="2" s="1"/>
  <c r="F105" i="2"/>
  <c r="C105" i="2" l="1"/>
  <c r="K105" i="2" s="1"/>
  <c r="F106" i="2"/>
  <c r="F107" i="2" l="1"/>
  <c r="C106" i="2"/>
  <c r="K106" i="2" s="1"/>
  <c r="F108" i="2" l="1"/>
  <c r="C107" i="2"/>
  <c r="K107" i="2" s="1"/>
  <c r="F109" i="2" l="1"/>
  <c r="C108" i="2"/>
  <c r="K108" i="2" s="1"/>
  <c r="C109" i="2" l="1"/>
  <c r="K109" i="2" s="1"/>
  <c r="F110" i="2"/>
  <c r="F111" i="2" l="1"/>
  <c r="C110" i="2"/>
  <c r="K110" i="2" s="1"/>
  <c r="C111" i="2" l="1"/>
  <c r="K111" i="2" s="1"/>
  <c r="F112" i="2"/>
  <c r="F113" i="2" l="1"/>
  <c r="C112" i="2"/>
  <c r="K112" i="2" s="1"/>
  <c r="C113" i="2" l="1"/>
  <c r="K113" i="2" s="1"/>
  <c r="F114" i="2"/>
  <c r="C114" i="2" l="1"/>
  <c r="K114" i="2" s="1"/>
  <c r="F115" i="2"/>
  <c r="F116" i="2" l="1"/>
  <c r="C115" i="2"/>
  <c r="K115" i="2" s="1"/>
  <c r="F117" i="2" l="1"/>
  <c r="C116" i="2"/>
  <c r="K116" i="2" s="1"/>
  <c r="C117" i="2" l="1"/>
  <c r="K117" i="2" s="1"/>
  <c r="F118" i="2"/>
  <c r="C118" i="2" l="1"/>
  <c r="K118" i="2" s="1"/>
  <c r="F119" i="2"/>
  <c r="F120" i="2" l="1"/>
  <c r="C119" i="2"/>
  <c r="K119" i="2" s="1"/>
  <c r="C120" i="2" l="1"/>
  <c r="K120" i="2" s="1"/>
  <c r="F121" i="2"/>
  <c r="C121" i="2" l="1"/>
  <c r="K121" i="2" s="1"/>
  <c r="F122" i="2"/>
  <c r="F123" i="2" l="1"/>
  <c r="C122" i="2"/>
  <c r="K122" i="2" s="1"/>
  <c r="C123" i="2" l="1"/>
  <c r="K123" i="2" s="1"/>
  <c r="F124" i="2"/>
  <c r="F125" i="2" l="1"/>
  <c r="C124" i="2"/>
  <c r="K124" i="2" s="1"/>
  <c r="C125" i="2" l="1"/>
  <c r="K125" i="2" s="1"/>
  <c r="F126" i="2"/>
  <c r="F127" i="2" l="1"/>
  <c r="C126" i="2"/>
  <c r="K126" i="2" s="1"/>
  <c r="C127" i="2" l="1"/>
  <c r="K127" i="2" s="1"/>
  <c r="F128" i="2"/>
  <c r="F129" i="2" l="1"/>
  <c r="C128" i="2"/>
  <c r="K128" i="2" s="1"/>
  <c r="C129" i="2" l="1"/>
  <c r="K129" i="2" s="1"/>
  <c r="F130" i="2"/>
  <c r="F131" i="2" l="1"/>
  <c r="C130" i="2"/>
  <c r="K130" i="2" s="1"/>
  <c r="F132" i="2" l="1"/>
  <c r="C131" i="2"/>
  <c r="K131" i="2" s="1"/>
  <c r="C132" i="2" l="1"/>
  <c r="K132" i="2" s="1"/>
  <c r="F133" i="2"/>
  <c r="C133" i="2" l="1"/>
  <c r="K133" i="2" s="1"/>
  <c r="F134" i="2"/>
  <c r="C134" i="2" l="1"/>
  <c r="K134" i="2" s="1"/>
  <c r="F135" i="2"/>
  <c r="F136" i="2" l="1"/>
  <c r="C135" i="2"/>
  <c r="K135" i="2" s="1"/>
  <c r="C136" i="2" l="1"/>
  <c r="K136" i="2" s="1"/>
  <c r="F137" i="2"/>
  <c r="C137" i="2" l="1"/>
  <c r="K137" i="2" s="1"/>
  <c r="F138" i="2"/>
  <c r="F139" i="2" l="1"/>
  <c r="C138" i="2"/>
  <c r="K138" i="2" s="1"/>
  <c r="F140" i="2" l="1"/>
  <c r="C139" i="2"/>
  <c r="K139" i="2" s="1"/>
  <c r="F141" i="2" l="1"/>
  <c r="C140" i="2"/>
  <c r="K140" i="2" s="1"/>
  <c r="C141" i="2" l="1"/>
  <c r="K141" i="2" s="1"/>
  <c r="F142" i="2"/>
  <c r="F143" i="2" l="1"/>
  <c r="C142" i="2"/>
  <c r="K142" i="2" s="1"/>
  <c r="C143" i="2" l="1"/>
  <c r="K143" i="2" s="1"/>
  <c r="F144" i="2"/>
  <c r="F145" i="2" l="1"/>
  <c r="C144" i="2"/>
  <c r="K144" i="2" s="1"/>
  <c r="C145" i="2" l="1"/>
  <c r="K145" i="2" s="1"/>
  <c r="F146" i="2"/>
  <c r="C146" i="2" l="1"/>
  <c r="K146" i="2" s="1"/>
  <c r="F147" i="2"/>
  <c r="F148" i="2" l="1"/>
  <c r="C147" i="2"/>
  <c r="K147" i="2" s="1"/>
  <c r="F149" i="2" l="1"/>
  <c r="C148" i="2"/>
  <c r="K148" i="2" s="1"/>
  <c r="C149" i="2" l="1"/>
  <c r="K149" i="2" s="1"/>
  <c r="F150" i="2"/>
  <c r="C150" i="2" l="1"/>
  <c r="K150" i="2" s="1"/>
  <c r="F152" i="2" l="1"/>
  <c r="C151" i="2"/>
  <c r="K151" i="2" s="1"/>
  <c r="C152" i="2" l="1"/>
  <c r="K152" i="2" s="1"/>
  <c r="F153" i="2"/>
  <c r="C153" i="2" l="1"/>
  <c r="K153" i="2" s="1"/>
  <c r="F154" i="2"/>
  <c r="F155" i="2" l="1"/>
  <c r="C154" i="2"/>
  <c r="K154" i="2" s="1"/>
  <c r="C155" i="2" l="1"/>
  <c r="K155" i="2" s="1"/>
  <c r="F156" i="2"/>
  <c r="F157" i="2" l="1"/>
  <c r="C156" i="2"/>
  <c r="K156" i="2" s="1"/>
  <c r="C157" i="2" l="1"/>
  <c r="K157" i="2" s="1"/>
  <c r="F159" i="2" l="1"/>
  <c r="C158" i="2"/>
  <c r="K158" i="2" s="1"/>
  <c r="F160" i="2" l="1"/>
  <c r="C159" i="2"/>
  <c r="K159" i="2" s="1"/>
  <c r="C160" i="2" l="1"/>
  <c r="K160" i="2" s="1"/>
  <c r="F161" i="2"/>
  <c r="C161" i="2" l="1"/>
  <c r="K161" i="2" s="1"/>
  <c r="F162" i="2"/>
  <c r="F163" i="2" l="1"/>
  <c r="C162" i="2"/>
  <c r="K162" i="2" s="1"/>
  <c r="F164" i="2" l="1"/>
  <c r="C163" i="2"/>
  <c r="K163" i="2" s="1"/>
  <c r="F165" i="2" l="1"/>
  <c r="C164" i="2"/>
  <c r="K164" i="2" s="1"/>
  <c r="C165" i="2" l="1"/>
  <c r="K165" i="2" s="1"/>
  <c r="F166" i="2"/>
  <c r="C166" i="2" l="1"/>
  <c r="K166" i="2" s="1"/>
  <c r="F167" i="2"/>
  <c r="F168" i="2" l="1"/>
  <c r="C167" i="2"/>
  <c r="K167" i="2" s="1"/>
  <c r="C168" i="2" l="1"/>
  <c r="K168" i="2" s="1"/>
  <c r="F169" i="2"/>
  <c r="C169" i="2" l="1"/>
  <c r="K169" i="2" s="1"/>
  <c r="F170" i="2"/>
  <c r="F171" i="2" l="1"/>
  <c r="C170" i="2"/>
  <c r="K170" i="2" s="1"/>
  <c r="C171" i="2" l="1"/>
  <c r="K171" i="2" s="1"/>
  <c r="F172" i="2"/>
  <c r="F173" i="2" l="1"/>
  <c r="C172" i="2"/>
  <c r="K172" i="2" s="1"/>
  <c r="C173" i="2" l="1"/>
  <c r="K173" i="2" s="1"/>
  <c r="F174" i="2"/>
  <c r="C174" i="2" l="1"/>
  <c r="K174" i="2" s="1"/>
  <c r="F176" i="2" l="1"/>
  <c r="C175" i="2"/>
  <c r="K175" i="2" s="1"/>
  <c r="C176" i="2" l="1"/>
  <c r="K176" i="2" s="1"/>
  <c r="F177" i="2"/>
  <c r="C177" i="2" l="1"/>
  <c r="K177" i="2" s="1"/>
  <c r="F178" i="2"/>
  <c r="F179" i="2" l="1"/>
  <c r="C178" i="2"/>
  <c r="K178" i="2" s="1"/>
  <c r="F180" i="2" l="1"/>
  <c r="C179" i="2"/>
  <c r="K179" i="2" s="1"/>
  <c r="F181" i="2" l="1"/>
  <c r="C180" i="2"/>
  <c r="K180" i="2" s="1"/>
  <c r="C181" i="2" l="1"/>
  <c r="K181" i="2" s="1"/>
  <c r="F182" i="2"/>
  <c r="C182" i="2" l="1"/>
  <c r="K182" i="2" s="1"/>
  <c r="F183" i="2"/>
  <c r="F184" i="2" l="1"/>
  <c r="C183" i="2"/>
  <c r="K183" i="2" s="1"/>
  <c r="F185" i="2" l="1"/>
  <c r="C184" i="2"/>
  <c r="K184" i="2" s="1"/>
  <c r="F186" i="2" l="1"/>
  <c r="C185" i="2"/>
  <c r="K185" i="2" s="1"/>
  <c r="C186" i="2" l="1"/>
  <c r="K186" i="2" s="1"/>
  <c r="F187" i="2"/>
  <c r="F188" i="2" l="1"/>
  <c r="C187" i="2"/>
  <c r="K187" i="2" s="1"/>
  <c r="F189" i="2" l="1"/>
  <c r="C188" i="2"/>
  <c r="K188" i="2" s="1"/>
  <c r="F190" i="2" l="1"/>
  <c r="C189" i="2"/>
  <c r="K189" i="2" s="1"/>
  <c r="C190" i="2" l="1"/>
  <c r="K190" i="2" s="1"/>
  <c r="F191" i="2"/>
  <c r="C191" i="2" l="1"/>
  <c r="K191" i="2" s="1"/>
  <c r="F192" i="2"/>
  <c r="F193" i="2" l="1"/>
  <c r="C192" i="2"/>
  <c r="K192" i="2" s="1"/>
  <c r="C193" i="2" l="1"/>
  <c r="K193" i="2" s="1"/>
  <c r="F194" i="2"/>
  <c r="F195" i="2" l="1"/>
  <c r="C194" i="2"/>
  <c r="K194" i="2" s="1"/>
  <c r="F196" i="2" l="1"/>
  <c r="C195" i="2"/>
  <c r="K195" i="2" s="1"/>
  <c r="F197" i="2" l="1"/>
  <c r="C196" i="2"/>
  <c r="K196" i="2" s="1"/>
  <c r="F198" i="2" l="1"/>
  <c r="C197" i="2"/>
  <c r="K197" i="2" s="1"/>
  <c r="F199" i="2" l="1"/>
  <c r="C198" i="2"/>
  <c r="K198" i="2" s="1"/>
  <c r="F200" i="2" l="1"/>
  <c r="C199" i="2"/>
  <c r="K199" i="2" s="1"/>
  <c r="F201" i="2" l="1"/>
  <c r="C200" i="2"/>
  <c r="K200" i="2" s="1"/>
  <c r="C201" i="2" l="1"/>
  <c r="K201" i="2" s="1"/>
  <c r="F202" i="2"/>
  <c r="C202" i="2" l="1"/>
  <c r="K202" i="2" s="1"/>
  <c r="F203" i="2"/>
  <c r="F204" i="2" l="1"/>
  <c r="C203" i="2"/>
  <c r="K203" i="2" s="1"/>
  <c r="C204" i="2" l="1"/>
  <c r="K204" i="2" s="1"/>
  <c r="F205" i="2"/>
  <c r="F206" i="2" l="1"/>
  <c r="C205" i="2"/>
  <c r="K205" i="2" s="1"/>
  <c r="F207" i="2" l="1"/>
  <c r="C206" i="2"/>
  <c r="K206" i="2" s="1"/>
  <c r="F208" i="2" l="1"/>
  <c r="C207" i="2"/>
  <c r="K207" i="2" s="1"/>
  <c r="F209" i="2" l="1"/>
  <c r="C208" i="2"/>
  <c r="K208" i="2" s="1"/>
  <c r="C209" i="2" l="1"/>
  <c r="K209" i="2" s="1"/>
  <c r="F210" i="2"/>
  <c r="F211" i="2" l="1"/>
  <c r="C210" i="2"/>
  <c r="K210" i="2" s="1"/>
  <c r="C211" i="2" l="1"/>
  <c r="K211" i="2" s="1"/>
  <c r="F213" i="2" l="1"/>
  <c r="C212" i="2"/>
  <c r="K212" i="2" s="1"/>
  <c r="F214" i="2" l="1"/>
  <c r="C213" i="2"/>
  <c r="K213" i="2" s="1"/>
  <c r="F215" i="2" l="1"/>
  <c r="C214" i="2"/>
  <c r="K214" i="2" s="1"/>
  <c r="C215" i="2" l="1"/>
  <c r="K215" i="2" s="1"/>
  <c r="F216" i="2"/>
  <c r="F217" i="2" l="1"/>
  <c r="C216" i="2"/>
  <c r="K216" i="2" s="1"/>
  <c r="C217" i="2" l="1"/>
  <c r="K217" i="2" s="1"/>
  <c r="F218" i="2"/>
  <c r="C218" i="2" l="1"/>
  <c r="K218" i="2" s="1"/>
  <c r="F219" i="2"/>
  <c r="F220" i="2" l="1"/>
  <c r="C219" i="2"/>
  <c r="K219" i="2" s="1"/>
  <c r="C220" i="2" l="1"/>
  <c r="K220" i="2" s="1"/>
  <c r="F221" i="2"/>
  <c r="F222" i="2" l="1"/>
  <c r="C221" i="2"/>
  <c r="K221" i="2" s="1"/>
  <c r="F223" i="2" l="1"/>
  <c r="C222" i="2"/>
  <c r="K222" i="2" s="1"/>
  <c r="C223" i="2" l="1"/>
  <c r="K223" i="2" s="1"/>
  <c r="F224" i="2"/>
  <c r="F225" i="2" l="1"/>
  <c r="C224" i="2"/>
  <c r="K224" i="2" s="1"/>
  <c r="C225" i="2" l="1"/>
  <c r="K225" i="2" s="1"/>
  <c r="F226" i="2"/>
  <c r="F227" i="2" l="1"/>
  <c r="C226" i="2"/>
  <c r="K226" i="2" s="1"/>
  <c r="F228" i="2" l="1"/>
  <c r="C227" i="2"/>
  <c r="K227" i="2" s="1"/>
  <c r="F229" i="2" l="1"/>
  <c r="C228" i="2"/>
  <c r="K228" i="2" s="1"/>
  <c r="F230" i="2" l="1"/>
  <c r="C229" i="2"/>
  <c r="K229" i="2" s="1"/>
  <c r="F231" i="2" l="1"/>
  <c r="C230" i="2"/>
  <c r="K230" i="2" s="1"/>
  <c r="F232" i="2" l="1"/>
  <c r="C231" i="2"/>
  <c r="K231" i="2" s="1"/>
  <c r="F233" i="2" l="1"/>
  <c r="C232" i="2"/>
  <c r="K232" i="2" s="1"/>
  <c r="C233" i="2" l="1"/>
  <c r="K233" i="2" s="1"/>
  <c r="F234" i="2"/>
  <c r="C234" i="2" l="1"/>
  <c r="K234" i="2" s="1"/>
  <c r="F235" i="2"/>
  <c r="F236" i="2" l="1"/>
  <c r="C235" i="2"/>
  <c r="K235" i="2" s="1"/>
  <c r="C236" i="2" l="1"/>
  <c r="K236" i="2" s="1"/>
  <c r="F237" i="2"/>
  <c r="F238" i="2" l="1"/>
  <c r="C237" i="2"/>
  <c r="K237" i="2" s="1"/>
  <c r="F239" i="2" l="1"/>
  <c r="C238" i="2"/>
  <c r="K238" i="2" s="1"/>
  <c r="F240" i="2" l="1"/>
  <c r="C239" i="2"/>
  <c r="K239" i="2" s="1"/>
  <c r="F241" i="2" l="1"/>
  <c r="C240" i="2"/>
  <c r="K240" i="2" s="1"/>
  <c r="C241" i="2" l="1"/>
  <c r="K241" i="2" s="1"/>
  <c r="F242" i="2"/>
  <c r="F243" i="2" l="1"/>
  <c r="C242" i="2"/>
  <c r="K242" i="2" s="1"/>
  <c r="F244" i="2" l="1"/>
  <c r="C243" i="2"/>
  <c r="K243" i="2" s="1"/>
  <c r="F245" i="2" l="1"/>
  <c r="C244" i="2"/>
  <c r="K244" i="2" s="1"/>
  <c r="F246" i="2" l="1"/>
  <c r="C245" i="2"/>
  <c r="K245" i="2" s="1"/>
  <c r="F247" i="2" l="1"/>
  <c r="C246" i="2"/>
  <c r="K246" i="2" s="1"/>
  <c r="C247" i="2" l="1"/>
  <c r="K247" i="2" s="1"/>
  <c r="F248" i="2"/>
  <c r="F249" i="2" l="1"/>
  <c r="C248" i="2"/>
  <c r="K248" i="2" s="1"/>
  <c r="C249" i="2" l="1"/>
  <c r="K249" i="2" s="1"/>
  <c r="F250" i="2"/>
  <c r="C250" i="2" l="1"/>
  <c r="K250" i="2" s="1"/>
  <c r="F251" i="2"/>
  <c r="F252" i="2" l="1"/>
  <c r="C251" i="2"/>
  <c r="K251" i="2" s="1"/>
  <c r="C252" i="2" l="1"/>
  <c r="K252" i="2" s="1"/>
  <c r="F253" i="2"/>
  <c r="F254" i="2" l="1"/>
  <c r="C253" i="2"/>
  <c r="K253" i="2" s="1"/>
  <c r="F255" i="2" l="1"/>
  <c r="C254" i="2"/>
  <c r="K254" i="2" s="1"/>
  <c r="C255" i="2" l="1"/>
  <c r="K255" i="2" s="1"/>
  <c r="F256" i="2"/>
  <c r="F257" i="2" l="1"/>
  <c r="C256" i="2"/>
  <c r="K256" i="2" s="1"/>
  <c r="C257" i="2" l="1"/>
  <c r="K257" i="2" s="1"/>
  <c r="F258" i="2"/>
  <c r="F259" i="2" l="1"/>
  <c r="C258" i="2"/>
  <c r="K258" i="2" s="1"/>
  <c r="F260" i="2" l="1"/>
  <c r="C259" i="2"/>
  <c r="K259" i="2" s="1"/>
  <c r="F261" i="2" l="1"/>
  <c r="C260" i="2"/>
  <c r="K260" i="2" s="1"/>
  <c r="F262" i="2" l="1"/>
  <c r="C261" i="2"/>
  <c r="K261" i="2" s="1"/>
  <c r="F263" i="2" l="1"/>
  <c r="C262" i="2"/>
  <c r="K262" i="2" s="1"/>
  <c r="F264" i="2" l="1"/>
  <c r="C263" i="2"/>
  <c r="K263" i="2" s="1"/>
  <c r="F265" i="2" l="1"/>
  <c r="C264" i="2"/>
  <c r="K264" i="2" s="1"/>
  <c r="C265" i="2" l="1"/>
  <c r="K265" i="2" s="1"/>
  <c r="F266" i="2"/>
  <c r="C266" i="2" l="1"/>
  <c r="K266" i="2" s="1"/>
  <c r="F267" i="2"/>
  <c r="F268" i="2" l="1"/>
  <c r="C267" i="2"/>
  <c r="K267" i="2" s="1"/>
  <c r="C268" i="2" l="1"/>
  <c r="K268" i="2" s="1"/>
  <c r="F269" i="2"/>
  <c r="F270" i="2" l="1"/>
  <c r="C269" i="2"/>
  <c r="K269" i="2" s="1"/>
  <c r="F271" i="2" l="1"/>
  <c r="C270" i="2"/>
  <c r="K270" i="2" s="1"/>
  <c r="F272" i="2" l="1"/>
  <c r="C271" i="2"/>
  <c r="K271" i="2" s="1"/>
  <c r="F273" i="2" l="1"/>
  <c r="C272" i="2"/>
  <c r="K272" i="2" s="1"/>
  <c r="C273" i="2" l="1"/>
  <c r="K273" i="2" s="1"/>
  <c r="F274" i="2"/>
  <c r="F275" i="2" l="1"/>
  <c r="C274" i="2"/>
  <c r="K274" i="2" s="1"/>
  <c r="F276" i="2" l="1"/>
  <c r="C275" i="2"/>
  <c r="K275" i="2" s="1"/>
  <c r="F277" i="2" l="1"/>
  <c r="C276" i="2"/>
  <c r="K276" i="2" s="1"/>
  <c r="F278" i="2" l="1"/>
  <c r="C277" i="2"/>
  <c r="K277" i="2" s="1"/>
  <c r="F279" i="2" l="1"/>
  <c r="C278" i="2"/>
  <c r="K278" i="2" s="1"/>
  <c r="C279" i="2" l="1"/>
  <c r="K279" i="2" s="1"/>
  <c r="F280" i="2"/>
  <c r="F281" i="2" l="1"/>
  <c r="C280" i="2"/>
  <c r="K280" i="2" s="1"/>
  <c r="C281" i="2" l="1"/>
  <c r="K281" i="2" s="1"/>
  <c r="F282" i="2"/>
  <c r="C282" i="2" l="1"/>
  <c r="K282" i="2" s="1"/>
  <c r="F283" i="2"/>
  <c r="F284" i="2" l="1"/>
  <c r="C283" i="2"/>
  <c r="K283" i="2" s="1"/>
  <c r="C284" i="2" l="1"/>
  <c r="K284" i="2" s="1"/>
  <c r="F285" i="2"/>
  <c r="F286" i="2" l="1"/>
  <c r="C285" i="2"/>
  <c r="K285" i="2" s="1"/>
  <c r="F287" i="2" l="1"/>
  <c r="C286" i="2"/>
  <c r="K286" i="2" s="1"/>
  <c r="F288" i="2" l="1"/>
  <c r="C287" i="2"/>
  <c r="K287" i="2" s="1"/>
  <c r="F289" i="2" l="1"/>
  <c r="C288" i="2"/>
  <c r="K288" i="2" s="1"/>
  <c r="C289" i="2" l="1"/>
  <c r="K289" i="2" s="1"/>
  <c r="F290" i="2"/>
  <c r="F291" i="2" l="1"/>
  <c r="C290" i="2"/>
  <c r="K290" i="2" s="1"/>
  <c r="F292" i="2" l="1"/>
  <c r="C291" i="2"/>
  <c r="K291" i="2" s="1"/>
  <c r="F293" i="2" l="1"/>
  <c r="C292" i="2"/>
  <c r="K292" i="2" s="1"/>
  <c r="F294" i="2" l="1"/>
  <c r="C293" i="2"/>
  <c r="K293" i="2" s="1"/>
  <c r="F295" i="2" l="1"/>
  <c r="C294" i="2"/>
  <c r="K294" i="2" s="1"/>
  <c r="F296" i="2" l="1"/>
  <c r="C295" i="2"/>
  <c r="K295" i="2" s="1"/>
  <c r="F297" i="2" l="1"/>
  <c r="C296" i="2"/>
  <c r="K296" i="2" s="1"/>
  <c r="C297" i="2" l="1"/>
  <c r="K297" i="2" s="1"/>
  <c r="F299" i="2" l="1"/>
  <c r="C298" i="2"/>
  <c r="K298" i="2" s="1"/>
  <c r="F300" i="2" l="1"/>
  <c r="C299" i="2"/>
  <c r="K299" i="2" s="1"/>
  <c r="C300" i="2" l="1"/>
  <c r="K300" i="2" s="1"/>
  <c r="F301" i="2"/>
  <c r="F302" i="2" l="1"/>
  <c r="C301" i="2"/>
  <c r="K301" i="2" s="1"/>
  <c r="F303" i="2" l="1"/>
  <c r="C302" i="2"/>
  <c r="K302" i="2" s="1"/>
  <c r="F304" i="2" l="1"/>
  <c r="C303" i="2"/>
  <c r="K303" i="2" s="1"/>
  <c r="C304" i="2" l="1"/>
  <c r="K304" i="2" s="1"/>
  <c r="F306" i="2" l="1"/>
  <c r="C305" i="2"/>
  <c r="K305" i="2" s="1"/>
  <c r="F307" i="2" l="1"/>
  <c r="C306" i="2"/>
  <c r="K306" i="2" s="1"/>
  <c r="C307" i="2" l="1"/>
  <c r="K307" i="2" s="1"/>
  <c r="F308" i="2"/>
  <c r="F309" i="2" l="1"/>
  <c r="C308" i="2"/>
  <c r="K308" i="2" s="1"/>
  <c r="C309" i="2" l="1"/>
  <c r="K309" i="2" s="1"/>
  <c r="F310" i="2"/>
  <c r="F311" i="2" l="1"/>
  <c r="C310" i="2"/>
  <c r="K310" i="2" s="1"/>
  <c r="F312" i="2" l="1"/>
  <c r="C311" i="2"/>
  <c r="K311" i="2" s="1"/>
  <c r="F313" i="2" l="1"/>
  <c r="C312" i="2"/>
  <c r="K312" i="2" s="1"/>
  <c r="F314" i="2" l="1"/>
  <c r="C313" i="2"/>
  <c r="K313" i="2" s="1"/>
  <c r="F315" i="2" l="1"/>
  <c r="C314" i="2"/>
  <c r="K314" i="2" s="1"/>
  <c r="C315" i="2" l="1"/>
  <c r="K315" i="2" s="1"/>
  <c r="F316" i="2"/>
  <c r="F317" i="2" l="1"/>
  <c r="C316" i="2"/>
  <c r="K316" i="2" s="1"/>
  <c r="C317" i="2" l="1"/>
  <c r="K317" i="2" s="1"/>
  <c r="F318" i="2"/>
  <c r="C318" i="2" l="1"/>
  <c r="K318" i="2" s="1"/>
  <c r="F319" i="2"/>
  <c r="F320" i="2" l="1"/>
  <c r="C319" i="2"/>
  <c r="K319" i="2" s="1"/>
  <c r="F321" i="2" l="1"/>
  <c r="C320" i="2"/>
  <c r="K320" i="2" s="1"/>
  <c r="C321" i="2" l="1"/>
  <c r="K321" i="2" s="1"/>
  <c r="F323" i="2" l="1"/>
  <c r="C322" i="2"/>
  <c r="K322" i="2" s="1"/>
  <c r="C323" i="2" l="1"/>
  <c r="K323" i="2" s="1"/>
  <c r="F324" i="2"/>
  <c r="F325" i="2" l="1"/>
  <c r="C324" i="2"/>
  <c r="K324" i="2" s="1"/>
  <c r="C325" i="2" l="1"/>
  <c r="K325" i="2" s="1"/>
  <c r="F326" i="2"/>
  <c r="F327" i="2" l="1"/>
  <c r="C326" i="2"/>
  <c r="K326" i="2" s="1"/>
  <c r="F328" i="2" l="1"/>
  <c r="C327" i="2"/>
  <c r="K327" i="2" s="1"/>
  <c r="F329" i="2" l="1"/>
  <c r="C328" i="2"/>
  <c r="K328" i="2" s="1"/>
  <c r="F330" i="2" l="1"/>
  <c r="C329" i="2"/>
  <c r="K329" i="2" s="1"/>
  <c r="F331" i="2" l="1"/>
  <c r="C330" i="2"/>
  <c r="K330" i="2" s="1"/>
  <c r="C331" i="2" l="1"/>
  <c r="K331" i="2" s="1"/>
  <c r="F332" i="2"/>
  <c r="F333" i="2" l="1"/>
  <c r="C332" i="2"/>
  <c r="K332" i="2" s="1"/>
  <c r="C333" i="2" l="1"/>
  <c r="K333" i="2" s="1"/>
  <c r="F334" i="2"/>
  <c r="C334" i="2" l="1"/>
  <c r="K334" i="2" s="1"/>
  <c r="F335" i="2"/>
  <c r="F336" i="2" l="1"/>
  <c r="C335" i="2"/>
  <c r="K335" i="2" s="1"/>
  <c r="F337" i="2" l="1"/>
  <c r="C336" i="2"/>
  <c r="K336" i="2" s="1"/>
  <c r="F338" i="2" l="1"/>
  <c r="C337" i="2"/>
  <c r="K337" i="2" s="1"/>
  <c r="F339" i="2" l="1"/>
  <c r="C338" i="2"/>
  <c r="K338" i="2" s="1"/>
  <c r="C339" i="2" l="1"/>
  <c r="K339" i="2" s="1"/>
  <c r="F340" i="2"/>
  <c r="F341" i="2" l="1"/>
  <c r="C340" i="2"/>
  <c r="K340" i="2" s="1"/>
  <c r="C341" i="2" l="1"/>
  <c r="K341" i="2" s="1"/>
  <c r="F342" i="2"/>
  <c r="C342" i="2" l="1"/>
  <c r="K342" i="2" s="1"/>
  <c r="F343" i="2"/>
  <c r="F344" i="2" l="1"/>
  <c r="C343" i="2"/>
  <c r="K343" i="2" s="1"/>
  <c r="F345" i="2" l="1"/>
  <c r="C344" i="2"/>
  <c r="K344" i="2" s="1"/>
  <c r="F346" i="2" l="1"/>
  <c r="C345" i="2"/>
  <c r="K345" i="2" s="1"/>
  <c r="F347" i="2" l="1"/>
  <c r="C346" i="2"/>
  <c r="K346" i="2" s="1"/>
  <c r="C347" i="2" l="1"/>
  <c r="K347" i="2" s="1"/>
  <c r="F348" i="2"/>
  <c r="F349" i="2" l="1"/>
  <c r="C348" i="2"/>
  <c r="K348" i="2" s="1"/>
  <c r="C349" i="2" l="1"/>
  <c r="K349" i="2" s="1"/>
  <c r="F350" i="2"/>
  <c r="C350" i="2" l="1"/>
  <c r="K350" i="2" s="1"/>
  <c r="F351" i="2"/>
  <c r="F352" i="2" l="1"/>
  <c r="C351" i="2"/>
  <c r="K351" i="2" s="1"/>
  <c r="F353" i="2" l="1"/>
  <c r="C352" i="2"/>
  <c r="K352" i="2" s="1"/>
  <c r="F354" i="2" l="1"/>
  <c r="C353" i="2"/>
  <c r="K353" i="2" s="1"/>
  <c r="F355" i="2" l="1"/>
  <c r="C354" i="2"/>
  <c r="K354" i="2" s="1"/>
  <c r="C355" i="2" l="1"/>
  <c r="K355" i="2" s="1"/>
  <c r="F356" i="2"/>
  <c r="F357" i="2" l="1"/>
  <c r="C356" i="2"/>
  <c r="K356" i="2" s="1"/>
  <c r="C357" i="2" l="1"/>
  <c r="K357" i="2" s="1"/>
  <c r="F358" i="2"/>
  <c r="C358" i="2" l="1"/>
  <c r="K358" i="2" s="1"/>
  <c r="F359" i="2"/>
  <c r="F360" i="2" l="1"/>
  <c r="C359" i="2"/>
  <c r="K359" i="2" s="1"/>
  <c r="F361" i="2" l="1"/>
  <c r="C360" i="2"/>
  <c r="K360" i="2" s="1"/>
  <c r="F362" i="2" l="1"/>
  <c r="C361" i="2"/>
  <c r="K361" i="2" s="1"/>
  <c r="F363" i="2" l="1"/>
  <c r="C362" i="2"/>
  <c r="K362" i="2" s="1"/>
  <c r="C363" i="2" l="1"/>
  <c r="K363" i="2" s="1"/>
  <c r="F364" i="2"/>
  <c r="F365" i="2" l="1"/>
  <c r="C364" i="2"/>
  <c r="K364" i="2" s="1"/>
  <c r="C365" i="2" l="1"/>
  <c r="K365" i="2" s="1"/>
  <c r="F366" i="2"/>
  <c r="C366" i="2" l="1"/>
  <c r="K366" i="2" s="1"/>
  <c r="F367" i="2"/>
  <c r="F368" i="2" l="1"/>
  <c r="C367" i="2"/>
  <c r="K367" i="2" s="1"/>
  <c r="F369" i="2" l="1"/>
  <c r="C368" i="2"/>
  <c r="K368" i="2" s="1"/>
  <c r="F370" i="2" l="1"/>
  <c r="C369" i="2"/>
  <c r="K369" i="2" s="1"/>
  <c r="F371" i="2" l="1"/>
  <c r="C370" i="2"/>
  <c r="K370" i="2" s="1"/>
  <c r="C371" i="2" l="1"/>
  <c r="K371" i="2" s="1"/>
  <c r="F372" i="2"/>
  <c r="F373" i="2" l="1"/>
  <c r="C372" i="2"/>
  <c r="K372" i="2" s="1"/>
  <c r="C373" i="2" l="1"/>
  <c r="K373" i="2" s="1"/>
  <c r="F374" i="2"/>
  <c r="C374" i="2" l="1"/>
  <c r="K374" i="2" s="1"/>
  <c r="F375" i="2"/>
  <c r="F376" i="2" l="1"/>
  <c r="C375" i="2"/>
  <c r="K375" i="2" s="1"/>
  <c r="F377" i="2" l="1"/>
  <c r="C376" i="2"/>
  <c r="K376" i="2" s="1"/>
  <c r="F378" i="2" l="1"/>
  <c r="C377" i="2"/>
  <c r="K377" i="2" s="1"/>
  <c r="F379" i="2" l="1"/>
  <c r="C378" i="2"/>
  <c r="K378" i="2" s="1"/>
  <c r="C379" i="2" l="1"/>
  <c r="K379" i="2" s="1"/>
  <c r="F380" i="2"/>
  <c r="F381" i="2" l="1"/>
  <c r="C380" i="2"/>
  <c r="K380" i="2" s="1"/>
  <c r="C381" i="2" l="1"/>
  <c r="K381" i="2" s="1"/>
  <c r="F382" i="2"/>
  <c r="C382" i="2" l="1"/>
  <c r="K382" i="2" s="1"/>
  <c r="F383" i="2"/>
  <c r="F384" i="2" l="1"/>
  <c r="C383" i="2"/>
  <c r="K383" i="2" s="1"/>
  <c r="F385" i="2" l="1"/>
  <c r="C384" i="2"/>
  <c r="K384" i="2" s="1"/>
  <c r="F386" i="2" l="1"/>
  <c r="C385" i="2"/>
  <c r="K385" i="2" s="1"/>
  <c r="F387" i="2" l="1"/>
  <c r="C386" i="2"/>
  <c r="K386" i="2" s="1"/>
  <c r="C387" i="2" l="1"/>
  <c r="K387" i="2" s="1"/>
  <c r="F388" i="2"/>
  <c r="F389" i="2" l="1"/>
  <c r="C388" i="2"/>
  <c r="K388" i="2" s="1"/>
  <c r="C389" i="2" l="1"/>
  <c r="K389" i="2" s="1"/>
  <c r="F390" i="2"/>
  <c r="C390" i="2" l="1"/>
  <c r="K390" i="2" s="1"/>
  <c r="F391" i="2"/>
  <c r="F392" i="2" l="1"/>
  <c r="C391" i="2"/>
  <c r="K391" i="2" s="1"/>
  <c r="F393" i="2" l="1"/>
  <c r="C392" i="2"/>
  <c r="K392" i="2" s="1"/>
  <c r="F394" i="2" l="1"/>
  <c r="C393" i="2"/>
  <c r="K393" i="2" s="1"/>
  <c r="F395" i="2" l="1"/>
  <c r="C394" i="2"/>
  <c r="K394" i="2" s="1"/>
  <c r="C395" i="2" l="1"/>
  <c r="K395" i="2" s="1"/>
  <c r="F396" i="2"/>
  <c r="F397" i="2" l="1"/>
  <c r="C396" i="2"/>
  <c r="K396" i="2" s="1"/>
  <c r="C397" i="2" l="1"/>
  <c r="K397" i="2" s="1"/>
  <c r="F398" i="2"/>
  <c r="C398" i="2" l="1"/>
  <c r="K398" i="2" s="1"/>
  <c r="F399" i="2"/>
  <c r="C399" i="2" l="1"/>
  <c r="K399" i="2" s="1"/>
  <c r="F400" i="2"/>
  <c r="F401" i="2" l="1"/>
  <c r="C400" i="2"/>
  <c r="K400" i="2" s="1"/>
  <c r="F402" i="2" l="1"/>
  <c r="C401" i="2"/>
  <c r="K401" i="2" s="1"/>
  <c r="F403" i="2" l="1"/>
  <c r="C402" i="2"/>
  <c r="K402" i="2" s="1"/>
  <c r="C403" i="2" l="1"/>
  <c r="K403" i="2" s="1"/>
  <c r="F404" i="2"/>
  <c r="F405" i="2" l="1"/>
  <c r="C404" i="2"/>
  <c r="K404" i="2" s="1"/>
  <c r="C405" i="2" l="1"/>
  <c r="K405" i="2" s="1"/>
  <c r="F406" i="2"/>
  <c r="C406" i="2" l="1"/>
  <c r="K406" i="2" s="1"/>
  <c r="F407" i="2"/>
  <c r="C407" i="2" l="1"/>
  <c r="K407" i="2" s="1"/>
  <c r="C408" i="2" l="1"/>
  <c r="K408" i="2" s="1"/>
  <c r="F409" i="2"/>
  <c r="C409" i="2" l="1"/>
  <c r="K409" i="2" s="1"/>
  <c r="F410" i="2"/>
  <c r="F411" i="2" l="1"/>
  <c r="C410" i="2"/>
  <c r="K410" i="2" s="1"/>
  <c r="F412" i="2" l="1"/>
  <c r="C411" i="2"/>
  <c r="K411" i="2" s="1"/>
  <c r="F413" i="2" l="1"/>
  <c r="C412" i="2"/>
  <c r="K412" i="2" s="1"/>
  <c r="F414" i="2" l="1"/>
  <c r="C413" i="2"/>
  <c r="K413" i="2" s="1"/>
  <c r="C414" i="2" l="1"/>
  <c r="K414" i="2" s="1"/>
  <c r="F415" i="2"/>
  <c r="F416" i="2" l="1"/>
  <c r="C415" i="2"/>
  <c r="K415" i="2" s="1"/>
  <c r="F417" i="2" l="1"/>
  <c r="C416" i="2"/>
  <c r="K416" i="2" s="1"/>
  <c r="C417" i="2" l="1"/>
  <c r="K417" i="2" s="1"/>
  <c r="C418" i="2" l="1"/>
  <c r="K418" i="2" s="1"/>
  <c r="F419" i="2"/>
  <c r="F420" i="2" l="1"/>
  <c r="C419" i="2"/>
  <c r="K419" i="2" s="1"/>
  <c r="F421" i="2" l="1"/>
  <c r="C420" i="2"/>
  <c r="K420" i="2" s="1"/>
  <c r="F422" i="2" l="1"/>
  <c r="C421" i="2"/>
  <c r="K421" i="2" s="1"/>
  <c r="C422" i="2" l="1"/>
  <c r="K422" i="2" s="1"/>
  <c r="F423" i="2"/>
  <c r="F424" i="2" l="1"/>
  <c r="C423" i="2"/>
  <c r="K423" i="2" s="1"/>
  <c r="F425" i="2" l="1"/>
  <c r="C424" i="2"/>
  <c r="K424" i="2" s="1"/>
  <c r="F426" i="2" l="1"/>
  <c r="C425" i="2"/>
  <c r="K425" i="2" s="1"/>
  <c r="F427" i="2" l="1"/>
  <c r="C426" i="2"/>
  <c r="K426" i="2" s="1"/>
  <c r="F428" i="2" l="1"/>
  <c r="C427" i="2"/>
  <c r="K427" i="2" s="1"/>
  <c r="F429" i="2" l="1"/>
  <c r="C428" i="2"/>
  <c r="K428" i="2" s="1"/>
  <c r="F430" i="2" l="1"/>
  <c r="C429" i="2"/>
  <c r="K429" i="2" s="1"/>
  <c r="F431" i="2" l="1"/>
  <c r="C430" i="2"/>
  <c r="K430" i="2" s="1"/>
  <c r="F432" i="2" l="1"/>
  <c r="C431" i="2"/>
  <c r="K431" i="2" s="1"/>
  <c r="F433" i="2" l="1"/>
  <c r="C432" i="2"/>
  <c r="K432" i="2" s="1"/>
  <c r="F434" i="2" l="1"/>
  <c r="C433" i="2"/>
  <c r="K433" i="2" s="1"/>
  <c r="F435" i="2" l="1"/>
  <c r="C434" i="2"/>
  <c r="K434" i="2" s="1"/>
  <c r="F436" i="2" l="1"/>
  <c r="C435" i="2"/>
  <c r="K435" i="2" s="1"/>
  <c r="F437" i="2" l="1"/>
  <c r="C436" i="2"/>
  <c r="K436" i="2" s="1"/>
  <c r="F438" i="2" l="1"/>
  <c r="C437" i="2"/>
  <c r="K437" i="2" s="1"/>
  <c r="F439" i="2" l="1"/>
  <c r="C438" i="2"/>
  <c r="K438" i="2" s="1"/>
  <c r="F440" i="2" l="1"/>
  <c r="C439" i="2"/>
  <c r="K439" i="2" s="1"/>
  <c r="F441" i="2" l="1"/>
  <c r="C440" i="2"/>
  <c r="K440" i="2" s="1"/>
  <c r="F442" i="2" l="1"/>
  <c r="C441" i="2"/>
  <c r="K441" i="2" s="1"/>
  <c r="F443" i="2" l="1"/>
  <c r="C442" i="2"/>
  <c r="K442" i="2" s="1"/>
  <c r="F444" i="2" l="1"/>
  <c r="C443" i="2"/>
  <c r="K443" i="2" s="1"/>
  <c r="F445" i="2" l="1"/>
  <c r="C444" i="2"/>
  <c r="K444" i="2" s="1"/>
  <c r="F446" i="2" l="1"/>
  <c r="C445" i="2"/>
  <c r="K445" i="2" s="1"/>
  <c r="F447" i="2" l="1"/>
  <c r="C446" i="2"/>
  <c r="K446" i="2" s="1"/>
  <c r="F448" i="2" l="1"/>
  <c r="C447" i="2"/>
  <c r="K447" i="2" s="1"/>
  <c r="F449" i="2" l="1"/>
  <c r="C448" i="2"/>
  <c r="K448" i="2" s="1"/>
  <c r="F450" i="2" l="1"/>
  <c r="C449" i="2"/>
  <c r="K449" i="2" s="1"/>
  <c r="F451" i="2" l="1"/>
  <c r="C450" i="2"/>
  <c r="K450" i="2" s="1"/>
  <c r="F452" i="2" l="1"/>
  <c r="C451" i="2"/>
  <c r="K451" i="2" s="1"/>
  <c r="F453" i="2" l="1"/>
  <c r="C452" i="2"/>
  <c r="K452" i="2" s="1"/>
  <c r="F454" i="2" l="1"/>
  <c r="C453" i="2"/>
  <c r="K453" i="2" s="1"/>
  <c r="C454" i="2" l="1"/>
  <c r="K454" i="2" s="1"/>
  <c r="F456" i="2" l="1"/>
  <c r="C455" i="2"/>
  <c r="K455" i="2" s="1"/>
  <c r="F457" i="2" l="1"/>
  <c r="C456" i="2"/>
  <c r="K456" i="2" s="1"/>
  <c r="F458" i="2" l="1"/>
  <c r="C457" i="2"/>
  <c r="K457" i="2" s="1"/>
  <c r="F459" i="2" l="1"/>
  <c r="C458" i="2"/>
  <c r="K458" i="2" s="1"/>
  <c r="F460" i="2" l="1"/>
  <c r="C459" i="2"/>
  <c r="K459" i="2" s="1"/>
  <c r="F461" i="2" l="1"/>
  <c r="C460" i="2"/>
  <c r="K460" i="2" s="1"/>
  <c r="C461" i="2" l="1"/>
  <c r="K461" i="2" s="1"/>
  <c r="F463" i="2" l="1"/>
  <c r="C462" i="2"/>
  <c r="K462" i="2" s="1"/>
  <c r="F464" i="2" l="1"/>
  <c r="C463" i="2"/>
  <c r="K463" i="2" s="1"/>
  <c r="F465" i="2" l="1"/>
  <c r="C464" i="2"/>
  <c r="K464" i="2" s="1"/>
  <c r="F466" i="2" l="1"/>
  <c r="C465" i="2"/>
  <c r="K465" i="2" s="1"/>
  <c r="F467" i="2" l="1"/>
  <c r="C466" i="2"/>
  <c r="K466" i="2" s="1"/>
  <c r="F468" i="2" l="1"/>
  <c r="C467" i="2"/>
  <c r="K467" i="2" s="1"/>
  <c r="F469" i="2" l="1"/>
  <c r="C468" i="2"/>
  <c r="K468" i="2" s="1"/>
  <c r="F470" i="2" l="1"/>
  <c r="C469" i="2"/>
  <c r="K469" i="2" s="1"/>
  <c r="F471" i="2" l="1"/>
  <c r="C470" i="2"/>
  <c r="K470" i="2" s="1"/>
  <c r="F472" i="2" l="1"/>
  <c r="C471" i="2"/>
  <c r="K471" i="2" s="1"/>
  <c r="F473" i="2" l="1"/>
  <c r="C472" i="2"/>
  <c r="K472" i="2" s="1"/>
  <c r="F474" i="2" l="1"/>
  <c r="C473" i="2"/>
  <c r="K473" i="2" s="1"/>
  <c r="F475" i="2" l="1"/>
  <c r="C474" i="2"/>
  <c r="K474" i="2" s="1"/>
  <c r="F476" i="2" l="1"/>
  <c r="C475" i="2"/>
  <c r="K475" i="2" s="1"/>
  <c r="F477" i="2" l="1"/>
  <c r="C476" i="2"/>
  <c r="K476" i="2" s="1"/>
  <c r="F478" i="2" l="1"/>
  <c r="C477" i="2"/>
  <c r="K477" i="2" s="1"/>
  <c r="C478" i="2" l="1"/>
  <c r="K478" i="2" s="1"/>
  <c r="F480" i="2" l="1"/>
  <c r="C479" i="2"/>
  <c r="K479" i="2" s="1"/>
  <c r="F481" i="2" l="1"/>
  <c r="C480" i="2"/>
  <c r="K480" i="2" s="1"/>
  <c r="F482" i="2" l="1"/>
  <c r="C481" i="2"/>
  <c r="K481" i="2" s="1"/>
  <c r="F483" i="2" l="1"/>
  <c r="C482" i="2"/>
  <c r="K482" i="2" s="1"/>
  <c r="F484" i="2" l="1"/>
  <c r="C483" i="2"/>
  <c r="K483" i="2" s="1"/>
  <c r="F485" i="2" l="1"/>
  <c r="C484" i="2"/>
  <c r="K484" i="2" s="1"/>
  <c r="F486" i="2" l="1"/>
  <c r="C485" i="2"/>
  <c r="K485" i="2" s="1"/>
  <c r="F487" i="2" l="1"/>
  <c r="C486" i="2"/>
  <c r="K486" i="2" s="1"/>
  <c r="F488" i="2" l="1"/>
  <c r="C487" i="2"/>
  <c r="K487" i="2" s="1"/>
  <c r="F489" i="2" l="1"/>
  <c r="C488" i="2"/>
  <c r="K488" i="2" s="1"/>
  <c r="F490" i="2" l="1"/>
  <c r="C489" i="2"/>
  <c r="K489" i="2" s="1"/>
  <c r="F491" i="2" l="1"/>
  <c r="C490" i="2"/>
  <c r="K490" i="2" s="1"/>
  <c r="F492" i="2" l="1"/>
  <c r="C491" i="2"/>
  <c r="K491" i="2" s="1"/>
  <c r="F493" i="2" l="1"/>
  <c r="C492" i="2"/>
  <c r="K492" i="2" s="1"/>
  <c r="F494" i="2" l="1"/>
  <c r="C493" i="2"/>
  <c r="K493" i="2" s="1"/>
  <c r="F495" i="2" l="1"/>
  <c r="C494" i="2"/>
  <c r="K494" i="2" s="1"/>
  <c r="F496" i="2" l="1"/>
  <c r="C495" i="2"/>
  <c r="K495" i="2" s="1"/>
  <c r="F497" i="2" l="1"/>
  <c r="C496" i="2"/>
  <c r="K496" i="2" s="1"/>
  <c r="F498" i="2" l="1"/>
  <c r="C497" i="2"/>
  <c r="K497" i="2" s="1"/>
  <c r="F499" i="2" l="1"/>
  <c r="C498" i="2"/>
  <c r="K498" i="2" s="1"/>
  <c r="F500" i="2" l="1"/>
  <c r="C499" i="2"/>
  <c r="K499" i="2" s="1"/>
  <c r="F501" i="2" l="1"/>
  <c r="C500" i="2"/>
  <c r="K500" i="2" s="1"/>
  <c r="F502" i="2" l="1"/>
  <c r="C501" i="2"/>
  <c r="K501" i="2" s="1"/>
  <c r="F503" i="2" l="1"/>
  <c r="C502" i="2"/>
  <c r="K502" i="2" s="1"/>
  <c r="F504" i="2" l="1"/>
  <c r="C503" i="2"/>
  <c r="K503" i="2" s="1"/>
  <c r="F505" i="2" l="1"/>
  <c r="C504" i="2"/>
  <c r="K504" i="2" s="1"/>
  <c r="F506" i="2" l="1"/>
  <c r="C505" i="2"/>
  <c r="K505" i="2" s="1"/>
  <c r="F507" i="2" l="1"/>
  <c r="C506" i="2"/>
  <c r="K506" i="2" s="1"/>
  <c r="F508" i="2" l="1"/>
  <c r="C507" i="2"/>
  <c r="K507" i="2" s="1"/>
  <c r="F509" i="2" l="1"/>
  <c r="C508" i="2"/>
  <c r="K508" i="2" s="1"/>
  <c r="F510" i="2" l="1"/>
  <c r="C509" i="2"/>
  <c r="K509" i="2" s="1"/>
  <c r="F511" i="2" l="1"/>
  <c r="C510" i="2"/>
  <c r="K510" i="2" s="1"/>
  <c r="F512" i="2" l="1"/>
  <c r="C511" i="2"/>
  <c r="K511" i="2" s="1"/>
  <c r="F513" i="2" l="1"/>
  <c r="C512" i="2"/>
  <c r="K512" i="2" s="1"/>
  <c r="F514" i="2" l="1"/>
  <c r="C513" i="2"/>
  <c r="K513" i="2" s="1"/>
  <c r="F515" i="2" l="1"/>
  <c r="C514" i="2"/>
  <c r="K514" i="2" s="1"/>
  <c r="F516" i="2" l="1"/>
  <c r="C515" i="2"/>
  <c r="K515" i="2" s="1"/>
  <c r="F517" i="2" l="1"/>
  <c r="C516" i="2"/>
  <c r="K516" i="2" s="1"/>
  <c r="F518" i="2" l="1"/>
  <c r="C517" i="2"/>
  <c r="K517" i="2" s="1"/>
  <c r="F519" i="2" l="1"/>
  <c r="C518" i="2"/>
  <c r="K518" i="2" s="1"/>
  <c r="F520" i="2" l="1"/>
  <c r="C519" i="2"/>
  <c r="K519" i="2" s="1"/>
  <c r="F521" i="2" l="1"/>
  <c r="C520" i="2"/>
  <c r="K520" i="2" s="1"/>
  <c r="F522" i="2" l="1"/>
  <c r="C521" i="2"/>
  <c r="K521" i="2" s="1"/>
  <c r="F523" i="2" l="1"/>
  <c r="C522" i="2"/>
  <c r="K522" i="2" s="1"/>
  <c r="F524" i="2" l="1"/>
  <c r="C523" i="2"/>
  <c r="K523" i="2" s="1"/>
  <c r="F525" i="2" l="1"/>
  <c r="C524" i="2"/>
  <c r="K524" i="2" s="1"/>
  <c r="F526" i="2" l="1"/>
  <c r="C525" i="2"/>
  <c r="K525" i="2" s="1"/>
  <c r="F527" i="2" l="1"/>
  <c r="C526" i="2"/>
  <c r="K526" i="2" s="1"/>
  <c r="F528" i="2" l="1"/>
  <c r="C527" i="2"/>
  <c r="K527" i="2" s="1"/>
  <c r="C528" i="2" l="1"/>
  <c r="K528" i="2" s="1"/>
  <c r="F529" i="2"/>
  <c r="C529" i="2" l="1"/>
  <c r="K529" i="2" s="1"/>
  <c r="F530" i="2"/>
  <c r="F531" i="2" l="1"/>
  <c r="C530" i="2"/>
  <c r="K530" i="2" s="1"/>
  <c r="F532" i="2" l="1"/>
  <c r="C531" i="2"/>
  <c r="K531" i="2" s="1"/>
  <c r="F533" i="2" l="1"/>
  <c r="C532" i="2"/>
  <c r="K532" i="2" s="1"/>
  <c r="F534" i="2" l="1"/>
  <c r="C533" i="2"/>
  <c r="K533" i="2" s="1"/>
  <c r="F535" i="2" l="1"/>
  <c r="C534" i="2"/>
  <c r="K534" i="2" s="1"/>
  <c r="F536" i="2" l="1"/>
  <c r="C535" i="2"/>
  <c r="K535" i="2" s="1"/>
  <c r="F537" i="2" l="1"/>
  <c r="C536" i="2"/>
  <c r="K536" i="2" s="1"/>
  <c r="F538" i="2" l="1"/>
  <c r="C537" i="2"/>
  <c r="K537" i="2" s="1"/>
  <c r="F539" i="2" l="1"/>
  <c r="C538" i="2"/>
  <c r="K538" i="2" s="1"/>
  <c r="F540" i="2" l="1"/>
  <c r="C539" i="2"/>
  <c r="K539" i="2" s="1"/>
  <c r="F541" i="2" l="1"/>
  <c r="C540" i="2"/>
  <c r="K540" i="2" s="1"/>
  <c r="F542" i="2" l="1"/>
  <c r="C541" i="2"/>
  <c r="K541" i="2" s="1"/>
  <c r="F543" i="2" l="1"/>
  <c r="C542" i="2"/>
  <c r="K542" i="2" s="1"/>
  <c r="F544" i="2" l="1"/>
  <c r="C543" i="2"/>
  <c r="K543" i="2" s="1"/>
  <c r="F545" i="2" l="1"/>
  <c r="C544" i="2"/>
  <c r="K544" i="2" s="1"/>
  <c r="F546" i="2" l="1"/>
  <c r="C545" i="2"/>
  <c r="K545" i="2" s="1"/>
  <c r="F547" i="2" l="1"/>
  <c r="C546" i="2"/>
  <c r="K546" i="2" s="1"/>
  <c r="F548" i="2" l="1"/>
  <c r="C547" i="2"/>
  <c r="K547" i="2" s="1"/>
  <c r="F549" i="2" l="1"/>
  <c r="C548" i="2"/>
  <c r="K548" i="2" s="1"/>
  <c r="F550" i="2" l="1"/>
  <c r="C549" i="2"/>
  <c r="K549" i="2" s="1"/>
  <c r="F551" i="2" l="1"/>
  <c r="C550" i="2"/>
  <c r="K550" i="2" s="1"/>
  <c r="F552" i="2" l="1"/>
  <c r="C551" i="2"/>
  <c r="K551" i="2" s="1"/>
  <c r="F553" i="2" l="1"/>
  <c r="C552" i="2"/>
  <c r="K552" i="2" s="1"/>
  <c r="F554" i="2" l="1"/>
  <c r="C553" i="2"/>
  <c r="K553" i="2" s="1"/>
  <c r="F555" i="2" l="1"/>
  <c r="C554" i="2"/>
  <c r="K554" i="2" s="1"/>
  <c r="F556" i="2" l="1"/>
  <c r="C555" i="2"/>
  <c r="K555" i="2" s="1"/>
  <c r="F557" i="2" l="1"/>
  <c r="C556" i="2"/>
  <c r="K556" i="2" s="1"/>
  <c r="F558" i="2" l="1"/>
  <c r="C557" i="2"/>
  <c r="K557" i="2" s="1"/>
  <c r="F559" i="2" l="1"/>
  <c r="C558" i="2"/>
  <c r="K558" i="2" s="1"/>
  <c r="F560" i="2" l="1"/>
  <c r="C559" i="2"/>
  <c r="K559" i="2" s="1"/>
  <c r="F561" i="2" l="1"/>
  <c r="C560" i="2"/>
  <c r="K560" i="2" s="1"/>
  <c r="F562" i="2" l="1"/>
  <c r="C561" i="2"/>
  <c r="K561" i="2" s="1"/>
  <c r="F563" i="2" l="1"/>
  <c r="C562" i="2"/>
  <c r="K562" i="2" s="1"/>
  <c r="F564" i="2" l="1"/>
  <c r="C563" i="2"/>
  <c r="K563" i="2" s="1"/>
  <c r="C564" i="2" l="1"/>
  <c r="K564" i="2" s="1"/>
  <c r="F566" i="2" l="1"/>
  <c r="C565" i="2"/>
  <c r="K565" i="2" s="1"/>
  <c r="F567" i="2" l="1"/>
  <c r="C566" i="2"/>
  <c r="K566" i="2" s="1"/>
  <c r="F568" i="2" l="1"/>
  <c r="C567" i="2"/>
  <c r="K567" i="2" s="1"/>
  <c r="F569" i="2" l="1"/>
  <c r="C568" i="2"/>
  <c r="K568" i="2" s="1"/>
  <c r="F570" i="2" l="1"/>
  <c r="C569" i="2"/>
  <c r="K569" i="2" s="1"/>
  <c r="F571" i="2" l="1"/>
  <c r="C570" i="2"/>
  <c r="K570" i="2" s="1"/>
  <c r="F572" i="2" l="1"/>
  <c r="C571" i="2"/>
  <c r="K571" i="2" s="1"/>
  <c r="F573" i="2" l="1"/>
  <c r="C572" i="2"/>
  <c r="K572" i="2" s="1"/>
  <c r="F574" i="2" l="1"/>
  <c r="C573" i="2"/>
  <c r="K573" i="2" s="1"/>
  <c r="C574" i="2" l="1"/>
  <c r="K574" i="2" s="1"/>
  <c r="F576" i="2" l="1"/>
  <c r="C575" i="2"/>
  <c r="K575" i="2" s="1"/>
  <c r="F577" i="2" l="1"/>
  <c r="C576" i="2"/>
  <c r="K576" i="2" s="1"/>
  <c r="F578" i="2" l="1"/>
  <c r="C577" i="2"/>
  <c r="K577" i="2" s="1"/>
  <c r="F579" i="2" l="1"/>
  <c r="C578" i="2"/>
  <c r="K578" i="2" s="1"/>
  <c r="F580" i="2" l="1"/>
  <c r="C579" i="2"/>
  <c r="K579" i="2" s="1"/>
  <c r="F581" i="2" l="1"/>
  <c r="C580" i="2"/>
  <c r="K580" i="2" s="1"/>
  <c r="F582" i="2" l="1"/>
  <c r="C581" i="2"/>
  <c r="K581" i="2" s="1"/>
  <c r="F583" i="2" l="1"/>
  <c r="C582" i="2"/>
  <c r="K582" i="2" s="1"/>
  <c r="F584" i="2" l="1"/>
  <c r="C583" i="2"/>
  <c r="K583" i="2" s="1"/>
  <c r="F585" i="2" l="1"/>
  <c r="C584" i="2"/>
  <c r="K584" i="2" s="1"/>
  <c r="F586" i="2" l="1"/>
  <c r="C585" i="2"/>
  <c r="K585" i="2" s="1"/>
  <c r="F587" i="2" l="1"/>
  <c r="C586" i="2"/>
  <c r="K586" i="2" s="1"/>
  <c r="F588" i="2" l="1"/>
  <c r="C587" i="2"/>
  <c r="K587" i="2" s="1"/>
  <c r="F589" i="2" l="1"/>
  <c r="C588" i="2"/>
  <c r="K588" i="2" s="1"/>
  <c r="F590" i="2" l="1"/>
  <c r="C589" i="2"/>
  <c r="K589" i="2" s="1"/>
  <c r="F591" i="2" l="1"/>
  <c r="C590" i="2"/>
  <c r="K590" i="2" s="1"/>
  <c r="F592" i="2" l="1"/>
  <c r="C591" i="2"/>
  <c r="K591" i="2" s="1"/>
  <c r="F593" i="2" l="1"/>
  <c r="C592" i="2"/>
  <c r="K592" i="2" s="1"/>
  <c r="F594" i="2" l="1"/>
  <c r="C593" i="2"/>
  <c r="K593" i="2" s="1"/>
  <c r="F595" i="2" l="1"/>
  <c r="C594" i="2"/>
  <c r="K594" i="2" s="1"/>
  <c r="F596" i="2" l="1"/>
  <c r="C595" i="2"/>
  <c r="K595" i="2" s="1"/>
  <c r="F597" i="2" l="1"/>
  <c r="C596" i="2"/>
  <c r="K596" i="2" s="1"/>
  <c r="F598" i="2" l="1"/>
  <c r="C597" i="2"/>
  <c r="K597" i="2" s="1"/>
  <c r="F599" i="2" l="1"/>
  <c r="C598" i="2"/>
  <c r="K598" i="2" s="1"/>
  <c r="F600" i="2" l="1"/>
  <c r="C599" i="2"/>
  <c r="K599" i="2" s="1"/>
  <c r="F601" i="2" l="1"/>
  <c r="C600" i="2"/>
  <c r="K600" i="2" s="1"/>
  <c r="F602" i="2" l="1"/>
  <c r="C601" i="2"/>
  <c r="K601" i="2" s="1"/>
  <c r="F603" i="2" l="1"/>
  <c r="C602" i="2"/>
  <c r="K602" i="2" s="1"/>
  <c r="F604" i="2" l="1"/>
  <c r="C603" i="2"/>
  <c r="K603" i="2" s="1"/>
  <c r="F605" i="2" l="1"/>
  <c r="C604" i="2"/>
  <c r="K604" i="2" s="1"/>
  <c r="F606" i="2" l="1"/>
  <c r="C605" i="2"/>
  <c r="K605" i="2" s="1"/>
  <c r="F607" i="2" l="1"/>
  <c r="C606" i="2"/>
  <c r="K606" i="2" s="1"/>
  <c r="F608" i="2" l="1"/>
  <c r="C607" i="2"/>
  <c r="K607" i="2" s="1"/>
  <c r="F609" i="2" l="1"/>
  <c r="C608" i="2"/>
  <c r="K608" i="2" s="1"/>
  <c r="F610" i="2" l="1"/>
  <c r="C609" i="2"/>
  <c r="K609" i="2" s="1"/>
  <c r="F611" i="2" l="1"/>
  <c r="C610" i="2"/>
  <c r="K610" i="2" s="1"/>
  <c r="C611" i="2" l="1"/>
  <c r="K611" i="2" s="1"/>
  <c r="F613" i="2" l="1"/>
  <c r="C612" i="2"/>
  <c r="K612" i="2" s="1"/>
  <c r="F614" i="2" l="1"/>
  <c r="C613" i="2"/>
  <c r="K613" i="2" s="1"/>
  <c r="F615" i="2" l="1"/>
  <c r="C614" i="2"/>
  <c r="K614" i="2" s="1"/>
  <c r="F616" i="2" l="1"/>
  <c r="C615" i="2"/>
  <c r="K615" i="2" s="1"/>
  <c r="F617" i="2" l="1"/>
  <c r="C616" i="2"/>
  <c r="K616" i="2" s="1"/>
  <c r="F618" i="2" l="1"/>
  <c r="C617" i="2"/>
  <c r="K617" i="2" s="1"/>
  <c r="C618" i="2" l="1"/>
  <c r="K618" i="2" s="1"/>
  <c r="C619" i="2" l="1"/>
  <c r="K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K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K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5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1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4" i="2" s="1"/>
  <c r="E1645" i="2" s="1"/>
  <c r="E1646" i="2" s="1"/>
  <c r="E1647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60" i="2" s="1"/>
  <c r="E1661" i="2" s="1"/>
  <c r="E1662" i="2" s="1"/>
  <c r="E1663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5" i="2" s="1"/>
  <c r="E1676" i="2" s="1"/>
  <c r="E1677" i="2" s="1"/>
  <c r="E1678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90" i="2" s="1"/>
  <c r="E1691" i="2" s="1"/>
  <c r="E1692" i="2" s="1"/>
  <c r="E1693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K621" i="2" s="1"/>
  <c r="F13" i="2"/>
  <c r="C13" i="2" s="1"/>
  <c r="K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K622" i="2" s="1"/>
  <c r="F623" i="2"/>
  <c r="F14" i="2"/>
  <c r="C14" i="2" s="1"/>
  <c r="K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K623" i="2" s="1"/>
  <c r="F624" i="2"/>
  <c r="F15" i="2"/>
  <c r="C15" i="2" s="1"/>
  <c r="K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C624" i="2"/>
  <c r="K624" i="2" s="1"/>
  <c r="F625" i="2"/>
  <c r="F16" i="2"/>
  <c r="C16" i="2" s="1"/>
  <c r="K16" i="2" s="1"/>
  <c r="F626" i="2" l="1"/>
  <c r="C625" i="2"/>
  <c r="K625" i="2" s="1"/>
  <c r="F17" i="2"/>
  <c r="C17" i="2" s="1"/>
  <c r="K17" i="2" s="1"/>
  <c r="C626" i="2" l="1"/>
  <c r="K626" i="2" s="1"/>
  <c r="F627" i="2"/>
  <c r="F18" i="2"/>
  <c r="C18" i="2" s="1"/>
  <c r="K18" i="2" s="1"/>
  <c r="C627" i="2" l="1"/>
  <c r="K627" i="2" s="1"/>
  <c r="F628" i="2"/>
  <c r="F19" i="2"/>
  <c r="C19" i="2" s="1"/>
  <c r="K19" i="2" s="1"/>
  <c r="C628" i="2" l="1"/>
  <c r="K628" i="2" s="1"/>
  <c r="F629" i="2"/>
  <c r="F20" i="2"/>
  <c r="C20" i="2" s="1"/>
  <c r="K20" i="2" s="1"/>
  <c r="F630" i="2" l="1"/>
  <c r="C629" i="2"/>
  <c r="K629" i="2" s="1"/>
  <c r="F21" i="2"/>
  <c r="C21" i="2" s="1"/>
  <c r="K21" i="2" s="1"/>
  <c r="C630" i="2" l="1"/>
  <c r="K630" i="2" s="1"/>
  <c r="F631" i="2"/>
  <c r="F22" i="2"/>
  <c r="C22" i="2" s="1"/>
  <c r="K22" i="2" s="1"/>
  <c r="C631" i="2" l="1"/>
  <c r="K631" i="2" s="1"/>
  <c r="F632" i="2"/>
  <c r="F23" i="2"/>
  <c r="C23" i="2" s="1"/>
  <c r="K23" i="2" s="1"/>
  <c r="C632" i="2" l="1"/>
  <c r="K632" i="2" s="1"/>
  <c r="F633" i="2"/>
  <c r="F24" i="2"/>
  <c r="C24" i="2" s="1"/>
  <c r="K24" i="2" s="1"/>
  <c r="F634" i="2" l="1"/>
  <c r="C633" i="2"/>
  <c r="K633" i="2" s="1"/>
  <c r="F25" i="2"/>
  <c r="C25" i="2" s="1"/>
  <c r="K25" i="2" s="1"/>
  <c r="C634" i="2" l="1"/>
  <c r="K634" i="2" s="1"/>
  <c r="F635" i="2"/>
  <c r="F26" i="2"/>
  <c r="C26" i="2" s="1"/>
  <c r="K26" i="2" s="1"/>
  <c r="C635" i="2" l="1"/>
  <c r="K635" i="2" s="1"/>
  <c r="F636" i="2"/>
  <c r="F27" i="2"/>
  <c r="C27" i="2" s="1"/>
  <c r="K27" i="2" s="1"/>
  <c r="C636" i="2" l="1"/>
  <c r="K636" i="2" s="1"/>
  <c r="F637" i="2"/>
  <c r="C28" i="2"/>
  <c r="K28" i="2" s="1"/>
  <c r="F638" i="2" l="1"/>
  <c r="C637" i="2"/>
  <c r="K637" i="2" s="1"/>
  <c r="F29" i="2"/>
  <c r="C29" i="2" s="1"/>
  <c r="K29" i="2" s="1"/>
  <c r="C638" i="2" l="1"/>
  <c r="K638" i="2" s="1"/>
  <c r="F639" i="2"/>
  <c r="F30" i="2"/>
  <c r="C30" i="2" s="1"/>
  <c r="K30" i="2" s="1"/>
  <c r="C639" i="2" l="1"/>
  <c r="K639" i="2" s="1"/>
  <c r="F640" i="2"/>
  <c r="F31" i="2"/>
  <c r="C31" i="2" s="1"/>
  <c r="K31" i="2" s="1"/>
  <c r="C640" i="2" l="1"/>
  <c r="K640" i="2" s="1"/>
  <c r="F641" i="2"/>
  <c r="F32" i="2"/>
  <c r="C32" i="2" s="1"/>
  <c r="K32" i="2" s="1"/>
  <c r="F642" i="2" l="1"/>
  <c r="C641" i="2"/>
  <c r="K641" i="2" s="1"/>
  <c r="F33" i="2"/>
  <c r="C33" i="2" s="1"/>
  <c r="K33" i="2" s="1"/>
  <c r="C642" i="2" l="1"/>
  <c r="K642" i="2" s="1"/>
  <c r="F643" i="2"/>
  <c r="F34" i="2"/>
  <c r="C34" i="2" s="1"/>
  <c r="K34" i="2" s="1"/>
  <c r="C643" i="2" l="1"/>
  <c r="K643" i="2" s="1"/>
  <c r="F644" i="2"/>
  <c r="F35" i="2"/>
  <c r="C35" i="2" s="1"/>
  <c r="K35" i="2" s="1"/>
  <c r="C644" i="2" l="1"/>
  <c r="K644" i="2" s="1"/>
  <c r="F645" i="2"/>
  <c r="F36" i="2"/>
  <c r="C36" i="2" s="1"/>
  <c r="K36" i="2" s="1"/>
  <c r="F646" i="2" l="1"/>
  <c r="C645" i="2"/>
  <c r="K645" i="2" s="1"/>
  <c r="F37" i="2"/>
  <c r="C37" i="2" s="1"/>
  <c r="K37" i="2" s="1"/>
  <c r="C646" i="2" l="1"/>
  <c r="K646" i="2" s="1"/>
  <c r="F647" i="2"/>
  <c r="F38" i="2"/>
  <c r="C38" i="2" s="1"/>
  <c r="K38" i="2" s="1"/>
  <c r="C647" i="2" l="1"/>
  <c r="K647" i="2" s="1"/>
  <c r="F648" i="2"/>
  <c r="F39" i="2"/>
  <c r="C39" i="2" s="1"/>
  <c r="K39" i="2" s="1"/>
  <c r="C648" i="2" l="1"/>
  <c r="K648" i="2" s="1"/>
  <c r="F649" i="2"/>
  <c r="F40" i="2"/>
  <c r="C40" i="2" s="1"/>
  <c r="K40" i="2" s="1"/>
  <c r="F650" i="2" l="1"/>
  <c r="C649" i="2"/>
  <c r="K649" i="2" s="1"/>
  <c r="F41" i="2"/>
  <c r="C41" i="2" s="1"/>
  <c r="K41" i="2" s="1"/>
  <c r="C650" i="2" l="1"/>
  <c r="K650" i="2" s="1"/>
  <c r="F651" i="2"/>
  <c r="F42" i="2"/>
  <c r="C42" i="2" s="1"/>
  <c r="K42" i="2" s="1"/>
  <c r="C651" i="2" l="1"/>
  <c r="K651" i="2" s="1"/>
  <c r="F652" i="2"/>
  <c r="F43" i="2"/>
  <c r="C43" i="2" s="1"/>
  <c r="K43" i="2" s="1"/>
  <c r="C652" i="2" l="1"/>
  <c r="K652" i="2" s="1"/>
  <c r="F653" i="2"/>
  <c r="F44" i="2"/>
  <c r="C44" i="2" s="1"/>
  <c r="K44" i="2" s="1"/>
  <c r="F654" i="2" l="1"/>
  <c r="C653" i="2"/>
  <c r="K653" i="2" s="1"/>
  <c r="F45" i="2"/>
  <c r="C45" i="2" s="1"/>
  <c r="K45" i="2" s="1"/>
  <c r="C654" i="2" l="1"/>
  <c r="K654" i="2" s="1"/>
  <c r="F655" i="2"/>
  <c r="F46" i="2"/>
  <c r="C46" i="2" s="1"/>
  <c r="K46" i="2" s="1"/>
  <c r="C655" i="2" l="1"/>
  <c r="K655" i="2" s="1"/>
  <c r="F656" i="2"/>
  <c r="F47" i="2"/>
  <c r="C656" i="2" l="1"/>
  <c r="K656" i="2" s="1"/>
  <c r="F657" i="2"/>
  <c r="C47" i="2"/>
  <c r="K47" i="2" s="1"/>
  <c r="F48" i="2"/>
  <c r="F658" i="2" l="1"/>
  <c r="C657" i="2"/>
  <c r="K657" i="2" s="1"/>
  <c r="F49" i="2"/>
  <c r="C48" i="2"/>
  <c r="K48" i="2" s="1"/>
  <c r="C658" i="2" l="1"/>
  <c r="K658" i="2" s="1"/>
  <c r="F659" i="2"/>
  <c r="C49" i="2"/>
  <c r="K49" i="2" s="1"/>
  <c r="F50" i="2"/>
  <c r="C659" i="2" l="1"/>
  <c r="K659" i="2" s="1"/>
  <c r="F660" i="2"/>
  <c r="C50" i="2"/>
  <c r="K50" i="2" s="1"/>
  <c r="F51" i="2"/>
  <c r="C660" i="2" l="1"/>
  <c r="K660" i="2" s="1"/>
  <c r="F661" i="2"/>
  <c r="C51" i="2"/>
  <c r="K51" i="2" s="1"/>
  <c r="F52" i="2"/>
  <c r="C661" i="2" l="1"/>
  <c r="K661" i="2" s="1"/>
  <c r="F662" i="2"/>
  <c r="F53" i="2"/>
  <c r="C52" i="2"/>
  <c r="K52" i="2" s="1"/>
  <c r="C662" i="2" l="1"/>
  <c r="K662" i="2" s="1"/>
  <c r="F663" i="2"/>
  <c r="C53" i="2"/>
  <c r="K53" i="2" s="1"/>
  <c r="F54" i="2"/>
  <c r="C663" i="2" l="1"/>
  <c r="K663" i="2" s="1"/>
  <c r="F664" i="2"/>
  <c r="F55" i="2"/>
  <c r="C54" i="2"/>
  <c r="K54" i="2" s="1"/>
  <c r="C664" i="2" l="1"/>
  <c r="K664" i="2" s="1"/>
  <c r="F665" i="2"/>
  <c r="C55" i="2"/>
  <c r="K55" i="2" s="1"/>
  <c r="F56" i="2"/>
  <c r="C665" i="2" l="1"/>
  <c r="K665" i="2" s="1"/>
  <c r="F666" i="2"/>
  <c r="C56" i="2"/>
  <c r="K56" i="2" s="1"/>
  <c r="F57" i="2"/>
  <c r="C666" i="2" l="1"/>
  <c r="K666" i="2" s="1"/>
  <c r="F667" i="2"/>
  <c r="F58" i="2"/>
  <c r="C57" i="2"/>
  <c r="K57" i="2" s="1"/>
  <c r="C667" i="2" l="1"/>
  <c r="K667" i="2" s="1"/>
  <c r="F668" i="2"/>
  <c r="F59" i="2"/>
  <c r="C58" i="2"/>
  <c r="K58" i="2" s="1"/>
  <c r="C668" i="2" l="1"/>
  <c r="K668" i="2" s="1"/>
  <c r="F669" i="2"/>
  <c r="C59" i="2"/>
  <c r="K59" i="2" s="1"/>
  <c r="F60" i="2"/>
  <c r="C669" i="2" l="1"/>
  <c r="K669" i="2" s="1"/>
  <c r="F670" i="2"/>
  <c r="C60" i="2"/>
  <c r="K60" i="2" s="1"/>
  <c r="F61" i="2"/>
  <c r="C670" i="2" l="1"/>
  <c r="K670" i="2" s="1"/>
  <c r="F671" i="2"/>
  <c r="F62" i="2"/>
  <c r="C61" i="2"/>
  <c r="K61" i="2" s="1"/>
  <c r="C671" i="2" l="1"/>
  <c r="K671" i="2" s="1"/>
  <c r="F672" i="2"/>
  <c r="F63" i="2"/>
  <c r="C62" i="2"/>
  <c r="K62" i="2" s="1"/>
  <c r="C672" i="2" l="1"/>
  <c r="K672" i="2" s="1"/>
  <c r="F673" i="2"/>
  <c r="C63" i="2"/>
  <c r="K63" i="2" s="1"/>
  <c r="F64" i="2"/>
  <c r="C64" i="2" s="1"/>
  <c r="K64" i="2" s="1"/>
  <c r="C673" i="2" l="1"/>
  <c r="K673" i="2" s="1"/>
  <c r="F674" i="2"/>
  <c r="C674" i="2" l="1"/>
  <c r="K674" i="2" s="1"/>
  <c r="F675" i="2"/>
  <c r="C675" i="2" l="1"/>
  <c r="K675" i="2" s="1"/>
  <c r="F676" i="2"/>
  <c r="C676" i="2" l="1"/>
  <c r="K676" i="2" s="1"/>
  <c r="F677" i="2"/>
  <c r="C677" i="2" l="1"/>
  <c r="K677" i="2" s="1"/>
  <c r="F678" i="2"/>
  <c r="C678" i="2" l="1"/>
  <c r="K678" i="2" s="1"/>
  <c r="F679" i="2"/>
  <c r="C679" i="2" l="1"/>
  <c r="K679" i="2" s="1"/>
  <c r="F680" i="2"/>
  <c r="C680" i="2" l="1"/>
  <c r="K680" i="2" s="1"/>
  <c r="F681" i="2"/>
  <c r="C681" i="2" l="1"/>
  <c r="K681" i="2" s="1"/>
  <c r="F682" i="2"/>
  <c r="F683" i="2" l="1"/>
  <c r="C682" i="2"/>
  <c r="K682" i="2" s="1"/>
  <c r="C683" i="2" l="1"/>
  <c r="K683" i="2" s="1"/>
  <c r="F684" i="2"/>
  <c r="C684" i="2" l="1"/>
  <c r="K684" i="2" s="1"/>
  <c r="F685" i="2"/>
  <c r="C685" i="2" l="1"/>
  <c r="K685" i="2" s="1"/>
  <c r="F686" i="2"/>
  <c r="C686" i="2" l="1"/>
  <c r="K686" i="2" s="1"/>
  <c r="F687" i="2"/>
  <c r="C687" i="2" l="1"/>
  <c r="K687" i="2" s="1"/>
  <c r="F688" i="2"/>
  <c r="F689" i="2" l="1"/>
  <c r="C688" i="2"/>
  <c r="K688" i="2" s="1"/>
  <c r="F690" i="2" l="1"/>
  <c r="C689" i="2"/>
  <c r="K689" i="2" s="1"/>
  <c r="C690" i="2" l="1"/>
  <c r="K690" i="2" s="1"/>
  <c r="F691" i="2"/>
  <c r="C691" i="2" l="1"/>
  <c r="K691" i="2" s="1"/>
  <c r="F692" i="2"/>
  <c r="F693" i="2" l="1"/>
  <c r="C692" i="2"/>
  <c r="K692" i="2" s="1"/>
  <c r="F694" i="2" l="1"/>
  <c r="C693" i="2"/>
  <c r="K693" i="2" s="1"/>
  <c r="C694" i="2" l="1"/>
  <c r="K694" i="2" s="1"/>
  <c r="F695" i="2"/>
  <c r="C695" i="2" l="1"/>
  <c r="K695" i="2" s="1"/>
  <c r="F696" i="2"/>
  <c r="F697" i="2" l="1"/>
  <c r="C696" i="2"/>
  <c r="K696" i="2" s="1"/>
  <c r="F698" i="2" l="1"/>
  <c r="C697" i="2"/>
  <c r="K697" i="2" s="1"/>
  <c r="C698" i="2" l="1"/>
  <c r="K698" i="2" s="1"/>
  <c r="F699" i="2"/>
  <c r="C699" i="2" l="1"/>
  <c r="K699" i="2" s="1"/>
  <c r="F700" i="2"/>
  <c r="F701" i="2" l="1"/>
  <c r="C700" i="2"/>
  <c r="K700" i="2" s="1"/>
  <c r="C701" i="2" l="1"/>
  <c r="K701" i="2" s="1"/>
  <c r="C702" i="2" l="1"/>
  <c r="K702" i="2" s="1"/>
  <c r="F703" i="2"/>
  <c r="C703" i="2" l="1"/>
  <c r="K703" i="2" s="1"/>
  <c r="F704" i="2"/>
  <c r="F705" i="2" l="1"/>
  <c r="C704" i="2"/>
  <c r="K704" i="2" s="1"/>
  <c r="F706" i="2" l="1"/>
  <c r="C705" i="2"/>
  <c r="K705" i="2" s="1"/>
  <c r="C706" i="2" l="1"/>
  <c r="K706" i="2" s="1"/>
  <c r="F707" i="2"/>
  <c r="C707" i="2" l="1"/>
  <c r="K707" i="2" s="1"/>
  <c r="F708" i="2"/>
  <c r="C708" i="2" l="1"/>
  <c r="K708" i="2" s="1"/>
  <c r="F710" i="2" l="1"/>
  <c r="C709" i="2"/>
  <c r="K709" i="2" s="1"/>
  <c r="C710" i="2" l="1"/>
  <c r="K710" i="2" s="1"/>
  <c r="F711" i="2"/>
  <c r="C711" i="2" l="1"/>
  <c r="K711" i="2" s="1"/>
  <c r="F712" i="2"/>
  <c r="C712" i="2" l="1"/>
  <c r="K712" i="2" s="1"/>
  <c r="F713" i="2"/>
  <c r="F714" i="2" l="1"/>
  <c r="C713" i="2"/>
  <c r="K713" i="2" s="1"/>
  <c r="C714" i="2" l="1"/>
  <c r="K714" i="2" s="1"/>
  <c r="F715" i="2"/>
  <c r="C715" i="2" l="1"/>
  <c r="K715" i="2" s="1"/>
  <c r="F716" i="2"/>
  <c r="C716" i="2" l="1"/>
  <c r="K716" i="2" s="1"/>
  <c r="F717" i="2"/>
  <c r="F718" i="2" l="1"/>
  <c r="C717" i="2"/>
  <c r="K717" i="2" s="1"/>
  <c r="C718" i="2" l="1"/>
  <c r="K718" i="2" s="1"/>
  <c r="F719" i="2"/>
  <c r="C719" i="2" l="1"/>
  <c r="K719" i="2" s="1"/>
  <c r="F720" i="2"/>
  <c r="F721" i="2" l="1"/>
  <c r="C720" i="2"/>
  <c r="K720" i="2" s="1"/>
  <c r="C721" i="2" l="1"/>
  <c r="K721" i="2" s="1"/>
  <c r="F722" i="2"/>
  <c r="C722" i="2" l="1"/>
  <c r="K722" i="2" s="1"/>
  <c r="F723" i="2"/>
  <c r="C723" i="2" l="1"/>
  <c r="K723" i="2" s="1"/>
  <c r="F724" i="2"/>
  <c r="F725" i="2" l="1"/>
  <c r="C724" i="2"/>
  <c r="K724" i="2" s="1"/>
  <c r="C725" i="2" l="1"/>
  <c r="K725" i="2" s="1"/>
  <c r="F726" i="2"/>
  <c r="C726" i="2" l="1"/>
  <c r="K726" i="2" s="1"/>
  <c r="F727" i="2"/>
  <c r="C727" i="2" l="1"/>
  <c r="K727" i="2" s="1"/>
  <c r="F728" i="2"/>
  <c r="F729" i="2" l="1"/>
  <c r="C728" i="2"/>
  <c r="K728" i="2" s="1"/>
  <c r="C729" i="2" l="1"/>
  <c r="K729" i="2" s="1"/>
  <c r="F730" i="2"/>
  <c r="C730" i="2" l="1"/>
  <c r="K730" i="2" s="1"/>
  <c r="F731" i="2"/>
  <c r="C731" i="2" l="1"/>
  <c r="K731" i="2" s="1"/>
  <c r="F732" i="2"/>
  <c r="F733" i="2" l="1"/>
  <c r="C732" i="2"/>
  <c r="K732" i="2" s="1"/>
  <c r="C733" i="2" l="1"/>
  <c r="K733" i="2" s="1"/>
  <c r="F734" i="2"/>
  <c r="C734" i="2" l="1"/>
  <c r="K734" i="2" s="1"/>
  <c r="F735" i="2"/>
  <c r="C735" i="2" l="1"/>
  <c r="K735" i="2" s="1"/>
  <c r="F736" i="2"/>
  <c r="F737" i="2" l="1"/>
  <c r="C736" i="2"/>
  <c r="K736" i="2" s="1"/>
  <c r="C737" i="2" l="1"/>
  <c r="K737" i="2" s="1"/>
  <c r="F738" i="2"/>
  <c r="C738" i="2" l="1"/>
  <c r="K738" i="2" s="1"/>
  <c r="F739" i="2"/>
  <c r="C739" i="2" l="1"/>
  <c r="K739" i="2" s="1"/>
  <c r="F740" i="2"/>
  <c r="F741" i="2" l="1"/>
  <c r="C740" i="2"/>
  <c r="K740" i="2" s="1"/>
  <c r="C741" i="2" l="1"/>
  <c r="K741" i="2" s="1"/>
  <c r="F742" i="2"/>
  <c r="C742" i="2" l="1"/>
  <c r="K742" i="2" s="1"/>
  <c r="F743" i="2"/>
  <c r="C743" i="2" l="1"/>
  <c r="K743" i="2" s="1"/>
  <c r="F745" i="2" l="1"/>
  <c r="K744" i="2"/>
  <c r="C745" i="2" l="1"/>
  <c r="K745" i="2" s="1"/>
  <c r="F746" i="2"/>
  <c r="C746" i="2" l="1"/>
  <c r="K746" i="2" s="1"/>
  <c r="F747" i="2"/>
  <c r="F748" i="2" l="1"/>
  <c r="C747" i="2"/>
  <c r="K747" i="2" s="1"/>
  <c r="C748" i="2" l="1"/>
  <c r="K748" i="2" s="1"/>
  <c r="F749" i="2"/>
  <c r="C749" i="2" l="1"/>
  <c r="K749" i="2" s="1"/>
  <c r="F750" i="2"/>
  <c r="C750" i="2" l="1"/>
  <c r="K750" i="2" s="1"/>
  <c r="F751" i="2"/>
  <c r="F752" i="2" l="1"/>
  <c r="C751" i="2"/>
  <c r="K751" i="2" s="1"/>
  <c r="C752" i="2" l="1"/>
  <c r="K752" i="2" s="1"/>
  <c r="F753" i="2"/>
  <c r="C753" i="2" l="1"/>
  <c r="K753" i="2" s="1"/>
  <c r="F754" i="2"/>
  <c r="C754" i="2" l="1"/>
  <c r="K754" i="2" s="1"/>
  <c r="F755" i="2"/>
  <c r="F756" i="2" l="1"/>
  <c r="C755" i="2"/>
  <c r="K755" i="2" s="1"/>
  <c r="C756" i="2" l="1"/>
  <c r="K756" i="2" s="1"/>
  <c r="F757" i="2"/>
  <c r="C757" i="2" l="1"/>
  <c r="K757" i="2" s="1"/>
  <c r="F758" i="2"/>
  <c r="C758" i="2" l="1"/>
  <c r="K758" i="2" s="1"/>
  <c r="F759" i="2"/>
  <c r="F760" i="2" l="1"/>
  <c r="C759" i="2"/>
  <c r="K759" i="2" s="1"/>
  <c r="C760" i="2" l="1"/>
  <c r="K760" i="2" s="1"/>
  <c r="F761" i="2"/>
  <c r="C761" i="2" l="1"/>
  <c r="K761" i="2" s="1"/>
  <c r="F762" i="2"/>
  <c r="C762" i="2" l="1"/>
  <c r="K762" i="2" s="1"/>
  <c r="F763" i="2"/>
  <c r="F764" i="2" l="1"/>
  <c r="C763" i="2"/>
  <c r="K763" i="2" s="1"/>
  <c r="C764" i="2" l="1"/>
  <c r="K764" i="2" s="1"/>
  <c r="F765" i="2"/>
  <c r="C765" i="2" l="1"/>
  <c r="K765" i="2" s="1"/>
  <c r="F766" i="2"/>
  <c r="C766" i="2" l="1"/>
  <c r="K766" i="2" s="1"/>
  <c r="F767" i="2"/>
  <c r="F768" i="2" l="1"/>
  <c r="C767" i="2"/>
  <c r="K767" i="2" s="1"/>
  <c r="C768" i="2" l="1"/>
  <c r="K768" i="2" s="1"/>
  <c r="F769" i="2"/>
  <c r="C769" i="2" l="1"/>
  <c r="K769" i="2" s="1"/>
  <c r="F770" i="2"/>
  <c r="C770" i="2" l="1"/>
  <c r="K770" i="2" s="1"/>
  <c r="F771" i="2"/>
  <c r="F772" i="2" l="1"/>
  <c r="C771" i="2"/>
  <c r="K771" i="2" s="1"/>
  <c r="C772" i="2" l="1"/>
  <c r="K772" i="2" s="1"/>
  <c r="F773" i="2"/>
  <c r="C773" i="2" l="1"/>
  <c r="K773" i="2" s="1"/>
  <c r="F774" i="2"/>
  <c r="C774" i="2" l="1"/>
  <c r="K774" i="2" s="1"/>
  <c r="F775" i="2"/>
  <c r="C775" i="2" l="1"/>
  <c r="K775" i="2" s="1"/>
  <c r="F776" i="2"/>
  <c r="C776" i="2" l="1"/>
  <c r="K776" i="2" s="1"/>
  <c r="F777" i="2"/>
  <c r="C777" i="2" l="1"/>
  <c r="K777" i="2" s="1"/>
  <c r="F778" i="2"/>
  <c r="C778" i="2" l="1"/>
  <c r="K778" i="2" s="1"/>
  <c r="F779" i="2"/>
  <c r="C779" i="2" l="1"/>
  <c r="K779" i="2" s="1"/>
  <c r="F780" i="2"/>
  <c r="C780" i="2" l="1"/>
  <c r="K780" i="2" s="1"/>
  <c r="F781" i="2"/>
  <c r="C781" i="2" l="1"/>
  <c r="K781" i="2" s="1"/>
  <c r="F782" i="2"/>
  <c r="C782" i="2" l="1"/>
  <c r="K782" i="2" s="1"/>
  <c r="F783" i="2"/>
  <c r="C783" i="2" l="1"/>
  <c r="K783" i="2" s="1"/>
  <c r="F784" i="2"/>
  <c r="C784" i="2" l="1"/>
  <c r="K784" i="2" s="1"/>
  <c r="F785" i="2"/>
  <c r="C785" i="2" l="1"/>
  <c r="K785" i="2" s="1"/>
  <c r="F786" i="2"/>
  <c r="C786" i="2" l="1"/>
  <c r="K786" i="2" s="1"/>
  <c r="F787" i="2"/>
  <c r="C787" i="2" l="1"/>
  <c r="K787" i="2" s="1"/>
  <c r="F788" i="2"/>
  <c r="C788" i="2" l="1"/>
  <c r="K788" i="2" s="1"/>
  <c r="F789" i="2"/>
  <c r="C789" i="2" l="1"/>
  <c r="K789" i="2" s="1"/>
  <c r="F790" i="2"/>
  <c r="C790" i="2" l="1"/>
  <c r="K790" i="2" s="1"/>
  <c r="F791" i="2"/>
  <c r="C791" i="2" l="1"/>
  <c r="K791" i="2" s="1"/>
  <c r="F792" i="2"/>
  <c r="C792" i="2" l="1"/>
  <c r="K792" i="2" s="1"/>
  <c r="F793" i="2"/>
  <c r="C793" i="2" l="1"/>
  <c r="K793" i="2" s="1"/>
  <c r="F794" i="2"/>
  <c r="C794" i="2" l="1"/>
  <c r="K794" i="2" s="1"/>
  <c r="F795" i="2"/>
  <c r="C795" i="2" l="1"/>
  <c r="K795" i="2" s="1"/>
  <c r="F796" i="2"/>
  <c r="C796" i="2" l="1"/>
  <c r="K796" i="2" s="1"/>
  <c r="F797" i="2"/>
  <c r="C797" i="2" l="1"/>
  <c r="K797" i="2" s="1"/>
  <c r="F798" i="2"/>
  <c r="C798" i="2" l="1"/>
  <c r="K798" i="2" s="1"/>
  <c r="F799" i="2"/>
  <c r="C799" i="2" l="1"/>
  <c r="K799" i="2" s="1"/>
  <c r="F800" i="2"/>
  <c r="C800" i="2" l="1"/>
  <c r="K800" i="2" s="1"/>
  <c r="F801" i="2"/>
  <c r="C801" i="2" l="1"/>
  <c r="K801" i="2" s="1"/>
  <c r="F802" i="2"/>
  <c r="C802" i="2" l="1"/>
  <c r="K802" i="2" s="1"/>
  <c r="F803" i="2"/>
  <c r="C803" i="2" l="1"/>
  <c r="K803" i="2" s="1"/>
  <c r="F804" i="2"/>
  <c r="C804" i="2" l="1"/>
  <c r="K804" i="2" s="1"/>
  <c r="F805" i="2"/>
  <c r="C805" i="2" l="1"/>
  <c r="K805" i="2" s="1"/>
  <c r="F806" i="2"/>
  <c r="C806" i="2" l="1"/>
  <c r="K806" i="2" s="1"/>
  <c r="F807" i="2"/>
  <c r="C807" i="2" l="1"/>
  <c r="K807" i="2" s="1"/>
  <c r="F808" i="2"/>
  <c r="F809" i="2" l="1"/>
  <c r="C808" i="2"/>
  <c r="K808" i="2" s="1"/>
  <c r="C809" i="2" l="1"/>
  <c r="K809" i="2" s="1"/>
  <c r="F810" i="2"/>
  <c r="C810" i="2" l="1"/>
  <c r="K810" i="2" s="1"/>
  <c r="F811" i="2"/>
  <c r="F812" i="2" l="1"/>
  <c r="C811" i="2"/>
  <c r="K811" i="2" s="1"/>
  <c r="F813" i="2" l="1"/>
  <c r="C812" i="2"/>
  <c r="K812" i="2" s="1"/>
  <c r="C813" i="2" l="1"/>
  <c r="K813" i="2" s="1"/>
  <c r="F814" i="2"/>
  <c r="C814" i="2" l="1"/>
  <c r="K814" i="2" s="1"/>
  <c r="F815" i="2"/>
  <c r="F816" i="2" l="1"/>
  <c r="C815" i="2"/>
  <c r="K815" i="2" s="1"/>
  <c r="F817" i="2" l="1"/>
  <c r="C816" i="2"/>
  <c r="K816" i="2" s="1"/>
  <c r="C817" i="2" l="1"/>
  <c r="K817" i="2" s="1"/>
  <c r="F818" i="2"/>
  <c r="C818" i="2" l="1"/>
  <c r="K818" i="2" s="1"/>
  <c r="F819" i="2"/>
  <c r="F820" i="2" l="1"/>
  <c r="C819" i="2"/>
  <c r="K819" i="2" s="1"/>
  <c r="F821" i="2" l="1"/>
  <c r="C820" i="2"/>
  <c r="K820" i="2" s="1"/>
  <c r="C821" i="2" l="1"/>
  <c r="K821" i="2" s="1"/>
  <c r="F822" i="2"/>
  <c r="C822" i="2" l="1"/>
  <c r="K822" i="2" s="1"/>
  <c r="F823" i="2"/>
  <c r="F824" i="2" l="1"/>
  <c r="C823" i="2"/>
  <c r="K823" i="2" s="1"/>
  <c r="F825" i="2" l="1"/>
  <c r="C824" i="2"/>
  <c r="K824" i="2" s="1"/>
  <c r="C825" i="2" l="1"/>
  <c r="K825" i="2" s="1"/>
  <c r="F826" i="2"/>
  <c r="C826" i="2" l="1"/>
  <c r="K826" i="2" s="1"/>
  <c r="F828" i="2" l="1"/>
  <c r="C827" i="2"/>
  <c r="K827" i="2" s="1"/>
  <c r="F829" i="2" l="1"/>
  <c r="C828" i="2"/>
  <c r="K828" i="2" s="1"/>
  <c r="C829" i="2" l="1"/>
  <c r="K829" i="2" s="1"/>
  <c r="F830" i="2"/>
  <c r="C830" i="2" l="1"/>
  <c r="K830" i="2" s="1"/>
  <c r="F831" i="2"/>
  <c r="F832" i="2" l="1"/>
  <c r="C831" i="2"/>
  <c r="K831" i="2" s="1"/>
  <c r="F833" i="2" l="1"/>
  <c r="C832" i="2"/>
  <c r="K832" i="2" s="1"/>
  <c r="C833" i="2" l="1"/>
  <c r="K833" i="2" s="1"/>
  <c r="C834" i="2" l="1"/>
  <c r="K834" i="2" s="1"/>
  <c r="F835" i="2"/>
  <c r="F836" i="2" l="1"/>
  <c r="C835" i="2"/>
  <c r="K835" i="2" s="1"/>
  <c r="F837" i="2" l="1"/>
  <c r="C836" i="2"/>
  <c r="K836" i="2" s="1"/>
  <c r="C837" i="2" l="1"/>
  <c r="K837" i="2" s="1"/>
  <c r="F838" i="2"/>
  <c r="C838" i="2" l="1"/>
  <c r="K838" i="2" s="1"/>
  <c r="F839" i="2"/>
  <c r="F840" i="2" l="1"/>
  <c r="C839" i="2"/>
  <c r="K839" i="2" s="1"/>
  <c r="F841" i="2" l="1"/>
  <c r="C840" i="2"/>
  <c r="K840" i="2" s="1"/>
  <c r="C841" i="2" l="1"/>
  <c r="K841" i="2" s="1"/>
  <c r="F842" i="2"/>
  <c r="C842" i="2" l="1"/>
  <c r="K842" i="2" s="1"/>
  <c r="F843" i="2"/>
  <c r="F844" i="2" l="1"/>
  <c r="C843" i="2"/>
  <c r="K843" i="2" s="1"/>
  <c r="C844" i="2" l="1"/>
  <c r="K844" i="2" s="1"/>
  <c r="F845" i="2"/>
  <c r="C845" i="2" l="1"/>
  <c r="K845" i="2" s="1"/>
  <c r="F846" i="2"/>
  <c r="C846" i="2" l="1"/>
  <c r="K846" i="2" s="1"/>
  <c r="F847" i="2"/>
  <c r="C847" i="2" l="1"/>
  <c r="K847" i="2" s="1"/>
  <c r="F848" i="2"/>
  <c r="C848" i="2" l="1"/>
  <c r="K848" i="2" s="1"/>
  <c r="F849" i="2"/>
  <c r="C849" i="2" l="1"/>
  <c r="K849" i="2" s="1"/>
  <c r="F850" i="2"/>
  <c r="C850" i="2" l="1"/>
  <c r="K850" i="2" s="1"/>
  <c r="F851" i="2"/>
  <c r="C851" i="2" l="1"/>
  <c r="K851" i="2" s="1"/>
  <c r="F852" i="2"/>
  <c r="C852" i="2" l="1"/>
  <c r="K852" i="2" s="1"/>
  <c r="F853" i="2"/>
  <c r="C853" i="2" l="1"/>
  <c r="K853" i="2" s="1"/>
  <c r="F854" i="2"/>
  <c r="C854" i="2" l="1"/>
  <c r="K854" i="2" s="1"/>
  <c r="F855" i="2"/>
  <c r="C855" i="2" l="1"/>
  <c r="K855" i="2" s="1"/>
  <c r="F856" i="2"/>
  <c r="C856" i="2" l="1"/>
  <c r="K856" i="2" s="1"/>
  <c r="F857" i="2"/>
  <c r="C857" i="2" l="1"/>
  <c r="K857" i="2" s="1"/>
  <c r="F858" i="2"/>
  <c r="C858" i="2" l="1"/>
  <c r="K858" i="2" s="1"/>
  <c r="F859" i="2"/>
  <c r="C859" i="2" l="1"/>
  <c r="K859" i="2" s="1"/>
  <c r="F860" i="2"/>
  <c r="C860" i="2" l="1"/>
  <c r="K860" i="2" s="1"/>
  <c r="F861" i="2"/>
  <c r="C861" i="2" l="1"/>
  <c r="K861" i="2" s="1"/>
  <c r="F862" i="2"/>
  <c r="C862" i="2" l="1"/>
  <c r="K862" i="2" s="1"/>
  <c r="F863" i="2"/>
  <c r="C863" i="2" l="1"/>
  <c r="K863" i="2" s="1"/>
  <c r="F864" i="2"/>
  <c r="C864" i="2" l="1"/>
  <c r="K864" i="2" s="1"/>
  <c r="F865" i="2"/>
  <c r="C865" i="2" l="1"/>
  <c r="K865" i="2" s="1"/>
  <c r="F866" i="2"/>
  <c r="C866" i="2" l="1"/>
  <c r="K866" i="2" s="1"/>
  <c r="F867" i="2"/>
  <c r="C867" i="2" l="1"/>
  <c r="K867" i="2" s="1"/>
  <c r="F868" i="2"/>
  <c r="C868" i="2" l="1"/>
  <c r="K868" i="2" s="1"/>
  <c r="C869" i="2" l="1"/>
  <c r="K869" i="2" s="1"/>
  <c r="F870" i="2"/>
  <c r="C870" i="2" l="1"/>
  <c r="K870" i="2" s="1"/>
  <c r="F871" i="2"/>
  <c r="C871" i="2" l="1"/>
  <c r="K871" i="2" s="1"/>
  <c r="F872" i="2"/>
  <c r="C872" i="2" l="1"/>
  <c r="K872" i="2" s="1"/>
  <c r="F873" i="2"/>
  <c r="C873" i="2" l="1"/>
  <c r="K873" i="2" s="1"/>
  <c r="F874" i="2"/>
  <c r="C874" i="2" l="1"/>
  <c r="K874" i="2" s="1"/>
  <c r="F875" i="2"/>
  <c r="C875" i="2" l="1"/>
  <c r="K875" i="2" s="1"/>
  <c r="F876" i="2"/>
  <c r="C876" i="2" l="1"/>
  <c r="K876" i="2" s="1"/>
  <c r="F877" i="2"/>
  <c r="C877" i="2" l="1"/>
  <c r="K877" i="2" s="1"/>
  <c r="F878" i="2"/>
  <c r="C878" i="2" l="1"/>
  <c r="K878" i="2" s="1"/>
  <c r="F879" i="2"/>
  <c r="C879" i="2" l="1"/>
  <c r="K879" i="2" s="1"/>
  <c r="F880" i="2"/>
  <c r="C880" i="2" l="1"/>
  <c r="K880" i="2" s="1"/>
  <c r="F881" i="2"/>
  <c r="C881" i="2" l="1"/>
  <c r="K881" i="2" s="1"/>
  <c r="F882" i="2"/>
  <c r="C882" i="2" l="1"/>
  <c r="K882" i="2" s="1"/>
  <c r="F883" i="2"/>
  <c r="C883" i="2" l="1"/>
  <c r="K883" i="2" s="1"/>
  <c r="F884" i="2"/>
  <c r="C884" i="2" l="1"/>
  <c r="K884" i="2" s="1"/>
  <c r="F885" i="2"/>
  <c r="C885" i="2" l="1"/>
  <c r="K885" i="2" s="1"/>
  <c r="F886" i="2"/>
  <c r="C886" i="2" l="1"/>
  <c r="K886" i="2" s="1"/>
  <c r="F887" i="2"/>
  <c r="C887" i="2" l="1"/>
  <c r="K887" i="2" s="1"/>
  <c r="F888" i="2"/>
  <c r="C888" i="2" l="1"/>
  <c r="K888" i="2" s="1"/>
  <c r="F889" i="2"/>
  <c r="C889" i="2" l="1"/>
  <c r="K889" i="2" s="1"/>
  <c r="F890" i="2"/>
  <c r="C890" i="2" l="1"/>
  <c r="K890" i="2" s="1"/>
  <c r="F891" i="2"/>
  <c r="C891" i="2" l="1"/>
  <c r="K891" i="2" s="1"/>
  <c r="F892" i="2"/>
  <c r="C892" i="2" l="1"/>
  <c r="K892" i="2" s="1"/>
  <c r="F893" i="2"/>
  <c r="C893" i="2" l="1"/>
  <c r="K893" i="2" s="1"/>
  <c r="F894" i="2"/>
  <c r="C894" i="2" l="1"/>
  <c r="K894" i="2" s="1"/>
  <c r="F895" i="2"/>
  <c r="C895" i="2" l="1"/>
  <c r="K895" i="2" s="1"/>
  <c r="F896" i="2"/>
  <c r="C896" i="2" l="1"/>
  <c r="K896" i="2" s="1"/>
  <c r="F897" i="2"/>
  <c r="C897" i="2" l="1"/>
  <c r="K897" i="2" s="1"/>
  <c r="F898" i="2"/>
  <c r="C898" i="2" l="1"/>
  <c r="K898" i="2" s="1"/>
  <c r="F899" i="2"/>
  <c r="C899" i="2" l="1"/>
  <c r="K899" i="2" s="1"/>
  <c r="F900" i="2"/>
  <c r="C900" i="2" l="1"/>
  <c r="K900" i="2" s="1"/>
  <c r="F901" i="2"/>
  <c r="C901" i="2" l="1"/>
  <c r="K901" i="2" s="1"/>
  <c r="F902" i="2"/>
  <c r="C902" i="2" l="1"/>
  <c r="K902" i="2" s="1"/>
  <c r="F903" i="2"/>
  <c r="C903" i="2" l="1"/>
  <c r="K903" i="2" s="1"/>
  <c r="F904" i="2"/>
  <c r="C904" i="2" l="1"/>
  <c r="K904" i="2" s="1"/>
  <c r="F905" i="2"/>
  <c r="C905" i="2" l="1"/>
  <c r="K905" i="2" s="1"/>
  <c r="F906" i="2"/>
  <c r="C906" i="2" l="1"/>
  <c r="K906" i="2" s="1"/>
  <c r="F907" i="2"/>
  <c r="C907" i="2" l="1"/>
  <c r="K907" i="2" s="1"/>
  <c r="F908" i="2"/>
  <c r="C908" i="2" l="1"/>
  <c r="K908" i="2" s="1"/>
  <c r="F909" i="2"/>
  <c r="C909" i="2" l="1"/>
  <c r="K909" i="2" s="1"/>
  <c r="F910" i="2"/>
  <c r="C910" i="2" l="1"/>
  <c r="K910" i="2" s="1"/>
  <c r="F911" i="2"/>
  <c r="C911" i="2" l="1"/>
  <c r="K911" i="2" s="1"/>
  <c r="F912" i="2"/>
  <c r="C912" i="2" l="1"/>
  <c r="K912" i="2" s="1"/>
  <c r="F913" i="2"/>
  <c r="C913" i="2" l="1"/>
  <c r="K913" i="2" s="1"/>
  <c r="F914" i="2"/>
  <c r="C914" i="2" l="1"/>
  <c r="K914" i="2" s="1"/>
  <c r="F915" i="2"/>
  <c r="C915" i="2" l="1"/>
  <c r="K915" i="2" s="1"/>
  <c r="F916" i="2"/>
  <c r="C916" i="2" l="1"/>
  <c r="K916" i="2" s="1"/>
  <c r="F917" i="2"/>
  <c r="C917" i="2" l="1"/>
  <c r="K917" i="2" s="1"/>
  <c r="F918" i="2"/>
  <c r="C918" i="2" l="1"/>
  <c r="K918" i="2" s="1"/>
  <c r="F919" i="2"/>
  <c r="C919" i="2" l="1"/>
  <c r="K919" i="2" s="1"/>
  <c r="F920" i="2"/>
  <c r="C920" i="2" l="1"/>
  <c r="K920" i="2" s="1"/>
  <c r="F921" i="2"/>
  <c r="C921" i="2" l="1"/>
  <c r="K921" i="2" s="1"/>
  <c r="F922" i="2"/>
  <c r="C922" i="2" l="1"/>
  <c r="K922" i="2" s="1"/>
  <c r="F923" i="2"/>
  <c r="F924" i="2" l="1"/>
  <c r="C923" i="2"/>
  <c r="K923" i="2" s="1"/>
  <c r="C924" i="2" l="1"/>
  <c r="K924" i="2" s="1"/>
  <c r="F925" i="2"/>
  <c r="F926" i="2" l="1"/>
  <c r="C925" i="2"/>
  <c r="K925" i="2" s="1"/>
  <c r="F927" i="2" l="1"/>
  <c r="C926" i="2"/>
  <c r="K926" i="2" s="1"/>
  <c r="F928" i="2" l="1"/>
  <c r="C927" i="2"/>
  <c r="K927" i="2" s="1"/>
  <c r="C928" i="2" l="1"/>
  <c r="K928" i="2" s="1"/>
  <c r="F929" i="2"/>
  <c r="F930" i="2" l="1"/>
  <c r="C929" i="2"/>
  <c r="K929" i="2" s="1"/>
  <c r="F931" i="2" l="1"/>
  <c r="C930" i="2"/>
  <c r="K930" i="2" s="1"/>
  <c r="F932" i="2" l="1"/>
  <c r="C931" i="2"/>
  <c r="K931" i="2" s="1"/>
  <c r="C932" i="2" l="1"/>
  <c r="K932" i="2" s="1"/>
  <c r="F933" i="2"/>
  <c r="F934" i="2" l="1"/>
  <c r="C933" i="2"/>
  <c r="K933" i="2" s="1"/>
  <c r="F935" i="2" l="1"/>
  <c r="C934" i="2"/>
  <c r="K934" i="2" s="1"/>
  <c r="F936" i="2" l="1"/>
  <c r="C935" i="2"/>
  <c r="K935" i="2" s="1"/>
  <c r="C936" i="2" l="1"/>
  <c r="K936" i="2" s="1"/>
  <c r="F937" i="2"/>
  <c r="F938" i="2" l="1"/>
  <c r="C937" i="2"/>
  <c r="K937" i="2" s="1"/>
  <c r="F939" i="2" l="1"/>
  <c r="C938" i="2"/>
  <c r="K938" i="2" s="1"/>
  <c r="C939" i="2" l="1"/>
  <c r="K939" i="2" s="1"/>
  <c r="F940" i="2"/>
  <c r="C940" i="2" l="1"/>
  <c r="K940" i="2" s="1"/>
  <c r="F941" i="2"/>
  <c r="F942" i="2" l="1"/>
  <c r="C941" i="2"/>
  <c r="K941" i="2" s="1"/>
  <c r="F943" i="2" l="1"/>
  <c r="C942" i="2"/>
  <c r="K942" i="2" s="1"/>
  <c r="F944" i="2" l="1"/>
  <c r="C943" i="2"/>
  <c r="K943" i="2" s="1"/>
  <c r="C944" i="2" l="1"/>
  <c r="K944" i="2" s="1"/>
  <c r="F945" i="2"/>
  <c r="F946" i="2" l="1"/>
  <c r="C945" i="2"/>
  <c r="K945" i="2" s="1"/>
  <c r="F947" i="2" l="1"/>
  <c r="C946" i="2"/>
  <c r="K946" i="2" s="1"/>
  <c r="F948" i="2" l="1"/>
  <c r="C947" i="2"/>
  <c r="K947" i="2" s="1"/>
  <c r="C948" i="2" l="1"/>
  <c r="K948" i="2" s="1"/>
  <c r="F949" i="2"/>
  <c r="F950" i="2" l="1"/>
  <c r="C949" i="2"/>
  <c r="K949" i="2" s="1"/>
  <c r="F951" i="2" l="1"/>
  <c r="C951" i="2" s="1"/>
  <c r="C950" i="2"/>
  <c r="K950" i="2" s="1"/>
  <c r="K951" i="2" l="1"/>
  <c r="C952" i="2" l="1"/>
  <c r="K952" i="2" s="1"/>
  <c r="F953" i="2"/>
  <c r="C953" i="2" l="1"/>
  <c r="K953" i="2" s="1"/>
  <c r="F954" i="2"/>
  <c r="C954" i="2" l="1"/>
  <c r="K954" i="2" s="1"/>
  <c r="F955" i="2"/>
  <c r="C955" i="2" l="1"/>
  <c r="K955" i="2" s="1"/>
  <c r="F956" i="2"/>
  <c r="C956" i="2" l="1"/>
  <c r="K956" i="2" s="1"/>
  <c r="F957" i="2"/>
  <c r="C957" i="2" l="1"/>
  <c r="K957" i="2" s="1"/>
  <c r="F958" i="2"/>
  <c r="C958" i="2" l="1"/>
  <c r="K958" i="2" s="1"/>
  <c r="F959" i="2"/>
  <c r="C959" i="2" l="1"/>
  <c r="K959" i="2" s="1"/>
  <c r="F960" i="2"/>
  <c r="C960" i="2" l="1"/>
  <c r="K960" i="2" s="1"/>
  <c r="F961" i="2"/>
  <c r="C961" i="2" l="1"/>
  <c r="K961" i="2" s="1"/>
  <c r="F962" i="2"/>
  <c r="C962" i="2" l="1"/>
  <c r="K962" i="2" s="1"/>
  <c r="F963" i="2"/>
  <c r="C963" i="2" l="1"/>
  <c r="K963" i="2" s="1"/>
  <c r="F964" i="2"/>
  <c r="C964" i="2" l="1"/>
  <c r="K964" i="2" s="1"/>
  <c r="F965" i="2"/>
  <c r="C965" i="2" l="1"/>
  <c r="K965" i="2" s="1"/>
  <c r="F966" i="2"/>
  <c r="C966" i="2" l="1"/>
  <c r="K966" i="2" s="1"/>
  <c r="F967" i="2"/>
  <c r="C967" i="2" l="1"/>
  <c r="K967" i="2" s="1"/>
  <c r="F968" i="2"/>
  <c r="C968" i="2" l="1"/>
  <c r="K968" i="2" s="1"/>
  <c r="F969" i="2"/>
  <c r="C969" i="2" l="1"/>
  <c r="K969" i="2" s="1"/>
  <c r="F970" i="2"/>
  <c r="C970" i="2" l="1"/>
  <c r="K970" i="2" s="1"/>
  <c r="F971" i="2"/>
  <c r="C971" i="2" l="1"/>
  <c r="K971" i="2" s="1"/>
  <c r="F972" i="2"/>
  <c r="C972" i="2" l="1"/>
  <c r="K972" i="2" s="1"/>
  <c r="F973" i="2"/>
  <c r="C973" i="2" l="1"/>
  <c r="K973" i="2" s="1"/>
  <c r="F974" i="2"/>
  <c r="C974" i="2" l="1"/>
  <c r="K974" i="2" s="1"/>
  <c r="F975" i="2"/>
  <c r="C975" i="2" l="1"/>
  <c r="K975" i="2" s="1"/>
  <c r="F976" i="2"/>
  <c r="C976" i="2" l="1"/>
  <c r="K976" i="2" s="1"/>
  <c r="F977" i="2"/>
  <c r="C977" i="2" l="1"/>
  <c r="K977" i="2" s="1"/>
  <c r="F978" i="2"/>
  <c r="C978" i="2" l="1"/>
  <c r="K978" i="2" s="1"/>
  <c r="F979" i="2"/>
  <c r="C979" i="2" l="1"/>
  <c r="K979" i="2" s="1"/>
  <c r="F980" i="2"/>
  <c r="C980" i="2" l="1"/>
  <c r="K980" i="2" s="1"/>
  <c r="F981" i="2"/>
  <c r="C981" i="2" l="1"/>
  <c r="K981" i="2" s="1"/>
  <c r="F982" i="2"/>
  <c r="C982" i="2" l="1"/>
  <c r="K982" i="2" s="1"/>
  <c r="F983" i="2"/>
  <c r="C983" i="2" l="1"/>
  <c r="K983" i="2" s="1"/>
  <c r="F984" i="2"/>
  <c r="C984" i="2" l="1"/>
  <c r="K984" i="2" s="1"/>
  <c r="F985" i="2"/>
  <c r="C985" i="2" l="1"/>
  <c r="K985" i="2" s="1"/>
  <c r="F986" i="2"/>
  <c r="C986" i="2" l="1"/>
  <c r="K986" i="2" s="1"/>
  <c r="C987" i="2" l="1"/>
  <c r="K987" i="2" s="1"/>
  <c r="F988" i="2"/>
  <c r="C988" i="2" l="1"/>
  <c r="K988" i="2" s="1"/>
  <c r="F989" i="2"/>
  <c r="C989" i="2" l="1"/>
  <c r="K989" i="2" s="1"/>
  <c r="F990" i="2"/>
  <c r="C990" i="2" l="1"/>
  <c r="K990" i="2" s="1"/>
  <c r="F991" i="2"/>
  <c r="C991" i="2" l="1"/>
  <c r="K991" i="2" s="1"/>
  <c r="F992" i="2"/>
  <c r="C992" i="2" l="1"/>
  <c r="K992" i="2" s="1"/>
  <c r="F993" i="2"/>
  <c r="C993" i="2" l="1"/>
  <c r="K993" i="2" s="1"/>
  <c r="C994" i="2" l="1"/>
  <c r="K994" i="2" s="1"/>
  <c r="F995" i="2"/>
  <c r="C995" i="2" l="1"/>
  <c r="K995" i="2" s="1"/>
  <c r="F996" i="2"/>
  <c r="C996" i="2" l="1"/>
  <c r="K996" i="2" s="1"/>
  <c r="F997" i="2"/>
  <c r="C997" i="2" l="1"/>
  <c r="K997" i="2" s="1"/>
  <c r="F998" i="2"/>
  <c r="C998" i="2" l="1"/>
  <c r="K998" i="2" s="1"/>
  <c r="F999" i="2"/>
  <c r="C999" i="2" l="1"/>
  <c r="K999" i="2" s="1"/>
  <c r="F1000" i="2"/>
  <c r="C1000" i="2" l="1"/>
  <c r="K1000" i="2" s="1"/>
  <c r="F1001" i="2"/>
  <c r="C1001" i="2" l="1"/>
  <c r="K1001" i="2" s="1"/>
  <c r="F1002" i="2"/>
  <c r="C1002" i="2" l="1"/>
  <c r="K1002" i="2" s="1"/>
  <c r="F1003" i="2"/>
  <c r="C1003" i="2" l="1"/>
  <c r="K1003" i="2" s="1"/>
  <c r="F1004" i="2"/>
  <c r="C1004" i="2" l="1"/>
  <c r="K1004" i="2" s="1"/>
  <c r="F1005" i="2"/>
  <c r="C1005" i="2" l="1"/>
  <c r="K1005" i="2" s="1"/>
  <c r="F1006" i="2"/>
  <c r="C1006" i="2" l="1"/>
  <c r="K1006" i="2" s="1"/>
  <c r="F1007" i="2"/>
  <c r="C1007" i="2" l="1"/>
  <c r="K1007" i="2" s="1"/>
  <c r="F1008" i="2"/>
  <c r="C1008" i="2" l="1"/>
  <c r="K1008" i="2" s="1"/>
  <c r="F1009" i="2"/>
  <c r="C1009" i="2" l="1"/>
  <c r="K1009" i="2" s="1"/>
  <c r="F1010" i="2"/>
  <c r="C1010" i="2" l="1"/>
  <c r="K1010" i="2" s="1"/>
  <c r="F1011" i="2"/>
  <c r="C1011" i="2" l="1"/>
  <c r="K1011" i="2" s="1"/>
  <c r="F1012" i="2"/>
  <c r="C1012" i="2" l="1"/>
  <c r="K1012" i="2" s="1"/>
  <c r="F1013" i="2"/>
  <c r="C1013" i="2" l="1"/>
  <c r="K1013" i="2" s="1"/>
  <c r="F1014" i="2"/>
  <c r="C1014" i="2" l="1"/>
  <c r="K1014" i="2" s="1"/>
  <c r="F1015" i="2"/>
  <c r="C1015" i="2" l="1"/>
  <c r="K1015" i="2" s="1"/>
  <c r="F1016" i="2"/>
  <c r="C1016" i="2" l="1"/>
  <c r="K1016" i="2" s="1"/>
  <c r="F1017" i="2"/>
  <c r="C1017" i="2" l="1"/>
  <c r="K1017" i="2" s="1"/>
  <c r="F1018" i="2"/>
  <c r="C1018" i="2" l="1"/>
  <c r="K1018" i="2" s="1"/>
  <c r="F1019" i="2"/>
  <c r="C1019" i="2" l="1"/>
  <c r="K1019" i="2" s="1"/>
  <c r="F1020" i="2"/>
  <c r="C1020" i="2" l="1"/>
  <c r="K1020" i="2" s="1"/>
  <c r="F1021" i="2"/>
  <c r="C1021" i="2" l="1"/>
  <c r="K1021" i="2" s="1"/>
  <c r="F1022" i="2"/>
  <c r="C1022" i="2" l="1"/>
  <c r="K1022" i="2" s="1"/>
  <c r="F1023" i="2"/>
  <c r="C1023" i="2" l="1"/>
  <c r="K1023" i="2" s="1"/>
  <c r="F1024" i="2"/>
  <c r="C1024" i="2" l="1"/>
  <c r="K1024" i="2" s="1"/>
  <c r="F1025" i="2"/>
  <c r="C1025" i="2" l="1"/>
  <c r="K1025" i="2" s="1"/>
  <c r="F1026" i="2"/>
  <c r="C1026" i="2" l="1"/>
  <c r="K1026" i="2" s="1"/>
  <c r="F1027" i="2"/>
  <c r="C1027" i="2" l="1"/>
  <c r="K1027" i="2" s="1"/>
  <c r="F1028" i="2"/>
  <c r="C1028" i="2" l="1"/>
  <c r="K1028" i="2" s="1"/>
  <c r="F1029" i="2"/>
  <c r="C1029" i="2" l="1"/>
  <c r="K1029" i="2" s="1"/>
  <c r="F1030" i="2"/>
  <c r="C1030" i="2" l="1"/>
  <c r="K1030" i="2" s="1"/>
  <c r="F1031" i="2"/>
  <c r="C1031" i="2" l="1"/>
  <c r="K1031" i="2" s="1"/>
  <c r="F1032" i="2"/>
  <c r="C1032" i="2" l="1"/>
  <c r="K1032" i="2" s="1"/>
  <c r="F1033" i="2"/>
  <c r="C1033" i="2" l="1"/>
  <c r="K1033" i="2" s="1"/>
  <c r="F1034" i="2"/>
  <c r="C1034" i="2" l="1"/>
  <c r="K1034" i="2" s="1"/>
  <c r="F1035" i="2"/>
  <c r="C1035" i="2" l="1"/>
  <c r="K1035" i="2" s="1"/>
  <c r="F1036" i="2"/>
  <c r="C1036" i="2" l="1"/>
  <c r="K1036" i="2" s="1"/>
  <c r="F1037" i="2"/>
  <c r="C1037" i="2" l="1"/>
  <c r="K1037" i="2" s="1"/>
  <c r="F1038" i="2"/>
  <c r="C1038" i="2" l="1"/>
  <c r="K1038" i="2" s="1"/>
  <c r="F1039" i="2"/>
  <c r="C1039" i="2" l="1"/>
  <c r="K1039" i="2" s="1"/>
  <c r="F1040" i="2"/>
  <c r="C1040" i="2" l="1"/>
  <c r="K1040" i="2" s="1"/>
  <c r="F1041" i="2"/>
  <c r="C1041" i="2" l="1"/>
  <c r="K1041" i="2" s="1"/>
  <c r="F1042" i="2"/>
  <c r="C1042" i="2" l="1"/>
  <c r="K1042" i="2" s="1"/>
  <c r="F1043" i="2"/>
  <c r="C1043" i="2" l="1"/>
  <c r="K1043" i="2" s="1"/>
  <c r="F1044" i="2"/>
  <c r="C1044" i="2" l="1"/>
  <c r="K1044" i="2" s="1"/>
  <c r="F1045" i="2"/>
  <c r="C1045" i="2" l="1"/>
  <c r="K1045" i="2" s="1"/>
  <c r="F1046" i="2"/>
  <c r="C1046" i="2" l="1"/>
  <c r="K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K1047" i="2" s="1"/>
  <c r="C1048" i="2" l="1"/>
  <c r="K1048" i="2" s="1"/>
  <c r="C1049" i="2" l="1"/>
  <c r="K1049" i="2" s="1"/>
  <c r="C1050" i="2" l="1"/>
  <c r="K1050" i="2" s="1"/>
  <c r="C1051" i="2" l="1"/>
  <c r="K1051" i="2" s="1"/>
  <c r="C1052" i="2" l="1"/>
  <c r="K1052" i="2" s="1"/>
  <c r="C1053" i="2" l="1"/>
  <c r="K1053" i="2" s="1"/>
  <c r="C1054" i="2" l="1"/>
  <c r="K1054" i="2" s="1"/>
  <c r="C1055" i="2" l="1"/>
  <c r="K1055" i="2" s="1"/>
  <c r="C1056" i="2" l="1"/>
  <c r="K1056" i="2" s="1"/>
  <c r="C1057" i="2" l="1"/>
  <c r="K1057" i="2" s="1"/>
  <c r="C1058" i="2" l="1"/>
  <c r="K1058" i="2" s="1"/>
  <c r="C1059" i="2" l="1"/>
  <c r="K1059" i="2" s="1"/>
  <c r="C1060" i="2" l="1"/>
  <c r="K1060" i="2" s="1"/>
  <c r="C1061" i="2" l="1"/>
  <c r="K1061" i="2" s="1"/>
  <c r="C1062" i="2" l="1"/>
  <c r="K1062" i="2" s="1"/>
  <c r="C1063" i="2" l="1"/>
  <c r="K1063" i="2" s="1"/>
  <c r="C1064" i="2" l="1"/>
  <c r="K1064" i="2" s="1"/>
  <c r="C1065" i="2" l="1"/>
  <c r="K1065" i="2" s="1"/>
  <c r="C1066" i="2" l="1"/>
  <c r="K1066" i="2" s="1"/>
  <c r="C1067" i="2" l="1"/>
  <c r="K1067" i="2" s="1"/>
  <c r="C1068" i="2" l="1"/>
  <c r="K1068" i="2" s="1"/>
  <c r="C1069" i="2" l="1"/>
  <c r="K1069" i="2" s="1"/>
  <c r="C1070" i="2" l="1"/>
  <c r="K1070" i="2" s="1"/>
  <c r="C1071" i="2" l="1"/>
  <c r="K1071" i="2" s="1"/>
  <c r="C1072" i="2" l="1"/>
  <c r="K1072" i="2" s="1"/>
  <c r="C1073" i="2" l="1"/>
  <c r="K1073" i="2" s="1"/>
  <c r="C1074" i="2" l="1"/>
  <c r="K1074" i="2" s="1"/>
  <c r="C1075" i="2" l="1"/>
  <c r="K1075" i="2" s="1"/>
  <c r="C1076" i="2" l="1"/>
  <c r="K1076" i="2" s="1"/>
  <c r="C1077" i="2" l="1"/>
  <c r="K1077" i="2" s="1"/>
  <c r="F1078" i="2"/>
  <c r="C1078" i="2" l="1"/>
  <c r="K1078" i="2" s="1"/>
  <c r="F1079" i="2"/>
  <c r="C1079" i="2" l="1"/>
  <c r="K1079" i="2" s="1"/>
  <c r="F1080" i="2"/>
  <c r="C1080" i="2" l="1"/>
  <c r="K1080" i="2" s="1"/>
  <c r="F1081" i="2"/>
  <c r="C1081" i="2" l="1"/>
  <c r="K1081" i="2" s="1"/>
  <c r="F1082" i="2"/>
  <c r="C1082" i="2" l="1"/>
  <c r="K1082" i="2" s="1"/>
  <c r="F1083" i="2"/>
  <c r="C1083" i="2" l="1"/>
  <c r="K1083" i="2" s="1"/>
  <c r="F1084" i="2"/>
  <c r="C1084" i="2" l="1"/>
  <c r="K1084" i="2" s="1"/>
  <c r="F1085" i="2"/>
  <c r="C1085" i="2" l="1"/>
  <c r="K1085" i="2" s="1"/>
  <c r="F1086" i="2"/>
  <c r="C1086" i="2" l="1"/>
  <c r="K1086" i="2" s="1"/>
  <c r="F1087" i="2"/>
  <c r="C1087" i="2" l="1"/>
  <c r="K1087" i="2" s="1"/>
  <c r="F1088" i="2"/>
  <c r="C1088" i="2" l="1"/>
  <c r="K1088" i="2" s="1"/>
  <c r="F1089" i="2"/>
  <c r="C1089" i="2" l="1"/>
  <c r="K1089" i="2" s="1"/>
  <c r="F1090" i="2"/>
  <c r="C1090" i="2" l="1"/>
  <c r="K1090" i="2" s="1"/>
  <c r="F1091" i="2"/>
  <c r="C1091" i="2" l="1"/>
  <c r="K1091" i="2" s="1"/>
  <c r="F1092" i="2"/>
  <c r="C1092" i="2" l="1"/>
  <c r="K1092" i="2" s="1"/>
  <c r="F1093" i="2"/>
  <c r="C1093" i="2" l="1"/>
  <c r="K1093" i="2" s="1"/>
  <c r="F1094" i="2"/>
  <c r="C1094" i="2" l="1"/>
  <c r="K1094" i="2" s="1"/>
  <c r="F1095" i="2"/>
  <c r="C1095" i="2" l="1"/>
  <c r="K1095" i="2" s="1"/>
  <c r="F1096" i="2"/>
  <c r="C1096" i="2" l="1"/>
  <c r="K1096" i="2" s="1"/>
  <c r="F1097" i="2"/>
  <c r="C1097" i="2" l="1"/>
  <c r="K1097" i="2" s="1"/>
  <c r="F1098" i="2"/>
  <c r="C1098" i="2" l="1"/>
  <c r="K1098" i="2" s="1"/>
  <c r="F1099" i="2"/>
  <c r="C1099" i="2" l="1"/>
  <c r="K1099" i="2" s="1"/>
  <c r="F1100" i="2"/>
  <c r="C1100" i="2" l="1"/>
  <c r="K1100" i="2" s="1"/>
  <c r="F1101" i="2"/>
  <c r="C1101" i="2" l="1"/>
  <c r="K1101" i="2" s="1"/>
  <c r="F1102" i="2"/>
  <c r="C1102" i="2" l="1"/>
  <c r="K1102" i="2" s="1"/>
  <c r="F1103" i="2"/>
  <c r="C1103" i="2" l="1"/>
  <c r="K1103" i="2" s="1"/>
  <c r="F1104" i="2"/>
  <c r="C1104" i="2" l="1"/>
  <c r="K1104" i="2" s="1"/>
  <c r="F1105" i="2"/>
  <c r="C1105" i="2" l="1"/>
  <c r="K1105" i="2" s="1"/>
  <c r="F1106" i="2"/>
  <c r="C1106" i="2" l="1"/>
  <c r="K1106" i="2" s="1"/>
  <c r="F1107" i="2"/>
  <c r="C1107" i="2" l="1"/>
  <c r="K1107" i="2" s="1"/>
  <c r="F1108" i="2"/>
  <c r="C1108" i="2" l="1"/>
  <c r="K1108" i="2" s="1"/>
  <c r="F1109" i="2"/>
  <c r="C1109" i="2" l="1"/>
  <c r="K1109" i="2" s="1"/>
  <c r="F1110" i="2"/>
  <c r="C1110" i="2" l="1"/>
  <c r="K1110" i="2" s="1"/>
  <c r="F1111" i="2"/>
  <c r="C1111" i="2" l="1"/>
  <c r="K1111" i="2" s="1"/>
  <c r="C1112" i="2" l="1"/>
  <c r="K1112" i="2" s="1"/>
  <c r="F1113" i="2"/>
  <c r="C1113" i="2" l="1"/>
  <c r="K1113" i="2" s="1"/>
  <c r="F1114" i="2"/>
  <c r="C1114" i="2" l="1"/>
  <c r="K1114" i="2" s="1"/>
  <c r="F1115" i="2"/>
  <c r="C1115" i="2" l="1"/>
  <c r="K1115" i="2" s="1"/>
  <c r="F1116" i="2"/>
  <c r="C1116" i="2" l="1"/>
  <c r="K1116" i="2" s="1"/>
  <c r="F1117" i="2"/>
  <c r="C1117" i="2" l="1"/>
  <c r="K1117" i="2" s="1"/>
  <c r="F1118" i="2"/>
  <c r="C1118" i="2" l="1"/>
  <c r="K1118" i="2" s="1"/>
  <c r="C1119" i="2" l="1"/>
  <c r="K1119" i="2" s="1"/>
  <c r="F1120" i="2"/>
  <c r="C1120" i="2" l="1"/>
  <c r="K1120" i="2" s="1"/>
  <c r="F1121" i="2"/>
  <c r="C1121" i="2" l="1"/>
  <c r="K1121" i="2" s="1"/>
  <c r="F1122" i="2"/>
  <c r="C1122" i="2" l="1"/>
  <c r="K1122" i="2" s="1"/>
  <c r="F1123" i="2"/>
  <c r="C1123" i="2" l="1"/>
  <c r="K1123" i="2" s="1"/>
  <c r="F1124" i="2"/>
  <c r="C1124" i="2" l="1"/>
  <c r="K1124" i="2" s="1"/>
  <c r="F1125" i="2"/>
  <c r="C1125" i="2" l="1"/>
  <c r="K1125" i="2" s="1"/>
  <c r="F1126" i="2"/>
  <c r="C1126" i="2" l="1"/>
  <c r="K1126" i="2" s="1"/>
  <c r="F1127" i="2"/>
  <c r="C1127" i="2" l="1"/>
  <c r="K1127" i="2" s="1"/>
  <c r="F1128" i="2"/>
  <c r="C1128" i="2" l="1"/>
  <c r="K1128" i="2" s="1"/>
  <c r="F1129" i="2"/>
  <c r="C1129" i="2" l="1"/>
  <c r="K1129" i="2" s="1"/>
  <c r="F1130" i="2"/>
  <c r="C1130" i="2" l="1"/>
  <c r="K1130" i="2" s="1"/>
  <c r="F1131" i="2"/>
  <c r="C1131" i="2" l="1"/>
  <c r="K1131" i="2" s="1"/>
  <c r="C1132" i="2" l="1"/>
  <c r="K1132" i="2" s="1"/>
  <c r="F1133" i="2"/>
  <c r="C1133" i="2" l="1"/>
  <c r="K1133" i="2" s="1"/>
  <c r="F1134" i="2"/>
  <c r="C1134" i="2" l="1"/>
  <c r="K1134" i="2" s="1"/>
  <c r="F1135" i="2"/>
  <c r="C1135" i="2" l="1"/>
  <c r="K1135" i="2" s="1"/>
  <c r="F1136" i="2"/>
  <c r="C1136" i="2" l="1"/>
  <c r="K1136" i="2" s="1"/>
  <c r="F1137" i="2"/>
  <c r="C1137" i="2" l="1"/>
  <c r="K1137" i="2" s="1"/>
  <c r="F1138" i="2"/>
  <c r="C1138" i="2" l="1"/>
  <c r="K1138" i="2" s="1"/>
  <c r="F1139" i="2"/>
  <c r="C1139" i="2" l="1"/>
  <c r="K1139" i="2" s="1"/>
  <c r="F1140" i="2"/>
  <c r="C1140" i="2" l="1"/>
  <c r="K1140" i="2" s="1"/>
  <c r="F1141" i="2"/>
  <c r="C1141" i="2" l="1"/>
  <c r="K1141" i="2" s="1"/>
  <c r="F1142" i="2"/>
  <c r="C1142" i="2" l="1"/>
  <c r="K1142" i="2" s="1"/>
  <c r="F1143" i="2"/>
  <c r="C1143" i="2" l="1"/>
  <c r="K1143" i="2" s="1"/>
  <c r="F1144" i="2"/>
  <c r="C1144" i="2" l="1"/>
  <c r="K1144" i="2" s="1"/>
  <c r="F1145" i="2"/>
  <c r="C1145" i="2" l="1"/>
  <c r="K1145" i="2" s="1"/>
  <c r="F1146" i="2"/>
  <c r="C1146" i="2" l="1"/>
  <c r="K1146" i="2" s="1"/>
  <c r="F1147" i="2"/>
  <c r="C1147" i="2" l="1"/>
  <c r="K1147" i="2" s="1"/>
  <c r="F1148" i="2"/>
  <c r="C1148" i="2" l="1"/>
  <c r="K1148" i="2" s="1"/>
  <c r="F1149" i="2"/>
  <c r="C1149" i="2" l="1"/>
  <c r="K1149" i="2" s="1"/>
  <c r="F1150" i="2"/>
  <c r="C1150" i="2" l="1"/>
  <c r="K1150" i="2" s="1"/>
  <c r="F1151" i="2"/>
  <c r="C1151" i="2" l="1"/>
  <c r="K1151" i="2" s="1"/>
  <c r="F1152" i="2"/>
  <c r="C1152" i="2" l="1"/>
  <c r="K1152" i="2" s="1"/>
  <c r="F1153" i="2"/>
  <c r="C1153" i="2" l="1"/>
  <c r="K1153" i="2" s="1"/>
  <c r="F1154" i="2"/>
  <c r="C1154" i="2" l="1"/>
  <c r="K1154" i="2" s="1"/>
  <c r="F1155" i="2"/>
  <c r="C1155" i="2" l="1"/>
  <c r="K1155" i="2" s="1"/>
  <c r="F1156" i="2"/>
  <c r="C1156" i="2" l="1"/>
  <c r="K1156" i="2" s="1"/>
  <c r="F1157" i="2"/>
  <c r="C1157" i="2" l="1"/>
  <c r="K1157" i="2" s="1"/>
  <c r="F1158" i="2"/>
  <c r="C1158" i="2" l="1"/>
  <c r="K1158" i="2" s="1"/>
  <c r="F1159" i="2"/>
  <c r="C1159" i="2" l="1"/>
  <c r="K1159" i="2" s="1"/>
  <c r="F1160" i="2"/>
  <c r="C1160" i="2" l="1"/>
  <c r="K1160" i="2" s="1"/>
  <c r="F1161" i="2"/>
  <c r="C1161" i="2" l="1"/>
  <c r="K1161" i="2" s="1"/>
  <c r="F1162" i="2"/>
  <c r="C1162" i="2" l="1"/>
  <c r="K1162" i="2" s="1"/>
  <c r="F1163" i="2"/>
  <c r="C1163" i="2" l="1"/>
  <c r="K1163" i="2" s="1"/>
  <c r="F1164" i="2"/>
  <c r="C1164" i="2" l="1"/>
  <c r="K1164" i="2" s="1"/>
  <c r="F1165" i="2"/>
  <c r="C1165" i="2" l="1"/>
  <c r="K1165" i="2" s="1"/>
  <c r="F1166" i="2"/>
  <c r="C1166" i="2" l="1"/>
  <c r="K1166" i="2" s="1"/>
  <c r="F1167" i="2"/>
  <c r="C1167" i="2" l="1"/>
  <c r="K1167" i="2" s="1"/>
  <c r="F1168" i="2"/>
  <c r="C1168" i="2" l="1"/>
  <c r="K1168" i="2" s="1"/>
  <c r="F1169" i="2"/>
  <c r="C1169" i="2" l="1"/>
  <c r="K1169" i="2" s="1"/>
  <c r="F1170" i="2"/>
  <c r="C1170" i="2" l="1"/>
  <c r="K1170" i="2" s="1"/>
  <c r="F1171" i="2"/>
  <c r="C1171" i="2" l="1"/>
  <c r="K1171" i="2" s="1"/>
  <c r="F1172" i="2"/>
  <c r="C1172" i="2" l="1"/>
  <c r="K1172" i="2" s="1"/>
  <c r="F1173" i="2"/>
  <c r="C1173" i="2" l="1"/>
  <c r="K1173" i="2" s="1"/>
  <c r="F1174" i="2"/>
  <c r="C1174" i="2" l="1"/>
  <c r="K1174" i="2" s="1"/>
  <c r="F1175" i="2"/>
  <c r="C1175" i="2" l="1"/>
  <c r="K1175" i="2" s="1"/>
  <c r="F1176" i="2"/>
  <c r="C1176" i="2" l="1"/>
  <c r="K1176" i="2" s="1"/>
  <c r="F1177" i="2"/>
  <c r="C1177" i="2" l="1"/>
  <c r="K1177" i="2" s="1"/>
  <c r="F1178" i="2"/>
  <c r="C1178" i="2" l="1"/>
  <c r="K1178" i="2" s="1"/>
  <c r="F1179" i="2"/>
  <c r="C1179" i="2" l="1"/>
  <c r="K1179" i="2" s="1"/>
  <c r="F1180" i="2"/>
  <c r="C1180" i="2" l="1"/>
  <c r="K1180" i="2" s="1"/>
  <c r="F1181" i="2"/>
  <c r="C1181" i="2" l="1"/>
  <c r="K1181" i="2" s="1"/>
  <c r="F1182" i="2"/>
  <c r="C1182" i="2" l="1"/>
  <c r="K1182" i="2" s="1"/>
  <c r="F1183" i="2"/>
  <c r="C1183" i="2" l="1"/>
  <c r="K1183" i="2" s="1"/>
  <c r="F1184" i="2"/>
  <c r="C1184" i="2" l="1"/>
  <c r="K1184" i="2" s="1"/>
  <c r="F1185" i="2"/>
  <c r="C1185" i="2" l="1"/>
  <c r="K1185" i="2" s="1"/>
  <c r="F1186" i="2"/>
  <c r="C1186" i="2" l="1"/>
  <c r="K1186" i="2" s="1"/>
  <c r="F1187" i="2"/>
  <c r="C1187" i="2" l="1"/>
  <c r="K1187" i="2" s="1"/>
  <c r="F1188" i="2"/>
  <c r="C1188" i="2" l="1"/>
  <c r="K1188" i="2" s="1"/>
  <c r="F1189" i="2"/>
  <c r="C1189" i="2" l="1"/>
  <c r="K1189" i="2" s="1"/>
  <c r="F1190" i="2"/>
  <c r="C1190" i="2" l="1"/>
  <c r="K1190" i="2" s="1"/>
  <c r="F1191" i="2"/>
  <c r="C1191" i="2" l="1"/>
  <c r="K1191" i="2" s="1"/>
  <c r="F1192" i="2"/>
  <c r="C1192" i="2" l="1"/>
  <c r="K1192" i="2" s="1"/>
  <c r="F1193" i="2"/>
  <c r="C1193" i="2" l="1"/>
  <c r="K1193" i="2" s="1"/>
  <c r="F1194" i="2"/>
  <c r="C1194" i="2" l="1"/>
  <c r="K1194" i="2" s="1"/>
  <c r="F1195" i="2"/>
  <c r="C1195" i="2" l="1"/>
  <c r="K1195" i="2" s="1"/>
  <c r="F1196" i="2"/>
  <c r="C1196" i="2" l="1"/>
  <c r="K1196" i="2" s="1"/>
  <c r="F1197" i="2"/>
  <c r="C1197" i="2" l="1"/>
  <c r="K1197" i="2" s="1"/>
  <c r="F1198" i="2"/>
  <c r="C1198" i="2" l="1"/>
  <c r="K1198" i="2" s="1"/>
  <c r="F1199" i="2"/>
  <c r="C1199" i="2" l="1"/>
  <c r="K1199" i="2" s="1"/>
  <c r="F1200" i="2"/>
  <c r="C1200" i="2" l="1"/>
  <c r="K1200" i="2" s="1"/>
  <c r="F1201" i="2"/>
  <c r="C1201" i="2" l="1"/>
  <c r="K1201" i="2" s="1"/>
  <c r="F1202" i="2"/>
  <c r="C1202" i="2" l="1"/>
  <c r="K1202" i="2" s="1"/>
  <c r="F1203" i="2"/>
  <c r="C1203" i="2" l="1"/>
  <c r="K1203" i="2" s="1"/>
  <c r="F1204" i="2"/>
  <c r="C1204" i="2" l="1"/>
  <c r="K1204" i="2" s="1"/>
  <c r="F1205" i="2"/>
  <c r="C1205" i="2" l="1"/>
  <c r="K1205" i="2" s="1"/>
  <c r="F1206" i="2"/>
  <c r="C1206" i="2" l="1"/>
  <c r="K1206" i="2" s="1"/>
  <c r="F1207" i="2"/>
  <c r="C1207" i="2" l="1"/>
  <c r="K1207" i="2" s="1"/>
  <c r="F1208" i="2"/>
  <c r="C1208" i="2" l="1"/>
  <c r="K1208" i="2" s="1"/>
  <c r="F1209" i="2"/>
  <c r="C1209" i="2" l="1"/>
  <c r="K1209" i="2" s="1"/>
  <c r="F1210" i="2"/>
  <c r="C1210" i="2" l="1"/>
  <c r="K1210" i="2" s="1"/>
  <c r="F1211" i="2"/>
  <c r="C1211" i="2" l="1"/>
  <c r="K1211" i="2" s="1"/>
  <c r="F1212" i="2"/>
  <c r="C1212" i="2" l="1"/>
  <c r="K1212" i="2" s="1"/>
  <c r="F1213" i="2"/>
  <c r="C1213" i="2" l="1"/>
  <c r="K1213" i="2" s="1"/>
  <c r="F1214" i="2"/>
  <c r="C1214" i="2" l="1"/>
  <c r="K1214" i="2" s="1"/>
  <c r="F1215" i="2"/>
  <c r="C1215" i="2" l="1"/>
  <c r="K1215" i="2" s="1"/>
  <c r="F1216" i="2"/>
  <c r="C1216" i="2" l="1"/>
  <c r="K1216" i="2" s="1"/>
  <c r="F1217" i="2"/>
  <c r="C1217" i="2" l="1"/>
  <c r="K1217" i="2" s="1"/>
  <c r="F1218" i="2"/>
  <c r="C1218" i="2" l="1"/>
  <c r="K1218" i="2" s="1"/>
  <c r="F1219" i="2"/>
  <c r="C1219" i="2" l="1"/>
  <c r="K1219" i="2" s="1"/>
  <c r="F1220" i="2"/>
  <c r="C1220" i="2" l="1"/>
  <c r="K1220" i="2" s="1"/>
  <c r="F1221" i="2"/>
  <c r="C1221" i="2" l="1"/>
  <c r="K1221" i="2" s="1"/>
  <c r="F1222" i="2"/>
  <c r="C1222" i="2" l="1"/>
  <c r="K1222" i="2" s="1"/>
  <c r="F1223" i="2"/>
  <c r="C1223" i="2" l="1"/>
  <c r="K1223" i="2" s="1"/>
  <c r="F1224" i="2"/>
  <c r="C1224" i="2" l="1"/>
  <c r="K1224" i="2" s="1"/>
  <c r="F1225" i="2"/>
  <c r="C1225" i="2" l="1"/>
  <c r="K1225" i="2" s="1"/>
  <c r="F1226" i="2"/>
  <c r="C1226" i="2" l="1"/>
  <c r="K1226" i="2" s="1"/>
  <c r="F1227" i="2"/>
  <c r="C1227" i="2" l="1"/>
  <c r="K1227" i="2" s="1"/>
  <c r="F1228" i="2"/>
  <c r="C1228" i="2" l="1"/>
  <c r="K1228" i="2" s="1"/>
  <c r="F1229" i="2"/>
  <c r="C1229" i="2" l="1"/>
  <c r="K1229" i="2" s="1"/>
  <c r="F1230" i="2"/>
  <c r="C1230" i="2" l="1"/>
  <c r="K1230" i="2" s="1"/>
  <c r="F1231" i="2"/>
  <c r="C1231" i="2" l="1"/>
  <c r="K1231" i="2" s="1"/>
  <c r="F1232" i="2"/>
  <c r="C1232" i="2" l="1"/>
  <c r="K1232" i="2" s="1"/>
  <c r="F1233" i="2"/>
  <c r="C1233" i="2" l="1"/>
  <c r="K1233" i="2" s="1"/>
  <c r="F1234" i="2"/>
  <c r="C1234" i="2" l="1"/>
  <c r="K1234" i="2" s="1"/>
  <c r="F1235" i="2"/>
  <c r="C1235" i="2" l="1"/>
  <c r="K1235" i="2" s="1"/>
  <c r="F1236" i="2"/>
  <c r="C1236" i="2" l="1"/>
  <c r="K1236" i="2" s="1"/>
  <c r="F1237" i="2"/>
  <c r="C1237" i="2" l="1"/>
  <c r="K1237" i="2" s="1"/>
  <c r="F1238" i="2"/>
  <c r="C1238" i="2" l="1"/>
  <c r="K1238" i="2" s="1"/>
  <c r="F1239" i="2"/>
  <c r="C1239" i="2" l="1"/>
  <c r="K1239" i="2" s="1"/>
  <c r="F1240" i="2"/>
  <c r="C1240" i="2" l="1"/>
  <c r="K1240" i="2" s="1"/>
  <c r="F1241" i="2"/>
  <c r="C1241" i="2" l="1"/>
  <c r="K1241" i="2" s="1"/>
  <c r="F1242" i="2"/>
  <c r="C1242" i="2" l="1"/>
  <c r="K1242" i="2" s="1"/>
  <c r="F1243" i="2"/>
  <c r="C1243" i="2" l="1"/>
  <c r="K1243" i="2" s="1"/>
  <c r="F1244" i="2"/>
  <c r="C1244" i="2" l="1"/>
  <c r="K1244" i="2" s="1"/>
  <c r="F1245" i="2"/>
  <c r="C1245" i="2" l="1"/>
  <c r="K1245" i="2" s="1"/>
  <c r="F1246" i="2"/>
  <c r="C1246" i="2" l="1"/>
  <c r="K1246" i="2" s="1"/>
  <c r="F1247" i="2"/>
  <c r="C1247" i="2" l="1"/>
  <c r="K1247" i="2" s="1"/>
  <c r="F1248" i="2"/>
  <c r="C1248" i="2" l="1"/>
  <c r="K1248" i="2" s="1"/>
  <c r="F1249" i="2"/>
  <c r="C1249" i="2" l="1"/>
  <c r="K1249" i="2" s="1"/>
  <c r="F1250" i="2"/>
  <c r="C1250" i="2" l="1"/>
  <c r="K1250" i="2" s="1"/>
  <c r="F1251" i="2"/>
  <c r="C1251" i="2" l="1"/>
  <c r="K1251" i="2" s="1"/>
  <c r="F1252" i="2"/>
  <c r="C1252" i="2" l="1"/>
  <c r="K1252" i="2" s="1"/>
  <c r="F1253" i="2"/>
  <c r="C1253" i="2" l="1"/>
  <c r="K1253" i="2" s="1"/>
  <c r="F1254" i="2"/>
  <c r="C1254" i="2" l="1"/>
  <c r="K1254" i="2" s="1"/>
  <c r="F1255" i="2"/>
  <c r="C1255" i="2" l="1"/>
  <c r="K1255" i="2" s="1"/>
  <c r="F1256" i="2"/>
  <c r="C1256" i="2" l="1"/>
  <c r="K1256" i="2" s="1"/>
  <c r="F1257" i="2"/>
  <c r="C1257" i="2" l="1"/>
  <c r="K1257" i="2" s="1"/>
  <c r="F1258" i="2"/>
  <c r="C1258" i="2" l="1"/>
  <c r="K1258" i="2" s="1"/>
  <c r="F1259" i="2"/>
  <c r="C1259" i="2" l="1"/>
  <c r="K1259" i="2" s="1"/>
  <c r="F1260" i="2"/>
  <c r="C1260" i="2" l="1"/>
  <c r="K1260" i="2" s="1"/>
  <c r="F1261" i="2"/>
  <c r="C1261" i="2" l="1"/>
  <c r="K1261" i="2" s="1"/>
  <c r="F1262" i="2"/>
  <c r="C1262" i="2" l="1"/>
  <c r="K1262" i="2" s="1"/>
  <c r="F1263" i="2"/>
  <c r="C1263" i="2" l="1"/>
  <c r="K1263" i="2" s="1"/>
  <c r="F1264" i="2"/>
  <c r="C1264" i="2" l="1"/>
  <c r="K1264" i="2" s="1"/>
  <c r="F1265" i="2"/>
  <c r="C1265" i="2" l="1"/>
  <c r="K1265" i="2" s="1"/>
  <c r="F1266" i="2"/>
  <c r="C1266" i="2" l="1"/>
  <c r="K1266" i="2" s="1"/>
  <c r="F1267" i="2"/>
  <c r="C1267" i="2" l="1"/>
  <c r="K1267" i="2" s="1"/>
  <c r="F1268" i="2"/>
  <c r="C1268" i="2" l="1"/>
  <c r="K1268" i="2" s="1"/>
  <c r="F1269" i="2"/>
  <c r="C1269" i="2" l="1"/>
  <c r="K1269" i="2" s="1"/>
  <c r="F1270" i="2"/>
  <c r="C1270" i="2" l="1"/>
  <c r="K1270" i="2" s="1"/>
  <c r="F1271" i="2"/>
  <c r="C1271" i="2" l="1"/>
  <c r="K1271" i="2" s="1"/>
  <c r="F1272" i="2"/>
  <c r="C1272" i="2" l="1"/>
  <c r="K1272" i="2" s="1"/>
  <c r="F1273" i="2"/>
  <c r="C1273" i="2" l="1"/>
  <c r="K1273" i="2" s="1"/>
  <c r="F1274" i="2"/>
  <c r="C1274" i="2" l="1"/>
  <c r="K1274" i="2" s="1"/>
  <c r="F1275" i="2"/>
  <c r="C1275" i="2" l="1"/>
  <c r="K1275" i="2" s="1"/>
  <c r="F1276" i="2"/>
  <c r="C1276" i="2" l="1"/>
  <c r="K1276" i="2" s="1"/>
  <c r="F1277" i="2"/>
  <c r="C1277" i="2" l="1"/>
  <c r="K1277" i="2" s="1"/>
  <c r="F1278" i="2"/>
  <c r="C1278" i="2" l="1"/>
  <c r="K1278" i="2" s="1"/>
  <c r="F1279" i="2"/>
  <c r="C1279" i="2" l="1"/>
  <c r="K1279" i="2" s="1"/>
  <c r="F1280" i="2"/>
  <c r="C1280" i="2" l="1"/>
  <c r="K1280" i="2" s="1"/>
  <c r="F1281" i="2"/>
  <c r="C1281" i="2" l="1"/>
  <c r="K1281" i="2" s="1"/>
  <c r="F1282" i="2"/>
  <c r="C1282" i="2" l="1"/>
  <c r="K1282" i="2" s="1"/>
  <c r="F1283" i="2"/>
  <c r="C1283" i="2" l="1"/>
  <c r="K1283" i="2" s="1"/>
  <c r="F1284" i="2"/>
  <c r="C1284" i="2" l="1"/>
  <c r="K1284" i="2" s="1"/>
  <c r="F1285" i="2"/>
  <c r="C1285" i="2" l="1"/>
  <c r="K1285" i="2" s="1"/>
  <c r="F1286" i="2"/>
  <c r="C1286" i="2" l="1"/>
  <c r="K1286" i="2" s="1"/>
  <c r="F1287" i="2"/>
  <c r="C1287" i="2" l="1"/>
  <c r="K1287" i="2" s="1"/>
  <c r="F1288" i="2"/>
  <c r="C1288" i="2" l="1"/>
  <c r="K1288" i="2" s="1"/>
  <c r="F1289" i="2"/>
  <c r="C1289" i="2" l="1"/>
  <c r="K1289" i="2" s="1"/>
  <c r="F1290" i="2"/>
  <c r="C1290" i="2" l="1"/>
  <c r="K1290" i="2" s="1"/>
  <c r="F1291" i="2"/>
  <c r="C1291" i="2" l="1"/>
  <c r="K1291" i="2" s="1"/>
  <c r="F1292" i="2"/>
  <c r="C1292" i="2" l="1"/>
  <c r="K1292" i="2" s="1"/>
  <c r="F1293" i="2"/>
  <c r="C1293" i="2" l="1"/>
  <c r="K1293" i="2" s="1"/>
  <c r="F1294" i="2"/>
  <c r="C1294" i="2" l="1"/>
  <c r="K1294" i="2" s="1"/>
  <c r="F1295" i="2"/>
  <c r="C1295" i="2" l="1"/>
  <c r="K1295" i="2" s="1"/>
  <c r="F1296" i="2"/>
  <c r="C1296" i="2" l="1"/>
  <c r="K1296" i="2" s="1"/>
  <c r="F1297" i="2"/>
  <c r="C1297" i="2" l="1"/>
  <c r="K1297" i="2" s="1"/>
  <c r="F1298" i="2"/>
  <c r="C1298" i="2" l="1"/>
  <c r="K1298" i="2" s="1"/>
  <c r="F1299" i="2"/>
  <c r="C1299" i="2" l="1"/>
  <c r="K1299" i="2" s="1"/>
  <c r="F1300" i="2"/>
  <c r="C1300" i="2" l="1"/>
  <c r="K1300" i="2" s="1"/>
  <c r="F1301" i="2"/>
  <c r="C1301" i="2" l="1"/>
  <c r="K1301" i="2" s="1"/>
  <c r="F1302" i="2"/>
  <c r="C1302" i="2" l="1"/>
  <c r="K1302" i="2" s="1"/>
  <c r="F1303" i="2"/>
  <c r="C1303" i="2" l="1"/>
  <c r="K1303" i="2" s="1"/>
  <c r="F1304" i="2"/>
  <c r="C1304" i="2" l="1"/>
  <c r="K1304" i="2" s="1"/>
  <c r="F1305" i="2"/>
  <c r="C1305" i="2" l="1"/>
  <c r="K1305" i="2" s="1"/>
  <c r="F1306" i="2"/>
  <c r="C1306" i="2" l="1"/>
  <c r="K1306" i="2" s="1"/>
  <c r="F1307" i="2"/>
  <c r="C1307" i="2" l="1"/>
  <c r="K1307" i="2" s="1"/>
  <c r="F1308" i="2"/>
  <c r="C1308" i="2" l="1"/>
  <c r="K1308" i="2" s="1"/>
  <c r="C1309" i="2" l="1"/>
  <c r="K1309" i="2" s="1"/>
  <c r="F1310" i="2"/>
  <c r="C1310" i="2" l="1"/>
  <c r="K1310" i="2" s="1"/>
  <c r="F1311" i="2"/>
  <c r="C1311" i="2" l="1"/>
  <c r="K1311" i="2" s="1"/>
  <c r="F1312" i="2"/>
  <c r="C1312" i="2" l="1"/>
  <c r="K1312" i="2" s="1"/>
  <c r="F1313" i="2"/>
  <c r="C1313" i="2" l="1"/>
  <c r="K1313" i="2" s="1"/>
  <c r="F1314" i="2"/>
  <c r="C1314" i="2" l="1"/>
  <c r="K1314" i="2" s="1"/>
  <c r="F1315" i="2"/>
  <c r="C1315" i="2" l="1"/>
  <c r="K1315" i="2" s="1"/>
  <c r="F1316" i="2"/>
  <c r="C1316" i="2" l="1"/>
  <c r="K1316" i="2" s="1"/>
  <c r="F1317" i="2"/>
  <c r="C1317" i="2" l="1"/>
  <c r="K1317" i="2" s="1"/>
  <c r="F1318" i="2"/>
  <c r="C1318" i="2" l="1"/>
  <c r="K1318" i="2" s="1"/>
  <c r="F1319" i="2"/>
  <c r="C1319" i="2" l="1"/>
  <c r="K1319" i="2" s="1"/>
  <c r="F1320" i="2"/>
  <c r="C1320" i="2" l="1"/>
  <c r="K1320" i="2" s="1"/>
  <c r="F1321" i="2"/>
  <c r="C1321" i="2" l="1"/>
  <c r="K1321" i="2" s="1"/>
  <c r="F1322" i="2"/>
  <c r="C1322" i="2" l="1"/>
  <c r="K1322" i="2" s="1"/>
  <c r="F1323" i="2"/>
  <c r="C1323" i="2" l="1"/>
  <c r="K1323" i="2" s="1"/>
  <c r="F1324" i="2"/>
  <c r="C1324" i="2" l="1"/>
  <c r="K1324" i="2" s="1"/>
  <c r="F1325" i="2"/>
  <c r="C1325" i="2" l="1"/>
  <c r="K1325" i="2" s="1"/>
  <c r="F1326" i="2"/>
  <c r="C1326" i="2" l="1"/>
  <c r="K1326" i="2" s="1"/>
  <c r="F1327" i="2"/>
  <c r="C1327" i="2" l="1"/>
  <c r="K1327" i="2" s="1"/>
  <c r="F1328" i="2"/>
  <c r="C1328" i="2" l="1"/>
  <c r="K1328" i="2" s="1"/>
  <c r="F1329" i="2"/>
  <c r="C1329" i="2" l="1"/>
  <c r="K1329" i="2" s="1"/>
  <c r="F1330" i="2"/>
  <c r="C1330" i="2" l="1"/>
  <c r="K1330" i="2" s="1"/>
  <c r="F1331" i="2"/>
  <c r="C1331" i="2" l="1"/>
  <c r="K1331" i="2" s="1"/>
  <c r="F1332" i="2"/>
  <c r="C1332" i="2" l="1"/>
  <c r="K1332" i="2" s="1"/>
  <c r="F1333" i="2"/>
  <c r="C1333" i="2" l="1"/>
  <c r="K1333" i="2" s="1"/>
  <c r="F1334" i="2"/>
  <c r="C1334" i="2" l="1"/>
  <c r="K1334" i="2" s="1"/>
  <c r="F1335" i="2"/>
  <c r="C1335" i="2" l="1"/>
  <c r="K1335" i="2" s="1"/>
  <c r="F1336" i="2"/>
  <c r="C1336" i="2" l="1"/>
  <c r="K1336" i="2" s="1"/>
  <c r="F1337" i="2"/>
  <c r="C1337" i="2" l="1"/>
  <c r="K1337" i="2" s="1"/>
  <c r="F1338" i="2"/>
  <c r="C1338" i="2" l="1"/>
  <c r="K1338" i="2" s="1"/>
  <c r="F1339" i="2"/>
  <c r="C1339" i="2" l="1"/>
  <c r="K1339" i="2" s="1"/>
  <c r="F1340" i="2"/>
  <c r="C1340" i="2" l="1"/>
  <c r="K1340" i="2" s="1"/>
  <c r="F1341" i="2"/>
  <c r="C1341" i="2" l="1"/>
  <c r="K1341" i="2" s="1"/>
  <c r="F1342" i="2"/>
  <c r="C1342" i="2" l="1"/>
  <c r="K1342" i="2" s="1"/>
  <c r="F1343" i="2"/>
  <c r="C1343" i="2" l="1"/>
  <c r="K1343" i="2" s="1"/>
  <c r="F1344" i="2"/>
  <c r="C1344" i="2" l="1"/>
  <c r="K1344" i="2" s="1"/>
  <c r="F1345" i="2"/>
  <c r="C1345" i="2" l="1"/>
  <c r="K1345" i="2" s="1"/>
  <c r="F1346" i="2"/>
  <c r="C1346" i="2" l="1"/>
  <c r="K1346" i="2" s="1"/>
  <c r="F1347" i="2"/>
  <c r="C1347" i="2" l="1"/>
  <c r="K1347" i="2" s="1"/>
  <c r="F1348" i="2"/>
  <c r="C1348" i="2" l="1"/>
  <c r="K1348" i="2" s="1"/>
  <c r="F1349" i="2"/>
  <c r="C1349" i="2" l="1"/>
  <c r="K1349" i="2" s="1"/>
  <c r="F1350" i="2"/>
  <c r="C1350" i="2" l="1"/>
  <c r="K1350" i="2" s="1"/>
  <c r="F1351" i="2"/>
  <c r="C1351" i="2" l="1"/>
  <c r="K1351" i="2" s="1"/>
  <c r="F1352" i="2"/>
  <c r="C1352" i="2" l="1"/>
  <c r="K1352" i="2" s="1"/>
  <c r="F1353" i="2"/>
  <c r="C1353" i="2" l="1"/>
  <c r="K1353" i="2" s="1"/>
  <c r="F1354" i="2"/>
  <c r="C1354" i="2" l="1"/>
  <c r="K1354" i="2" s="1"/>
  <c r="F1355" i="2"/>
  <c r="C1355" i="2" l="1"/>
  <c r="K1355" i="2" s="1"/>
  <c r="F1356" i="2"/>
  <c r="C1356" i="2" l="1"/>
  <c r="K1356" i="2" s="1"/>
  <c r="F1357" i="2"/>
  <c r="C1357" i="2" l="1"/>
  <c r="K1357" i="2" s="1"/>
  <c r="F1358" i="2"/>
  <c r="C1358" i="2" l="1"/>
  <c r="K1358" i="2" s="1"/>
  <c r="F1359" i="2"/>
  <c r="C1359" i="2" l="1"/>
  <c r="K1359" i="2" s="1"/>
  <c r="F1360" i="2"/>
  <c r="C1360" i="2" l="1"/>
  <c r="K1360" i="2" s="1"/>
  <c r="C1361" i="2" l="1"/>
  <c r="K1361" i="2" s="1"/>
  <c r="F1362" i="2"/>
  <c r="C1362" i="2" l="1"/>
  <c r="K1362" i="2" s="1"/>
  <c r="F1363" i="2"/>
  <c r="C1363" i="2" l="1"/>
  <c r="K1363" i="2" s="1"/>
  <c r="F1364" i="2"/>
  <c r="C1364" i="2" l="1"/>
  <c r="K1364" i="2" s="1"/>
  <c r="F1365" i="2"/>
  <c r="C1365" i="2" l="1"/>
  <c r="K1365" i="2" s="1"/>
  <c r="F1366" i="2"/>
  <c r="C1366" i="2" l="1"/>
  <c r="K1366" i="2" s="1"/>
  <c r="F1367" i="2"/>
  <c r="C1367" i="2" l="1"/>
  <c r="K1367" i="2" s="1"/>
  <c r="F1368" i="2"/>
  <c r="C1368" i="2" l="1"/>
  <c r="K1368" i="2" s="1"/>
  <c r="F1369" i="2"/>
  <c r="C1369" i="2" l="1"/>
  <c r="K1369" i="2" s="1"/>
  <c r="F1370" i="2"/>
  <c r="C1370" i="2" l="1"/>
  <c r="K1370" i="2" s="1"/>
  <c r="F1371" i="2"/>
  <c r="C1371" i="2" l="1"/>
  <c r="K1371" i="2" s="1"/>
  <c r="F1372" i="2"/>
  <c r="C1372" i="2" l="1"/>
  <c r="K1372" i="2" s="1"/>
  <c r="F1373" i="2"/>
  <c r="C1373" i="2" l="1"/>
  <c r="K1373" i="2" s="1"/>
  <c r="C1374" i="2" l="1"/>
  <c r="K1374" i="2" s="1"/>
  <c r="F1375" i="2"/>
  <c r="C1375" i="2" l="1"/>
  <c r="K1375" i="2" s="1"/>
  <c r="F1376" i="2"/>
  <c r="C1376" i="2" l="1"/>
  <c r="K1376" i="2" s="1"/>
  <c r="F1377" i="2"/>
  <c r="C1377" i="2" l="1"/>
  <c r="K1377" i="2" s="1"/>
  <c r="F1378" i="2"/>
  <c r="C1378" i="2" l="1"/>
  <c r="K1378" i="2" s="1"/>
  <c r="F1379" i="2"/>
  <c r="C1379" i="2" l="1"/>
  <c r="K1379" i="2" s="1"/>
  <c r="F1380" i="2"/>
  <c r="C1380" i="2" l="1"/>
  <c r="K1380" i="2" s="1"/>
  <c r="F1381" i="2"/>
  <c r="C1381" i="2" l="1"/>
  <c r="K1381" i="2" s="1"/>
  <c r="F1382" i="2"/>
  <c r="C1382" i="2" l="1"/>
  <c r="K1382" i="2" s="1"/>
  <c r="F1383" i="2"/>
  <c r="C1383" i="2" l="1"/>
  <c r="K1383" i="2" s="1"/>
  <c r="F1384" i="2"/>
  <c r="C1384" i="2" l="1"/>
  <c r="K1384" i="2" s="1"/>
  <c r="F1385" i="2"/>
  <c r="C1385" i="2" l="1"/>
  <c r="K1385" i="2" s="1"/>
  <c r="F1386" i="2"/>
  <c r="C1386" i="2" l="1"/>
  <c r="K1386" i="2" s="1"/>
  <c r="F1387" i="2"/>
  <c r="C1387" i="2" l="1"/>
  <c r="K1387" i="2" s="1"/>
  <c r="F1388" i="2"/>
  <c r="C1388" i="2" l="1"/>
  <c r="K1388" i="2" s="1"/>
  <c r="F1389" i="2"/>
  <c r="C1389" i="2" l="1"/>
  <c r="K1389" i="2" s="1"/>
  <c r="F1390" i="2"/>
  <c r="C1390" i="2" l="1"/>
  <c r="K1390" i="2" s="1"/>
  <c r="F1391" i="2"/>
  <c r="C1391" i="2" l="1"/>
  <c r="K1391" i="2" s="1"/>
  <c r="F1392" i="2"/>
  <c r="C1392" i="2" l="1"/>
  <c r="K1392" i="2" s="1"/>
  <c r="F1393" i="2"/>
  <c r="C1393" i="2" l="1"/>
  <c r="K1393" i="2" s="1"/>
  <c r="F1394" i="2"/>
  <c r="C1394" i="2" l="1"/>
  <c r="K1394" i="2" s="1"/>
  <c r="F1395" i="2"/>
  <c r="C1395" i="2" l="1"/>
  <c r="K1395" i="2" s="1"/>
  <c r="F1396" i="2"/>
  <c r="C1396" i="2" l="1"/>
  <c r="K1396" i="2" s="1"/>
  <c r="F1397" i="2"/>
  <c r="C1397" i="2" l="1"/>
  <c r="K1397" i="2" s="1"/>
  <c r="F1398" i="2"/>
  <c r="C1398" i="2" l="1"/>
  <c r="K1398" i="2" s="1"/>
  <c r="F1399" i="2"/>
  <c r="C1399" i="2" l="1"/>
  <c r="K1399" i="2" s="1"/>
  <c r="F1400" i="2"/>
  <c r="C1400" i="2" l="1"/>
  <c r="K1400" i="2" s="1"/>
  <c r="F1401" i="2"/>
  <c r="C1401" i="2" l="1"/>
  <c r="K1401" i="2" s="1"/>
  <c r="F1402" i="2"/>
  <c r="C1402" i="2" l="1"/>
  <c r="K1402" i="2" s="1"/>
  <c r="F1403" i="2"/>
  <c r="C1403" i="2" l="1"/>
  <c r="K1403" i="2" s="1"/>
  <c r="F1404" i="2"/>
  <c r="C1404" i="2" l="1"/>
  <c r="K1404" i="2" s="1"/>
  <c r="F1405" i="2"/>
  <c r="C1405" i="2" l="1"/>
  <c r="K1405" i="2" s="1"/>
  <c r="F1406" i="2"/>
  <c r="C1406" i="2" l="1"/>
  <c r="K1406" i="2" s="1"/>
  <c r="F1407" i="2"/>
  <c r="C1407" i="2" l="1"/>
  <c r="K1407" i="2" s="1"/>
  <c r="F1408" i="2"/>
  <c r="C1408" i="2" l="1"/>
  <c r="K1408" i="2" s="1"/>
  <c r="F1409" i="2"/>
  <c r="C1409" i="2" l="1"/>
  <c r="K1409" i="2" s="1"/>
  <c r="F1410" i="2"/>
  <c r="C1410" i="2" l="1"/>
  <c r="K1410" i="2" s="1"/>
  <c r="F1411" i="2"/>
  <c r="C1411" i="2" l="1"/>
  <c r="K1411" i="2" s="1"/>
  <c r="F1412" i="2"/>
  <c r="C1412" i="2" l="1"/>
  <c r="K1412" i="2" s="1"/>
  <c r="F1413" i="2"/>
  <c r="C1413" i="2" l="1"/>
  <c r="K1413" i="2" s="1"/>
  <c r="F1414" i="2"/>
  <c r="C1414" i="2" l="1"/>
  <c r="K1414" i="2" s="1"/>
  <c r="F1415" i="2"/>
  <c r="C1415" i="2" l="1"/>
  <c r="K1415" i="2" s="1"/>
  <c r="F1416" i="2"/>
  <c r="C1416" i="2" l="1"/>
  <c r="K1416" i="2" s="1"/>
  <c r="F1417" i="2"/>
  <c r="C1417" i="2" l="1"/>
  <c r="K1417" i="2" s="1"/>
  <c r="F1418" i="2"/>
  <c r="C1418" i="2" l="1"/>
  <c r="K1418" i="2" s="1"/>
  <c r="F1419" i="2"/>
  <c r="C1419" i="2" l="1"/>
  <c r="K1419" i="2" s="1"/>
  <c r="F1420" i="2"/>
  <c r="C1420" i="2" l="1"/>
  <c r="K1420" i="2" s="1"/>
  <c r="F1421" i="2"/>
  <c r="C1421" i="2" l="1"/>
  <c r="K1421" i="2" s="1"/>
  <c r="F1422" i="2"/>
  <c r="C1422" i="2" l="1"/>
  <c r="K1422" i="2" s="1"/>
  <c r="F1423" i="2"/>
  <c r="C1423" i="2" l="1"/>
  <c r="K1423" i="2" s="1"/>
  <c r="F1424" i="2"/>
  <c r="C1424" i="2" l="1"/>
  <c r="K1424" i="2" s="1"/>
  <c r="F1425" i="2"/>
  <c r="C1425" i="2" l="1"/>
  <c r="K1425" i="2" s="1"/>
  <c r="F1426" i="2"/>
  <c r="C1426" i="2" l="1"/>
  <c r="K1426" i="2" s="1"/>
  <c r="F1427" i="2"/>
  <c r="C1427" i="2" l="1"/>
  <c r="K1427" i="2" s="1"/>
  <c r="F1428" i="2"/>
  <c r="C1428" i="2" l="1"/>
  <c r="K1428" i="2" s="1"/>
  <c r="F1429" i="2"/>
  <c r="C1429" i="2" l="1"/>
  <c r="K1429" i="2" s="1"/>
  <c r="F1430" i="2"/>
  <c r="C1430" i="2" l="1"/>
  <c r="K1430" i="2" s="1"/>
  <c r="F1431" i="2"/>
  <c r="C1431" i="2" l="1"/>
  <c r="K1431" i="2" s="1"/>
  <c r="F1432" i="2"/>
  <c r="C1432" i="2" l="1"/>
  <c r="K1432" i="2" s="1"/>
  <c r="F1433" i="2"/>
  <c r="C1433" i="2" l="1"/>
  <c r="K1433" i="2" s="1"/>
  <c r="F1434" i="2"/>
  <c r="C1434" i="2" l="1"/>
  <c r="K1434" i="2" s="1"/>
  <c r="F1435" i="2"/>
  <c r="C1435" i="2" l="1"/>
  <c r="K1435" i="2" s="1"/>
  <c r="F1436" i="2"/>
  <c r="C1436" i="2" l="1"/>
  <c r="K1436" i="2" s="1"/>
  <c r="F1437" i="2"/>
  <c r="C1437" i="2" l="1"/>
  <c r="K1437" i="2" s="1"/>
  <c r="F1438" i="2"/>
  <c r="C1438" i="2" l="1"/>
  <c r="K1438" i="2" s="1"/>
  <c r="F1439" i="2"/>
  <c r="C1439" i="2" l="1"/>
  <c r="K1439" i="2" s="1"/>
  <c r="F1440" i="2"/>
  <c r="C1440" i="2" l="1"/>
  <c r="K1440" i="2" s="1"/>
  <c r="F1441" i="2"/>
  <c r="C1441" i="2" l="1"/>
  <c r="K1441" i="2" s="1"/>
  <c r="F1442" i="2"/>
  <c r="C1442" i="2" l="1"/>
  <c r="K1442" i="2" s="1"/>
  <c r="F1443" i="2"/>
  <c r="C1443" i="2" l="1"/>
  <c r="K1443" i="2" s="1"/>
  <c r="F1444" i="2"/>
  <c r="C1444" i="2" l="1"/>
  <c r="K1444" i="2" s="1"/>
  <c r="F1445" i="2"/>
  <c r="C1445" i="2" l="1"/>
  <c r="K1445" i="2" s="1"/>
  <c r="F1446" i="2"/>
  <c r="C1446" i="2" l="1"/>
  <c r="K1446" i="2" s="1"/>
  <c r="F1447" i="2"/>
  <c r="C1447" i="2" l="1"/>
  <c r="K1447" i="2" s="1"/>
  <c r="F1448" i="2"/>
  <c r="C1448" i="2" l="1"/>
  <c r="K1448" i="2" s="1"/>
  <c r="F1449" i="2"/>
  <c r="C1449" i="2" l="1"/>
  <c r="K1449" i="2" s="1"/>
  <c r="F1450" i="2"/>
  <c r="C1450" i="2" l="1"/>
  <c r="K1450" i="2" s="1"/>
  <c r="F1451" i="2"/>
  <c r="C1451" i="2" l="1"/>
  <c r="K1451" i="2" s="1"/>
  <c r="F1452" i="2"/>
  <c r="C1452" i="2" l="1"/>
  <c r="K1452" i="2" s="1"/>
  <c r="F1453" i="2"/>
  <c r="C1453" i="2" l="1"/>
  <c r="K1453" i="2" s="1"/>
  <c r="F1454" i="2"/>
  <c r="C1454" i="2" l="1"/>
  <c r="K1454" i="2" s="1"/>
  <c r="F1455" i="2"/>
  <c r="C1455" i="2" l="1"/>
  <c r="K1455" i="2" s="1"/>
  <c r="F1456" i="2"/>
  <c r="C1456" i="2" l="1"/>
  <c r="K1456" i="2" s="1"/>
  <c r="F1457" i="2"/>
  <c r="C1457" i="2" l="1"/>
  <c r="K1457" i="2" s="1"/>
  <c r="F1458" i="2"/>
  <c r="C1458" i="2" l="1"/>
  <c r="K1458" i="2" s="1"/>
  <c r="F1459" i="2"/>
  <c r="C1459" i="2" l="1"/>
  <c r="K1459" i="2" s="1"/>
  <c r="F1460" i="2"/>
  <c r="C1460" i="2" l="1"/>
  <c r="K1460" i="2" s="1"/>
  <c r="F1461" i="2"/>
  <c r="C1461" i="2" l="1"/>
  <c r="K1461" i="2" s="1"/>
  <c r="F1462" i="2"/>
  <c r="C1462" i="2" l="1"/>
  <c r="K1462" i="2" s="1"/>
  <c r="F1463" i="2"/>
  <c r="C1463" i="2" l="1"/>
  <c r="K1463" i="2" s="1"/>
  <c r="F1464" i="2"/>
  <c r="C1464" i="2" l="1"/>
  <c r="K1464" i="2" s="1"/>
  <c r="F1465" i="2"/>
  <c r="C1465" i="2" l="1"/>
  <c r="K1465" i="2" s="1"/>
  <c r="F1466" i="2"/>
  <c r="C1466" i="2" l="1"/>
  <c r="K1466" i="2" s="1"/>
  <c r="F1467" i="2"/>
  <c r="C1467" i="2" l="1"/>
  <c r="K1467" i="2" s="1"/>
  <c r="F1468" i="2"/>
  <c r="C1468" i="2" l="1"/>
  <c r="K1468" i="2" s="1"/>
  <c r="F1469" i="2"/>
  <c r="C1469" i="2" l="1"/>
  <c r="K1469" i="2" s="1"/>
  <c r="F1470" i="2"/>
  <c r="C1470" i="2" l="1"/>
  <c r="K1470" i="2" s="1"/>
  <c r="F1471" i="2"/>
  <c r="C1471" i="2" l="1"/>
  <c r="K1471" i="2" s="1"/>
  <c r="F1472" i="2"/>
  <c r="C1472" i="2" l="1"/>
  <c r="K1472" i="2" s="1"/>
  <c r="F1473" i="2"/>
  <c r="C1473" i="2" l="1"/>
  <c r="K1473" i="2" s="1"/>
  <c r="F1474" i="2"/>
  <c r="C1474" i="2" l="1"/>
  <c r="K1474" i="2" s="1"/>
  <c r="F1475" i="2"/>
  <c r="C1475" i="2" l="1"/>
  <c r="K1475" i="2" s="1"/>
  <c r="F1476" i="2"/>
  <c r="C1476" i="2" l="1"/>
  <c r="K1476" i="2" s="1"/>
  <c r="F1477" i="2"/>
  <c r="C1477" i="2" l="1"/>
  <c r="K1477" i="2" s="1"/>
  <c r="F1478" i="2"/>
  <c r="C1478" i="2" l="1"/>
  <c r="K1478" i="2" s="1"/>
  <c r="F1479" i="2"/>
  <c r="C1479" i="2" l="1"/>
  <c r="K1479" i="2" s="1"/>
  <c r="F1480" i="2"/>
  <c r="F1481" i="2" l="1"/>
  <c r="C1480" i="2"/>
  <c r="K1480" i="2" s="1"/>
  <c r="C1481" i="2" l="1"/>
  <c r="K1481" i="2" s="1"/>
  <c r="F1482" i="2"/>
  <c r="C1482" i="2" l="1"/>
  <c r="K1482" i="2" s="1"/>
  <c r="F1483" i="2"/>
  <c r="C1483" i="2" l="1"/>
  <c r="K1483" i="2" s="1"/>
  <c r="F1484" i="2"/>
  <c r="C1484" i="2" l="1"/>
  <c r="K1484" i="2" s="1"/>
  <c r="F1485" i="2"/>
  <c r="C1485" i="2" l="1"/>
  <c r="K1485" i="2" s="1"/>
  <c r="F1486" i="2"/>
  <c r="C1486" i="2" l="1"/>
  <c r="K1486" i="2" s="1"/>
  <c r="F1487" i="2"/>
  <c r="C1487" i="2" l="1"/>
  <c r="K1487" i="2" s="1"/>
  <c r="F1488" i="2"/>
  <c r="C1488" i="2" l="1"/>
  <c r="K1488" i="2" s="1"/>
  <c r="F1489" i="2"/>
  <c r="C1489" i="2" l="1"/>
  <c r="K1489" i="2" s="1"/>
  <c r="F1490" i="2"/>
  <c r="C1490" i="2" l="1"/>
  <c r="K1490" i="2" s="1"/>
  <c r="F1491" i="2"/>
  <c r="C1491" i="2" l="1"/>
  <c r="K1491" i="2" s="1"/>
  <c r="F1492" i="2"/>
  <c r="C1492" i="2" l="1"/>
  <c r="K1492" i="2" s="1"/>
  <c r="F1493" i="2"/>
  <c r="C1493" i="2" l="1"/>
  <c r="K1493" i="2" s="1"/>
  <c r="F1494" i="2"/>
  <c r="C1494" i="2" l="1"/>
  <c r="K1494" i="2" s="1"/>
  <c r="F1495" i="2"/>
  <c r="C1495" i="2" l="1"/>
  <c r="K1495" i="2" s="1"/>
  <c r="F1496" i="2"/>
  <c r="C1496" i="2" l="1"/>
  <c r="K1496" i="2" s="1"/>
  <c r="F1497" i="2"/>
  <c r="C1497" i="2" l="1"/>
  <c r="K1497" i="2" s="1"/>
  <c r="F1498" i="2"/>
  <c r="C1498" i="2" l="1"/>
  <c r="K1498" i="2" s="1"/>
  <c r="F1499" i="2"/>
  <c r="C1499" i="2" l="1"/>
  <c r="K1499" i="2" s="1"/>
  <c r="F1500" i="2"/>
  <c r="C1500" i="2" l="1"/>
  <c r="K1500" i="2" s="1"/>
  <c r="F1501" i="2"/>
  <c r="C1501" i="2" l="1"/>
  <c r="K1501" i="2" s="1"/>
  <c r="F1502" i="2"/>
  <c r="C1502" i="2" l="1"/>
  <c r="K1502" i="2" s="1"/>
  <c r="F1503" i="2"/>
  <c r="C1503" i="2" l="1"/>
  <c r="K1503" i="2" s="1"/>
  <c r="F1504" i="2"/>
  <c r="C1504" i="2" l="1"/>
  <c r="K1504" i="2" s="1"/>
  <c r="F1505" i="2"/>
  <c r="C1505" i="2" l="1"/>
  <c r="K1505" i="2" s="1"/>
  <c r="F1506" i="2"/>
  <c r="C1506" i="2" l="1"/>
  <c r="K1506" i="2" s="1"/>
  <c r="F1507" i="2"/>
  <c r="C1507" i="2" l="1"/>
  <c r="K1507" i="2" s="1"/>
  <c r="F1508" i="2"/>
  <c r="C1508" i="2" l="1"/>
  <c r="K1508" i="2" s="1"/>
  <c r="F1509" i="2"/>
  <c r="C1509" i="2" l="1"/>
  <c r="K1509" i="2" s="1"/>
  <c r="F1510" i="2"/>
  <c r="C1510" i="2" l="1"/>
  <c r="K1510" i="2" s="1"/>
  <c r="F1511" i="2"/>
  <c r="C1511" i="2" l="1"/>
  <c r="K1511" i="2" s="1"/>
  <c r="F1512" i="2"/>
  <c r="C1512" i="2" l="1"/>
  <c r="K1512" i="2" s="1"/>
  <c r="F1513" i="2"/>
  <c r="C1513" i="2" l="1"/>
  <c r="K1513" i="2" s="1"/>
  <c r="F1514" i="2"/>
  <c r="C1514" i="2" l="1"/>
  <c r="K1514" i="2" s="1"/>
  <c r="F1515" i="2"/>
  <c r="C1515" i="2" l="1"/>
  <c r="K1515" i="2" s="1"/>
  <c r="F1516" i="2"/>
  <c r="C1516" i="2" l="1"/>
  <c r="K1516" i="2" s="1"/>
  <c r="F1517" i="2"/>
  <c r="C1517" i="2" l="1"/>
  <c r="K1517" i="2" s="1"/>
  <c r="F1518" i="2"/>
  <c r="C1518" i="2" l="1"/>
  <c r="K1518" i="2" s="1"/>
  <c r="F1519" i="2"/>
  <c r="C1519" i="2" l="1"/>
  <c r="K1519" i="2" s="1"/>
  <c r="F1520" i="2"/>
  <c r="C1520" i="2" l="1"/>
  <c r="K1520" i="2" s="1"/>
  <c r="F1521" i="2"/>
  <c r="C1521" i="2" l="1"/>
  <c r="K1521" i="2" s="1"/>
  <c r="F1522" i="2"/>
  <c r="C1522" i="2" l="1"/>
  <c r="K1522" i="2" s="1"/>
  <c r="F1523" i="2"/>
  <c r="C1523" i="2" l="1"/>
  <c r="K1523" i="2" s="1"/>
  <c r="F1524" i="2"/>
  <c r="C1524" i="2" l="1"/>
  <c r="K1524" i="2" s="1"/>
  <c r="F1525" i="2"/>
  <c r="C1525" i="2" l="1"/>
  <c r="K1525" i="2" s="1"/>
  <c r="F1526" i="2"/>
  <c r="C1526" i="2" l="1"/>
  <c r="K1526" i="2" s="1"/>
  <c r="F1527" i="2"/>
  <c r="C1527" i="2" l="1"/>
  <c r="K1527" i="2" s="1"/>
  <c r="F1528" i="2"/>
  <c r="C1528" i="2" l="1"/>
  <c r="K1528" i="2" s="1"/>
  <c r="F1529" i="2"/>
  <c r="C1529" i="2" l="1"/>
  <c r="K1529" i="2" s="1"/>
  <c r="F1530" i="2"/>
  <c r="C1530" i="2" l="1"/>
  <c r="K1530" i="2" s="1"/>
  <c r="F1531" i="2"/>
  <c r="C1531" i="2" l="1"/>
  <c r="K1531" i="2" s="1"/>
  <c r="F1532" i="2"/>
  <c r="C1532" i="2" l="1"/>
  <c r="K1532" i="2" s="1"/>
  <c r="F1533" i="2"/>
  <c r="C1533" i="2" l="1"/>
  <c r="K1533" i="2" s="1"/>
  <c r="F1534" i="2"/>
  <c r="C1534" i="2" l="1"/>
  <c r="K1534" i="2" s="1"/>
  <c r="F1535" i="2"/>
  <c r="C1535" i="2" l="1"/>
  <c r="K1535" i="2" s="1"/>
  <c r="F1536" i="2"/>
  <c r="C1536" i="2" l="1"/>
  <c r="K1536" i="2" s="1"/>
  <c r="F1537" i="2"/>
  <c r="C1537" i="2" l="1"/>
  <c r="K1537" i="2" s="1"/>
  <c r="F1538" i="2"/>
  <c r="C1538" i="2" l="1"/>
  <c r="K1538" i="2" s="1"/>
  <c r="F1539" i="2"/>
  <c r="C1539" i="2" l="1"/>
  <c r="K1539" i="2" s="1"/>
  <c r="F1540" i="2"/>
  <c r="C1540" i="2" l="1"/>
  <c r="K1540" i="2" s="1"/>
  <c r="F1541" i="2"/>
  <c r="C1541" i="2" l="1"/>
  <c r="K1541" i="2" s="1"/>
  <c r="F1542" i="2"/>
  <c r="C1542" i="2" l="1"/>
  <c r="K1542" i="2" s="1"/>
  <c r="F1543" i="2"/>
  <c r="C1543" i="2" l="1"/>
  <c r="K1543" i="2" s="1"/>
  <c r="F1544" i="2"/>
  <c r="C1544" i="2" l="1"/>
  <c r="K1544" i="2" s="1"/>
  <c r="F1545" i="2"/>
  <c r="C1545" i="2" l="1"/>
  <c r="K1545" i="2" s="1"/>
  <c r="F1546" i="2"/>
  <c r="C1546" i="2" l="1"/>
  <c r="K1546" i="2" s="1"/>
  <c r="F1547" i="2"/>
  <c r="C1547" i="2" l="1"/>
  <c r="K1547" i="2" s="1"/>
  <c r="F1548" i="2"/>
  <c r="C1548" i="2" l="1"/>
  <c r="K1548" i="2" s="1"/>
  <c r="F1549" i="2"/>
  <c r="C1549" i="2" l="1"/>
  <c r="K1549" i="2" s="1"/>
  <c r="F1550" i="2"/>
  <c r="C1550" i="2" l="1"/>
  <c r="K1550" i="2" s="1"/>
  <c r="C1551" i="2" l="1"/>
  <c r="K1551" i="2" s="1"/>
  <c r="F1552" i="2"/>
  <c r="C1552" i="2" l="1"/>
  <c r="K1552" i="2" s="1"/>
  <c r="F1553" i="2"/>
  <c r="C1553" i="2" l="1"/>
  <c r="K1553" i="2" s="1"/>
  <c r="F1554" i="2"/>
  <c r="C1554" i="2" l="1"/>
  <c r="K1554" i="2" s="1"/>
  <c r="F1555" i="2"/>
  <c r="C1555" i="2" l="1"/>
  <c r="K1555" i="2" s="1"/>
  <c r="F1556" i="2"/>
  <c r="C1556" i="2" l="1"/>
  <c r="K1556" i="2" s="1"/>
  <c r="F1557" i="2"/>
  <c r="C1557" i="2" l="1"/>
  <c r="K1557" i="2" s="1"/>
  <c r="F1558" i="2"/>
  <c r="C1558" i="2" l="1"/>
  <c r="K1558" i="2" s="1"/>
  <c r="F1559" i="2"/>
  <c r="C1559" i="2" l="1"/>
  <c r="K1559" i="2" s="1"/>
  <c r="F1560" i="2"/>
  <c r="C1560" i="2" l="1"/>
  <c r="K1560" i="2" s="1"/>
  <c r="F1561" i="2"/>
  <c r="C1561" i="2" l="1"/>
  <c r="K1561" i="2" s="1"/>
  <c r="F1562" i="2"/>
  <c r="C1562" i="2" l="1"/>
  <c r="K1562" i="2" s="1"/>
  <c r="F1563" i="2"/>
  <c r="C1563" i="2" l="1"/>
  <c r="K1563" i="2" s="1"/>
  <c r="F1564" i="2"/>
  <c r="C1564" i="2" l="1"/>
  <c r="K1564" i="2" s="1"/>
  <c r="F1565" i="2"/>
  <c r="C1565" i="2" l="1"/>
  <c r="K1565" i="2" s="1"/>
  <c r="F1566" i="2"/>
  <c r="C1566" i="2" l="1"/>
  <c r="K1566" i="2" s="1"/>
  <c r="F1567" i="2"/>
  <c r="C1567" i="2" l="1"/>
  <c r="K1567" i="2" s="1"/>
  <c r="F1568" i="2"/>
  <c r="C1568" i="2" l="1"/>
  <c r="K1568" i="2" s="1"/>
  <c r="F1569" i="2"/>
  <c r="C1569" i="2" l="1"/>
  <c r="K1569" i="2" s="1"/>
  <c r="F1570" i="2"/>
  <c r="C1570" i="2" l="1"/>
  <c r="K1570" i="2" s="1"/>
  <c r="F1571" i="2"/>
  <c r="C1571" i="2" l="1"/>
  <c r="K1571" i="2" s="1"/>
  <c r="F1572" i="2"/>
  <c r="C1572" i="2" l="1"/>
  <c r="K1572" i="2" s="1"/>
  <c r="F1573" i="2"/>
  <c r="C1573" i="2" l="1"/>
  <c r="K1573" i="2" s="1"/>
  <c r="F1574" i="2"/>
  <c r="C1574" i="2" l="1"/>
  <c r="K1574" i="2" s="1"/>
  <c r="F1575" i="2"/>
  <c r="C1575" i="2" l="1"/>
  <c r="K1575" i="2" s="1"/>
  <c r="F1576" i="2"/>
  <c r="C1576" i="2" l="1"/>
  <c r="K1576" i="2" s="1"/>
  <c r="F1577" i="2"/>
  <c r="C1577" i="2" l="1"/>
  <c r="K1577" i="2" s="1"/>
  <c r="F1578" i="2"/>
  <c r="C1578" i="2" l="1"/>
  <c r="K1578" i="2" s="1"/>
  <c r="F1579" i="2"/>
  <c r="C1579" i="2" l="1"/>
  <c r="K1579" i="2" s="1"/>
  <c r="F1580" i="2"/>
  <c r="C1580" i="2" l="1"/>
  <c r="K1580" i="2" s="1"/>
  <c r="F1581" i="2"/>
  <c r="C1581" i="2" l="1"/>
  <c r="K1581" i="2" s="1"/>
  <c r="F1582" i="2"/>
  <c r="C1582" i="2" l="1"/>
  <c r="K1582" i="2" s="1"/>
  <c r="F1583" i="2"/>
  <c r="C1583" i="2" l="1"/>
  <c r="K1583" i="2" s="1"/>
  <c r="F1584" i="2"/>
  <c r="C1584" i="2" l="1"/>
  <c r="K1584" i="2" s="1"/>
  <c r="F1585" i="2"/>
  <c r="C1585" i="2" l="1"/>
  <c r="K1585" i="2" s="1"/>
  <c r="F1586" i="2"/>
  <c r="C1586" i="2" l="1"/>
  <c r="K1586" i="2" s="1"/>
  <c r="F1587" i="2"/>
  <c r="C1587" i="2" l="1"/>
  <c r="K1587" i="2" s="1"/>
  <c r="F1588" i="2"/>
  <c r="C1588" i="2" l="1"/>
  <c r="K1588" i="2" s="1"/>
  <c r="F1589" i="2"/>
  <c r="C1589" i="2" l="1"/>
  <c r="K1589" i="2" s="1"/>
  <c r="F1590" i="2"/>
  <c r="C1590" i="2" l="1"/>
  <c r="K1590" i="2" s="1"/>
  <c r="F1591" i="2"/>
  <c r="C1591" i="2" l="1"/>
  <c r="K1591" i="2" s="1"/>
  <c r="F1592" i="2"/>
  <c r="C1592" i="2" l="1"/>
  <c r="K1592" i="2" s="1"/>
  <c r="F1593" i="2"/>
  <c r="C1593" i="2" l="1"/>
  <c r="K1593" i="2" s="1"/>
  <c r="F1594" i="2"/>
  <c r="C1594" i="2" l="1"/>
  <c r="K1594" i="2" s="1"/>
  <c r="F1595" i="2"/>
  <c r="C1595" i="2" l="1"/>
  <c r="K1595" i="2" s="1"/>
  <c r="F1596" i="2"/>
  <c r="C1596" i="2" l="1"/>
  <c r="K1596" i="2" s="1"/>
  <c r="F1597" i="2"/>
  <c r="C1597" i="2" l="1"/>
  <c r="K1597" i="2" s="1"/>
  <c r="F1598" i="2"/>
  <c r="C1598" i="2" l="1"/>
  <c r="K1598" i="2" s="1"/>
  <c r="F1599" i="2"/>
  <c r="C1599" i="2" l="1"/>
  <c r="K1599" i="2" s="1"/>
  <c r="F1600" i="2"/>
  <c r="C1600" i="2" l="1"/>
  <c r="K1600" i="2" s="1"/>
  <c r="F1601" i="2"/>
  <c r="C1601" i="2" l="1"/>
  <c r="K1601" i="2" s="1"/>
  <c r="F1602" i="2"/>
  <c r="C1602" i="2" l="1"/>
  <c r="K1602" i="2" s="1"/>
  <c r="C1603" i="2" l="1"/>
  <c r="K1603" i="2" s="1"/>
  <c r="F1604" i="2"/>
  <c r="C1604" i="2" l="1"/>
  <c r="K1604" i="2" s="1"/>
  <c r="F1605" i="2"/>
  <c r="C1605" i="2" l="1"/>
  <c r="K1605" i="2" s="1"/>
  <c r="F1606" i="2"/>
  <c r="C1606" i="2" l="1"/>
  <c r="K1606" i="2" s="1"/>
  <c r="F1607" i="2"/>
  <c r="C1607" i="2" l="1"/>
  <c r="K1607" i="2" s="1"/>
  <c r="F1608" i="2"/>
  <c r="C1608" i="2" l="1"/>
  <c r="K1608" i="2" s="1"/>
  <c r="F1609" i="2"/>
  <c r="C1609" i="2" l="1"/>
  <c r="K1609" i="2" s="1"/>
  <c r="F1610" i="2"/>
  <c r="C1610" i="2" l="1"/>
  <c r="K1610" i="2" s="1"/>
  <c r="F1611" i="2"/>
  <c r="C1611" i="2" l="1"/>
  <c r="K1611" i="2" s="1"/>
  <c r="F1612" i="2"/>
  <c r="C1612" i="2" l="1"/>
  <c r="K1612" i="2" s="1"/>
  <c r="F1613" i="2"/>
  <c r="C1613" i="2" l="1"/>
  <c r="K1613" i="2" s="1"/>
  <c r="C1614" i="2" l="1"/>
  <c r="K1614" i="2" s="1"/>
  <c r="F1615" i="2"/>
  <c r="C1615" i="2" l="1"/>
  <c r="K1615" i="2" s="1"/>
  <c r="C1616" i="2" l="1"/>
  <c r="K1616" i="2" s="1"/>
  <c r="F1617" i="2"/>
  <c r="C1617" i="2" l="1"/>
  <c r="K1617" i="2" s="1"/>
  <c r="F1618" i="2"/>
  <c r="C1618" i="2" l="1"/>
  <c r="K1618" i="2" s="1"/>
  <c r="F1619" i="2"/>
  <c r="C1619" i="2" l="1"/>
  <c r="K1619" i="2" s="1"/>
  <c r="F1620" i="2"/>
  <c r="C1620" i="2" l="1"/>
  <c r="K1620" i="2" s="1"/>
  <c r="F1621" i="2"/>
  <c r="C1621" i="2" l="1"/>
  <c r="K1621" i="2" s="1"/>
  <c r="F1622" i="2"/>
  <c r="C1622" i="2" l="1"/>
  <c r="K1622" i="2" s="1"/>
  <c r="F1623" i="2"/>
  <c r="C1623" i="2" l="1"/>
  <c r="K1623" i="2" s="1"/>
  <c r="F1624" i="2"/>
  <c r="C1624" i="2" l="1"/>
  <c r="K1624" i="2" s="1"/>
  <c r="F1625" i="2"/>
  <c r="C1625" i="2" l="1"/>
  <c r="K1625" i="2" s="1"/>
  <c r="F1626" i="2"/>
  <c r="C1626" i="2" l="1"/>
  <c r="K1626" i="2" s="1"/>
  <c r="F1627" i="2"/>
  <c r="C1627" i="2" l="1"/>
  <c r="K1627" i="2" s="1"/>
  <c r="F1628" i="2"/>
  <c r="C1628" i="2" l="1"/>
  <c r="K1628" i="2" s="1"/>
  <c r="F1629" i="2"/>
  <c r="C1629" i="2" l="1"/>
  <c r="K1629" i="2" s="1"/>
  <c r="C1630" i="2" l="1"/>
  <c r="K1630" i="2" s="1"/>
  <c r="F1631" i="2"/>
  <c r="C1631" i="2" l="1"/>
  <c r="K1631" i="2" s="1"/>
  <c r="C1632" i="2" l="1"/>
  <c r="K1632" i="2" s="1"/>
  <c r="F1633" i="2"/>
  <c r="C1633" i="2" l="1"/>
  <c r="K1633" i="2" s="1"/>
  <c r="F1634" i="2"/>
  <c r="C1634" i="2" l="1"/>
  <c r="K1634" i="2" s="1"/>
  <c r="F1635" i="2"/>
  <c r="C1635" i="2" l="1"/>
  <c r="K1635" i="2" s="1"/>
  <c r="F1636" i="2"/>
  <c r="C1636" i="2" l="1"/>
  <c r="K1636" i="2" s="1"/>
  <c r="F1637" i="2"/>
  <c r="C1637" i="2" l="1"/>
  <c r="K1637" i="2" s="1"/>
  <c r="F1638" i="2"/>
  <c r="C1638" i="2" l="1"/>
  <c r="K1638" i="2" s="1"/>
  <c r="F1639" i="2"/>
  <c r="C1639" i="2" l="1"/>
  <c r="K1639" i="2" s="1"/>
  <c r="F1640" i="2"/>
  <c r="C1640" i="2" l="1"/>
  <c r="K1640" i="2" s="1"/>
  <c r="F1641" i="2"/>
  <c r="C1641" i="2" l="1"/>
  <c r="K1641" i="2" s="1"/>
  <c r="F1642" i="2"/>
  <c r="C1642" i="2" l="1"/>
  <c r="K1642" i="2" s="1"/>
  <c r="C1643" i="2" l="1"/>
  <c r="K1643" i="2" s="1"/>
  <c r="F1644" i="2"/>
  <c r="C1644" i="2" l="1"/>
  <c r="K1644" i="2" s="1"/>
  <c r="F1645" i="2"/>
  <c r="C1645" i="2" l="1"/>
  <c r="K1645" i="2" s="1"/>
  <c r="F1646" i="2"/>
  <c r="C1646" i="2" l="1"/>
  <c r="K1646" i="2" s="1"/>
  <c r="F1647" i="2"/>
  <c r="C1647" i="2" l="1"/>
  <c r="K1647" i="2" s="1"/>
  <c r="C1648" i="2" l="1"/>
  <c r="K1648" i="2" s="1"/>
  <c r="F1649" i="2"/>
  <c r="C1649" i="2" l="1"/>
  <c r="K1649" i="2" s="1"/>
  <c r="F1650" i="2"/>
  <c r="C1650" i="2" l="1"/>
  <c r="K1650" i="2" s="1"/>
  <c r="F1651" i="2"/>
  <c r="C1651" i="2" l="1"/>
  <c r="K1651" i="2" s="1"/>
  <c r="F1652" i="2"/>
  <c r="C1652" i="2" l="1"/>
  <c r="K1652" i="2" s="1"/>
  <c r="F1653" i="2"/>
  <c r="C1653" i="2" l="1"/>
  <c r="K1653" i="2" s="1"/>
  <c r="F1654" i="2"/>
  <c r="C1654" i="2" l="1"/>
  <c r="K1654" i="2" s="1"/>
  <c r="F1655" i="2"/>
  <c r="C1655" i="2" l="1"/>
  <c r="K1655" i="2" s="1"/>
  <c r="F1656" i="2"/>
  <c r="C1656" i="2" l="1"/>
  <c r="K1656" i="2" s="1"/>
  <c r="F1657" i="2"/>
  <c r="C1657" i="2" l="1"/>
  <c r="K1657" i="2" s="1"/>
  <c r="F1658" i="2"/>
  <c r="C1658" i="2" l="1"/>
  <c r="K1658" i="2" s="1"/>
  <c r="C1659" i="2" l="1"/>
  <c r="K1659" i="2" s="1"/>
  <c r="F1660" i="2"/>
  <c r="C1660" i="2" l="1"/>
  <c r="K1660" i="2" s="1"/>
  <c r="F1661" i="2"/>
  <c r="C1661" i="2" l="1"/>
  <c r="K1661" i="2" s="1"/>
  <c r="F1662" i="2"/>
  <c r="C1662" i="2" l="1"/>
  <c r="K1662" i="2" s="1"/>
  <c r="F1663" i="2"/>
  <c r="C1663" i="2" l="1"/>
  <c r="K1663" i="2" s="1"/>
  <c r="C1664" i="2" l="1"/>
  <c r="K1664" i="2" s="1"/>
  <c r="F1665" i="2"/>
  <c r="C1665" i="2" l="1"/>
  <c r="K1665" i="2" s="1"/>
  <c r="F1666" i="2"/>
  <c r="C1666" i="2" l="1"/>
  <c r="K1666" i="2" s="1"/>
  <c r="F1667" i="2"/>
  <c r="C1667" i="2" l="1"/>
  <c r="K1667" i="2" s="1"/>
  <c r="F1668" i="2"/>
  <c r="C1668" i="2" l="1"/>
  <c r="K1668" i="2" s="1"/>
  <c r="F1669" i="2"/>
  <c r="C1669" i="2" l="1"/>
  <c r="K1669" i="2" s="1"/>
  <c r="F1670" i="2"/>
  <c r="C1670" i="2" l="1"/>
  <c r="K1670" i="2" s="1"/>
  <c r="F1671" i="2"/>
  <c r="C1671" i="2" l="1"/>
  <c r="K1671" i="2" s="1"/>
  <c r="F1672" i="2"/>
  <c r="C1672" i="2" l="1"/>
  <c r="K1672" i="2" s="1"/>
  <c r="F1673" i="2"/>
  <c r="C1673" i="2" l="1"/>
  <c r="K1673" i="2" s="1"/>
  <c r="C1674" i="2" l="1"/>
  <c r="K1674" i="2" s="1"/>
  <c r="F1675" i="2"/>
  <c r="C1675" i="2" l="1"/>
  <c r="K1675" i="2" s="1"/>
  <c r="F1676" i="2"/>
  <c r="C1676" i="2" l="1"/>
  <c r="K1676" i="2" s="1"/>
  <c r="F1677" i="2"/>
  <c r="C1677" i="2" l="1"/>
  <c r="K1677" i="2" s="1"/>
  <c r="F1678" i="2"/>
  <c r="C1678" i="2" l="1"/>
  <c r="K1678" i="2" s="1"/>
  <c r="C1679" i="2" l="1"/>
  <c r="K1679" i="2" s="1"/>
  <c r="F1680" i="2"/>
  <c r="C1680" i="2" l="1"/>
  <c r="K1680" i="2" s="1"/>
  <c r="F1681" i="2"/>
  <c r="C1681" i="2" l="1"/>
  <c r="K1681" i="2" s="1"/>
  <c r="F1682" i="2"/>
  <c r="C1682" i="2" l="1"/>
  <c r="K1682" i="2" s="1"/>
  <c r="F1683" i="2"/>
  <c r="C1683" i="2" l="1"/>
  <c r="K1683" i="2" s="1"/>
  <c r="F1684" i="2"/>
  <c r="C1684" i="2" l="1"/>
  <c r="K1684" i="2" s="1"/>
  <c r="F1685" i="2"/>
  <c r="C1685" i="2" l="1"/>
  <c r="K1685" i="2" s="1"/>
  <c r="F1686" i="2"/>
  <c r="C1686" i="2" l="1"/>
  <c r="K1686" i="2" s="1"/>
  <c r="F1687" i="2"/>
  <c r="C1687" i="2" l="1"/>
  <c r="K1687" i="2" s="1"/>
  <c r="F1688" i="2"/>
  <c r="C1688" i="2" l="1"/>
  <c r="K1688" i="2" s="1"/>
  <c r="C1689" i="2" l="1"/>
  <c r="K1689" i="2" s="1"/>
  <c r="F1690" i="2"/>
  <c r="C1690" i="2" l="1"/>
  <c r="K1690" i="2" s="1"/>
  <c r="F1691" i="2"/>
  <c r="C1691" i="2" l="1"/>
  <c r="K1691" i="2" s="1"/>
  <c r="F1692" i="2"/>
  <c r="C1692" i="2" l="1"/>
  <c r="K1692" i="2" s="1"/>
  <c r="F1693" i="2"/>
  <c r="C1693" i="2" l="1"/>
  <c r="K1693" i="2" s="1"/>
  <c r="C1694" i="2" l="1"/>
  <c r="K1694" i="2" s="1"/>
  <c r="F1695" i="2"/>
  <c r="C1695" i="2" l="1"/>
  <c r="K1695" i="2" s="1"/>
  <c r="F1696" i="2"/>
  <c r="C1696" i="2" l="1"/>
  <c r="K1696" i="2" s="1"/>
  <c r="F1697" i="2"/>
  <c r="C1697" i="2" l="1"/>
  <c r="K1697" i="2" s="1"/>
  <c r="F1698" i="2"/>
  <c r="C1698" i="2" l="1"/>
  <c r="K1698" i="2" s="1"/>
  <c r="F1699" i="2"/>
  <c r="C1699" i="2" l="1"/>
  <c r="K1699" i="2" s="1"/>
  <c r="F1700" i="2"/>
  <c r="C1700" i="2" l="1"/>
  <c r="K1700" i="2" s="1"/>
  <c r="F1701" i="2"/>
  <c r="C1701" i="2" l="1"/>
  <c r="K1701" i="2" s="1"/>
  <c r="F1702" i="2"/>
  <c r="C1702" i="2" l="1"/>
  <c r="K1702" i="2" s="1"/>
  <c r="F1703" i="2"/>
  <c r="C1703" i="2" l="1"/>
  <c r="K1703" i="2" s="1"/>
  <c r="F1704" i="2"/>
  <c r="C1704" i="2" l="1"/>
  <c r="K1704" i="2" s="1"/>
  <c r="F1705" i="2"/>
  <c r="C1705" i="2" l="1"/>
  <c r="K1705" i="2" s="1"/>
  <c r="F1706" i="2"/>
  <c r="C1706" i="2" l="1"/>
  <c r="K1706" i="2" s="1"/>
  <c r="C1707" i="2" l="1"/>
  <c r="K1707" i="2" s="1"/>
  <c r="F1708" i="2"/>
  <c r="C1708" i="2" l="1"/>
  <c r="K1708" i="2" s="1"/>
  <c r="F1709" i="2"/>
  <c r="C1709" i="2" l="1"/>
  <c r="K1709" i="2" s="1"/>
  <c r="F1710" i="2"/>
  <c r="C1710" i="2" l="1"/>
  <c r="K1710" i="2" s="1"/>
  <c r="F1711" i="2"/>
  <c r="C1711" i="2" l="1"/>
  <c r="K1711" i="2" s="1"/>
  <c r="F1712" i="2"/>
  <c r="C1712" i="2" l="1"/>
  <c r="K1712" i="2" s="1"/>
  <c r="F1713" i="2"/>
  <c r="C1713" i="2" l="1"/>
  <c r="K1713" i="2" s="1"/>
  <c r="F1714" i="2"/>
  <c r="C1714" i="2" l="1"/>
  <c r="K1714" i="2" s="1"/>
  <c r="F1715" i="2"/>
  <c r="C1715" i="2" l="1"/>
  <c r="K1715" i="2" s="1"/>
  <c r="F1716" i="2"/>
  <c r="C1716" i="2" l="1"/>
  <c r="K1716" i="2" s="1"/>
  <c r="C1717" i="2" l="1"/>
  <c r="K1717" i="2" s="1"/>
  <c r="F1718" i="2"/>
  <c r="C1718" i="2" l="1"/>
  <c r="K1718" i="2" s="1"/>
  <c r="F1719" i="2"/>
  <c r="C1719" i="2" l="1"/>
  <c r="K1719" i="2" s="1"/>
  <c r="F1720" i="2"/>
  <c r="C1720" i="2" l="1"/>
  <c r="K1720" i="2" s="1"/>
  <c r="F1721" i="2"/>
  <c r="C1721" i="2" l="1"/>
  <c r="K1721" i="2" s="1"/>
  <c r="F1722" i="2"/>
  <c r="C1722" i="2" l="1"/>
  <c r="K1722" i="2" s="1"/>
  <c r="F1723" i="2"/>
  <c r="C1723" i="2" l="1"/>
  <c r="K1723" i="2" s="1"/>
  <c r="F1724" i="2"/>
  <c r="C1724" i="2" l="1"/>
  <c r="K1724" i="2" s="1"/>
  <c r="F1725" i="2"/>
  <c r="C1725" i="2" l="1"/>
  <c r="K1725" i="2" s="1"/>
  <c r="F1726" i="2"/>
  <c r="C1726" i="2" l="1"/>
  <c r="K1726" i="2" s="1"/>
  <c r="F1727" i="2"/>
  <c r="C1727" i="2" l="1"/>
  <c r="K1727" i="2" s="1"/>
  <c r="C1728" i="2" l="1"/>
  <c r="K1728" i="2" s="1"/>
  <c r="F1729" i="2"/>
  <c r="C1729" i="2" l="1"/>
  <c r="K1729" i="2" s="1"/>
  <c r="F1730" i="2"/>
  <c r="C1730" i="2" l="1"/>
  <c r="K1730" i="2" s="1"/>
  <c r="F1731" i="2"/>
  <c r="C1731" i="2" l="1"/>
  <c r="K1731" i="2" s="1"/>
  <c r="F1732" i="2"/>
  <c r="C1732" i="2" l="1"/>
  <c r="K1732" i="2" s="1"/>
  <c r="F1733" i="2"/>
  <c r="C1733" i="2" l="1"/>
  <c r="K1733" i="2" s="1"/>
  <c r="F1734" i="2"/>
  <c r="C1734" i="2" l="1"/>
  <c r="K1734" i="2" s="1"/>
  <c r="F1735" i="2"/>
  <c r="C1735" i="2" l="1"/>
  <c r="K1735" i="2" s="1"/>
  <c r="F1736" i="2"/>
  <c r="C1736" i="2" l="1"/>
  <c r="K1736" i="2" s="1"/>
  <c r="F1737" i="2"/>
  <c r="C1737" i="2" l="1"/>
  <c r="K1737" i="2" s="1"/>
  <c r="F1738" i="2"/>
  <c r="C1738" i="2" l="1"/>
  <c r="K1738" i="2" s="1"/>
  <c r="F1739" i="2"/>
  <c r="F1740" i="2" l="1"/>
  <c r="C1739" i="2"/>
  <c r="K1739" i="2" s="1"/>
  <c r="F1741" i="2" l="1"/>
  <c r="C1740" i="2"/>
  <c r="K1740" i="2" s="1"/>
  <c r="C1741" i="2" l="1"/>
  <c r="K1741" i="2" s="1"/>
  <c r="F1742" i="2"/>
  <c r="C1742" i="2" l="1"/>
  <c r="K1742" i="2" s="1"/>
  <c r="F1743" i="2"/>
  <c r="F1744" i="2" l="1"/>
  <c r="C1743" i="2"/>
  <c r="K1743" i="2" s="1"/>
  <c r="C1744" i="2" l="1"/>
  <c r="K1744" i="2" s="1"/>
  <c r="F1745" i="2"/>
  <c r="C1745" i="2" l="1"/>
  <c r="K1745" i="2" s="1"/>
  <c r="F1746" i="2"/>
  <c r="F1747" i="2" l="1"/>
  <c r="C1746" i="2"/>
  <c r="K1746" i="2" s="1"/>
  <c r="F1748" i="2" l="1"/>
  <c r="C1747" i="2"/>
  <c r="K1747" i="2" s="1"/>
  <c r="F1749" i="2" l="1"/>
  <c r="C1748" i="2"/>
  <c r="K1748" i="2" s="1"/>
  <c r="F1750" i="2" l="1"/>
  <c r="C1749" i="2"/>
  <c r="K1749" i="2" s="1"/>
  <c r="C1750" i="2" l="1"/>
  <c r="K1750" i="2" s="1"/>
  <c r="F1751" i="2"/>
  <c r="F1752" i="2" l="1"/>
  <c r="C1751" i="2"/>
  <c r="K1751" i="2" s="1"/>
  <c r="C1752" i="2" l="1"/>
  <c r="K1752" i="2" s="1"/>
  <c r="F1753" i="2"/>
  <c r="F1754" i="2" l="1"/>
  <c r="C1753" i="2"/>
  <c r="K1753" i="2" s="1"/>
  <c r="F1755" i="2" l="1"/>
  <c r="C1754" i="2"/>
  <c r="K1754" i="2" s="1"/>
  <c r="F1756" i="2" l="1"/>
  <c r="C1755" i="2"/>
  <c r="K1755" i="2" s="1"/>
  <c r="F1757" i="2" l="1"/>
  <c r="C1756" i="2"/>
  <c r="K1756" i="2" s="1"/>
  <c r="C1757" i="2" l="1"/>
  <c r="K1757" i="2" s="1"/>
  <c r="F1758" i="2"/>
  <c r="C1758" i="2" l="1"/>
  <c r="K1758" i="2" s="1"/>
  <c r="F1759" i="2"/>
  <c r="F1760" i="2" l="1"/>
  <c r="C1759" i="2"/>
  <c r="K1759" i="2" s="1"/>
  <c r="F1761" i="2" l="1"/>
  <c r="C1760" i="2"/>
  <c r="K1760" i="2" s="1"/>
  <c r="C1761" i="2" l="1"/>
  <c r="K1761" i="2" s="1"/>
  <c r="F1762" i="2"/>
  <c r="C1762" i="2" l="1"/>
  <c r="K1762" i="2" s="1"/>
  <c r="C1763" i="2" l="1"/>
  <c r="K1763" i="2" s="1"/>
  <c r="F1764" i="2"/>
  <c r="C1764" i="2" l="1"/>
  <c r="K1764" i="2" s="1"/>
  <c r="F1765" i="2"/>
  <c r="C1765" i="2" l="1"/>
  <c r="K1765" i="2" s="1"/>
  <c r="F1766" i="2"/>
  <c r="C1766" i="2" l="1"/>
  <c r="K1766" i="2" s="1"/>
  <c r="F1767" i="2"/>
  <c r="C1767" i="2" l="1"/>
  <c r="K1767" i="2" s="1"/>
  <c r="F1768" i="2"/>
  <c r="C1768" i="2" l="1"/>
  <c r="K1768" i="2" s="1"/>
  <c r="F1769" i="2"/>
  <c r="C1769" i="2" l="1"/>
  <c r="K1769" i="2" s="1"/>
  <c r="F1770" i="2"/>
  <c r="C1770" i="2" l="1"/>
  <c r="K1770" i="2" s="1"/>
  <c r="F1771" i="2"/>
  <c r="F1772" i="2" l="1"/>
  <c r="C1771" i="2"/>
  <c r="K1771" i="2" s="1"/>
  <c r="C1772" i="2" l="1"/>
  <c r="K1772" i="2" s="1"/>
  <c r="F1773" i="2"/>
  <c r="C1773" i="2" l="1"/>
  <c r="K1773" i="2" s="1"/>
  <c r="F1774" i="2"/>
  <c r="C1774" i="2" l="1"/>
  <c r="K1774" i="2" s="1"/>
  <c r="F1776" i="2" l="1"/>
  <c r="C1775" i="2"/>
  <c r="K1775" i="2" s="1"/>
  <c r="C1776" i="2" l="1"/>
  <c r="K1776" i="2" s="1"/>
  <c r="F1777" i="2"/>
  <c r="C1777" i="2" l="1"/>
  <c r="K1777" i="2" s="1"/>
  <c r="F1778" i="2"/>
  <c r="F1779" i="2" l="1"/>
  <c r="C1778" i="2"/>
  <c r="K1778" i="2" s="1"/>
  <c r="F1780" i="2" l="1"/>
  <c r="C1779" i="2"/>
  <c r="K1779" i="2" s="1"/>
  <c r="F1781" i="2" l="1"/>
  <c r="C1780" i="2"/>
  <c r="K1780" i="2" s="1"/>
  <c r="C1781" i="2" l="1"/>
  <c r="K1781" i="2" s="1"/>
  <c r="F1782" i="2"/>
  <c r="C1782" i="2" l="1"/>
  <c r="K1782" i="2" s="1"/>
  <c r="F1783" i="2"/>
  <c r="C1783" i="2" l="1"/>
  <c r="K1783" i="2" s="1"/>
  <c r="F1784" i="2"/>
  <c r="C1784" i="2" l="1"/>
  <c r="K1784" i="2" s="1"/>
  <c r="F1785" i="2"/>
  <c r="C1785" i="2" l="1"/>
  <c r="K1785" i="2" s="1"/>
  <c r="F1786" i="2"/>
  <c r="C1786" i="2" l="1"/>
  <c r="K1786" i="2" s="1"/>
  <c r="F1787" i="2"/>
  <c r="C1787" i="2" l="1"/>
  <c r="K1787" i="2" s="1"/>
  <c r="F1788" i="2"/>
  <c r="C1788" i="2" l="1"/>
  <c r="K1788" i="2" s="1"/>
  <c r="F1789" i="2"/>
  <c r="F1790" i="2" l="1"/>
  <c r="C1789" i="2"/>
  <c r="K1789" i="2" s="1"/>
  <c r="F1791" i="2" l="1"/>
  <c r="C1790" i="2"/>
  <c r="K1790" i="2" s="1"/>
  <c r="C1791" i="2" l="1"/>
  <c r="K1791" i="2" s="1"/>
  <c r="F1792" i="2"/>
  <c r="C1792" i="2" l="1"/>
  <c r="K1792" i="2" s="1"/>
  <c r="F1793" i="2"/>
  <c r="F1794" i="2" l="1"/>
  <c r="C1793" i="2"/>
  <c r="K1793" i="2" s="1"/>
  <c r="C1794" i="2" l="1"/>
  <c r="K1794" i="2" s="1"/>
  <c r="F1795" i="2"/>
  <c r="F1796" i="2" l="1"/>
  <c r="C1795" i="2"/>
  <c r="K1795" i="2" s="1"/>
  <c r="F1797" i="2" l="1"/>
  <c r="C1796" i="2"/>
  <c r="K1796" i="2" s="1"/>
  <c r="F1798" i="2" l="1"/>
  <c r="C1797" i="2"/>
  <c r="K1797" i="2" s="1"/>
  <c r="F1799" i="2" l="1"/>
  <c r="C1798" i="2"/>
  <c r="K1798" i="2" s="1"/>
  <c r="F1800" i="2" l="1"/>
  <c r="C1799" i="2"/>
  <c r="K1799" i="2" s="1"/>
  <c r="C1800" i="2" l="1"/>
  <c r="K1800" i="2" s="1"/>
  <c r="F1801" i="2"/>
  <c r="C1801" i="2" l="1"/>
  <c r="K1801" i="2" s="1"/>
  <c r="F1802" i="2"/>
  <c r="F1803" i="2" l="1"/>
  <c r="C1802" i="2"/>
  <c r="K1802" i="2" s="1"/>
  <c r="C1803" i="2" l="1"/>
  <c r="K1803" i="2" s="1"/>
  <c r="F1804" i="2"/>
  <c r="C1804" i="2" l="1"/>
  <c r="K1804" i="2" s="1"/>
  <c r="F1805" i="2"/>
  <c r="F1806" i="2" l="1"/>
  <c r="C1805" i="2"/>
  <c r="K1805" i="2" s="1"/>
  <c r="F1807" i="2" l="1"/>
  <c r="C1806" i="2"/>
  <c r="K1806" i="2" s="1"/>
  <c r="C1807" i="2" l="1"/>
  <c r="K1807" i="2" s="1"/>
  <c r="F1808" i="2"/>
  <c r="F1809" i="2" l="1"/>
  <c r="C1808" i="2"/>
  <c r="K1808" i="2" s="1"/>
  <c r="F1810" i="2" l="1"/>
  <c r="C1809" i="2"/>
  <c r="K1809" i="2" s="1"/>
  <c r="C1810" i="2" l="1"/>
  <c r="K1810" i="2" s="1"/>
  <c r="F1811" i="2"/>
  <c r="C1811" i="2" l="1"/>
  <c r="K1811" i="2" s="1"/>
  <c r="F1812" i="2"/>
  <c r="C1812" i="2" l="1"/>
  <c r="K1812" i="2" s="1"/>
  <c r="F1813" i="2"/>
  <c r="C1813" i="2" l="1"/>
  <c r="K1813" i="2" s="1"/>
  <c r="F1814" i="2"/>
  <c r="C1814" i="2" l="1"/>
  <c r="K1814" i="2" s="1"/>
  <c r="F1815" i="2"/>
  <c r="C1815" i="2" l="1"/>
  <c r="K1815" i="2" s="1"/>
  <c r="F1816" i="2"/>
  <c r="C1816" i="2" l="1"/>
  <c r="K1816" i="2" s="1"/>
  <c r="F1817" i="2"/>
  <c r="F1818" i="2" l="1"/>
  <c r="C1817" i="2"/>
  <c r="K1817" i="2" s="1"/>
  <c r="C1818" i="2" l="1"/>
  <c r="K1818" i="2" s="1"/>
  <c r="F1819" i="2"/>
  <c r="F1820" i="2" l="1"/>
  <c r="C1819" i="2"/>
  <c r="K1819" i="2" s="1"/>
  <c r="C1820" i="2" l="1"/>
  <c r="K1820" i="2" s="1"/>
  <c r="F1821" i="2"/>
  <c r="C1821" i="2" l="1"/>
  <c r="K1821" i="2" s="1"/>
  <c r="F1822" i="2"/>
  <c r="C1822" i="2" l="1"/>
  <c r="K1822" i="2" s="1"/>
  <c r="F1823" i="2"/>
  <c r="F1824" i="2" l="1"/>
  <c r="C1823" i="2"/>
  <c r="K1823" i="2" s="1"/>
  <c r="C1824" i="2" l="1"/>
  <c r="K1824" i="2" s="1"/>
  <c r="F1825" i="2"/>
  <c r="C1825" i="2" l="1"/>
  <c r="K1825" i="2" s="1"/>
  <c r="F1826" i="2"/>
  <c r="C1826" i="2" l="1"/>
  <c r="K1826" i="2" s="1"/>
  <c r="F1827" i="2"/>
  <c r="F1828" i="2" l="1"/>
  <c r="C1827" i="2"/>
  <c r="K1827" i="2" s="1"/>
  <c r="C1828" i="2" l="1"/>
  <c r="K1828" i="2" s="1"/>
  <c r="F1829" i="2"/>
  <c r="F1830" i="2" l="1"/>
  <c r="C1829" i="2"/>
  <c r="K1829" i="2" s="1"/>
  <c r="C1830" i="2" l="1"/>
  <c r="K1830" i="2" s="1"/>
  <c r="F1831" i="2"/>
  <c r="C1831" i="2" l="1"/>
  <c r="K1831" i="2" s="1"/>
  <c r="F1832" i="2"/>
  <c r="C1832" i="2" l="1"/>
  <c r="K1832" i="2" s="1"/>
  <c r="F1833" i="2"/>
  <c r="F1834" i="2" l="1"/>
  <c r="C1833" i="2"/>
  <c r="K1833" i="2" s="1"/>
  <c r="C1834" i="2" l="1"/>
  <c r="K1834" i="2" s="1"/>
  <c r="F1835" i="2"/>
  <c r="C1835" i="2" l="1"/>
  <c r="K1835" i="2" s="1"/>
  <c r="F1836" i="2"/>
  <c r="C1836" i="2" l="1"/>
  <c r="K1836" i="2" s="1"/>
  <c r="F1837" i="2"/>
  <c r="C1837" i="2" l="1"/>
  <c r="K1837" i="2" s="1"/>
  <c r="F1838" i="2"/>
  <c r="F1839" i="2" l="1"/>
  <c r="C1838" i="2"/>
  <c r="K1838" i="2" s="1"/>
  <c r="C1839" i="2" l="1"/>
  <c r="K1839" i="2" s="1"/>
  <c r="F1840" i="2"/>
  <c r="C1840" i="2" l="1"/>
  <c r="K1840" i="2" s="1"/>
  <c r="F1841" i="2"/>
  <c r="C1841" i="2" l="1"/>
  <c r="K1841" i="2" s="1"/>
  <c r="F1842" i="2"/>
  <c r="C1842" i="2" l="1"/>
  <c r="K1842" i="2" s="1"/>
  <c r="F1843" i="2"/>
  <c r="C1843" i="2" l="1"/>
  <c r="K1843" i="2" s="1"/>
  <c r="F1844" i="2"/>
  <c r="F1845" i="2" l="1"/>
  <c r="C1844" i="2"/>
  <c r="K1844" i="2" s="1"/>
  <c r="C1845" i="2" l="1"/>
  <c r="K1845" i="2" s="1"/>
  <c r="F1846" i="2"/>
  <c r="C1846" i="2" l="1"/>
  <c r="K1846" i="2" s="1"/>
  <c r="F1847" i="2"/>
  <c r="C1847" i="2" l="1"/>
  <c r="K1847" i="2" s="1"/>
  <c r="F1848" i="2"/>
  <c r="F1849" i="2" l="1"/>
  <c r="C1848" i="2"/>
  <c r="K1848" i="2" s="1"/>
  <c r="F1850" i="2" l="1"/>
  <c r="C1849" i="2"/>
  <c r="K1849" i="2" s="1"/>
  <c r="C1850" i="2" l="1"/>
  <c r="K1850" i="2" s="1"/>
  <c r="F1851" i="2"/>
  <c r="C1851" i="2" l="1"/>
  <c r="K1851" i="2" s="1"/>
  <c r="F1852" i="2"/>
  <c r="F1853" i="2" l="1"/>
  <c r="C1852" i="2"/>
  <c r="K1852" i="2" s="1"/>
  <c r="C1853" i="2" l="1"/>
  <c r="K1853" i="2" s="1"/>
  <c r="F1854" i="2"/>
  <c r="C1854" i="2" l="1"/>
  <c r="K1854" i="2" s="1"/>
  <c r="F1855" i="2"/>
  <c r="C1855" i="2" l="1"/>
  <c r="K1855" i="2" s="1"/>
  <c r="F1856" i="2"/>
  <c r="C1856" i="2" l="1"/>
  <c r="K1856" i="2" s="1"/>
  <c r="F1857" i="2"/>
  <c r="C1857" i="2" l="1"/>
  <c r="K1857" i="2" s="1"/>
  <c r="F1858" i="2"/>
  <c r="F1859" i="2" l="1"/>
  <c r="C1858" i="2"/>
  <c r="K1858" i="2" s="1"/>
  <c r="C1859" i="2" l="1"/>
  <c r="K1859" i="2" s="1"/>
  <c r="F1860" i="2"/>
  <c r="F1861" i="2" l="1"/>
  <c r="C1860" i="2"/>
  <c r="K1860" i="2" s="1"/>
  <c r="F1862" i="2" l="1"/>
  <c r="C1861" i="2"/>
  <c r="K1861" i="2" s="1"/>
  <c r="F1863" i="2" l="1"/>
  <c r="C1862" i="2"/>
  <c r="K1862" i="2" s="1"/>
  <c r="C1863" i="2" l="1"/>
  <c r="K1863" i="2" s="1"/>
  <c r="F1864" i="2"/>
  <c r="C1864" i="2" l="1"/>
  <c r="K1864" i="2" s="1"/>
  <c r="F1865" i="2"/>
  <c r="C1865" i="2" l="1"/>
  <c r="K1865" i="2" s="1"/>
  <c r="F1866" i="2"/>
  <c r="F1867" i="2" l="1"/>
  <c r="C1866" i="2"/>
  <c r="K1866" i="2" s="1"/>
  <c r="F1868" i="2" l="1"/>
  <c r="C1867" i="2"/>
  <c r="K1867" i="2" s="1"/>
  <c r="F1869" i="2" l="1"/>
  <c r="C1868" i="2"/>
  <c r="K1868" i="2" s="1"/>
  <c r="C1869" i="2" l="1"/>
  <c r="K1869" i="2" s="1"/>
  <c r="F1870" i="2"/>
  <c r="C1870" i="2" l="1"/>
  <c r="K1870" i="2" s="1"/>
  <c r="F1871" i="2"/>
  <c r="F1872" i="2" l="1"/>
  <c r="C1871" i="2"/>
  <c r="K1871" i="2" s="1"/>
  <c r="F1873" i="2" l="1"/>
  <c r="C1872" i="2"/>
  <c r="K1872" i="2" s="1"/>
  <c r="F1874" i="2" l="1"/>
  <c r="C1873" i="2"/>
  <c r="K1873" i="2" s="1"/>
  <c r="C1874" i="2" l="1"/>
  <c r="K1874" i="2" s="1"/>
  <c r="F1875" i="2"/>
  <c r="F1876" i="2" l="1"/>
  <c r="C1875" i="2"/>
  <c r="K1875" i="2" s="1"/>
  <c r="C1876" i="2" l="1"/>
  <c r="K1876" i="2" s="1"/>
  <c r="F1877" i="2"/>
  <c r="C1877" i="2" l="1"/>
  <c r="K1877" i="2" s="1"/>
  <c r="F1878" i="2"/>
  <c r="C1878" i="2" l="1"/>
  <c r="K1878" i="2" s="1"/>
  <c r="F1879" i="2"/>
  <c r="F1880" i="2" l="1"/>
  <c r="C1879" i="2"/>
  <c r="K1879" i="2" s="1"/>
  <c r="C1880" i="2" l="1"/>
  <c r="K1880" i="2" s="1"/>
  <c r="F1881" i="2"/>
  <c r="F1882" i="2" l="1"/>
  <c r="C1881" i="2"/>
  <c r="K1881" i="2" s="1"/>
  <c r="F1883" i="2" l="1"/>
  <c r="C1882" i="2"/>
  <c r="K1882" i="2" s="1"/>
  <c r="F1884" i="2" l="1"/>
  <c r="C1883" i="2"/>
  <c r="K1883" i="2" s="1"/>
  <c r="F1885" i="2" l="1"/>
  <c r="C1884" i="2"/>
  <c r="K1884" i="2" s="1"/>
  <c r="F1886" i="2" l="1"/>
  <c r="C1885" i="2"/>
  <c r="K1885" i="2" s="1"/>
  <c r="F1887" i="2" l="1"/>
  <c r="C1886" i="2"/>
  <c r="K1886" i="2" s="1"/>
  <c r="C1887" i="2" l="1"/>
  <c r="K1887" i="2" s="1"/>
  <c r="F1888" i="2"/>
  <c r="C1888" i="2" l="1"/>
  <c r="K1888" i="2" s="1"/>
  <c r="F1889" i="2"/>
  <c r="F1890" i="2" l="1"/>
  <c r="C1889" i="2"/>
  <c r="K1889" i="2" s="1"/>
  <c r="C1890" i="2" l="1"/>
  <c r="K1890" i="2" s="1"/>
  <c r="F1891" i="2"/>
  <c r="C1891" i="2" l="1"/>
  <c r="K1891" i="2" s="1"/>
  <c r="F1892" i="2"/>
  <c r="C1892" i="2" l="1"/>
  <c r="K1892" i="2" s="1"/>
  <c r="F1893" i="2"/>
  <c r="F1894" i="2" l="1"/>
  <c r="C1893" i="2"/>
  <c r="K1893" i="2" s="1"/>
  <c r="F1895" i="2" l="1"/>
  <c r="C1894" i="2"/>
  <c r="K1894" i="2" s="1"/>
  <c r="F1896" i="2" l="1"/>
  <c r="C1895" i="2"/>
  <c r="K1895" i="2" s="1"/>
  <c r="C1896" i="2" l="1"/>
  <c r="K1896" i="2" s="1"/>
  <c r="F1897" i="2"/>
  <c r="C1897" i="2" l="1"/>
  <c r="K1897" i="2" s="1"/>
  <c r="F1898" i="2"/>
  <c r="C1898" i="2" l="1"/>
  <c r="K1898" i="2" s="1"/>
  <c r="F1899" i="2"/>
  <c r="C1899" i="2" l="1"/>
  <c r="K1899" i="2" s="1"/>
  <c r="F1900" i="2"/>
  <c r="C1900" i="2" l="1"/>
  <c r="K1900" i="2" s="1"/>
  <c r="F1901" i="2"/>
  <c r="C1901" i="2" l="1"/>
  <c r="K1901" i="2" s="1"/>
  <c r="F1902" i="2"/>
  <c r="C1902" i="2" l="1"/>
  <c r="K1902" i="2" s="1"/>
  <c r="F1903" i="2"/>
  <c r="C1903" i="2" l="1"/>
  <c r="K1903" i="2" s="1"/>
  <c r="F1904" i="2"/>
  <c r="C1904" i="2" l="1"/>
  <c r="K1904" i="2" s="1"/>
  <c r="F1905" i="2"/>
  <c r="C1905" i="2" l="1"/>
  <c r="K1905" i="2" s="1"/>
  <c r="F1906" i="2"/>
  <c r="C1906" i="2" l="1"/>
  <c r="K1906" i="2" s="1"/>
  <c r="F1907" i="2"/>
  <c r="F1908" i="2" l="1"/>
  <c r="C1907" i="2"/>
  <c r="K1907" i="2" s="1"/>
  <c r="C1908" i="2" l="1"/>
  <c r="K1908" i="2" s="1"/>
  <c r="F1909" i="2"/>
  <c r="C1909" i="2" l="1"/>
  <c r="K1909" i="2" s="1"/>
  <c r="F1910" i="2"/>
  <c r="C1910" i="2" l="1"/>
  <c r="K1910" i="2" s="1"/>
  <c r="F1911" i="2"/>
  <c r="C1911" i="2" l="1"/>
  <c r="K1911" i="2" s="1"/>
  <c r="F1912" i="2"/>
  <c r="C1912" i="2" l="1"/>
  <c r="K1912" i="2" s="1"/>
  <c r="F1913" i="2"/>
  <c r="F1914" i="2" l="1"/>
  <c r="C1913" i="2"/>
  <c r="K1913" i="2" s="1"/>
  <c r="C1914" i="2" l="1"/>
  <c r="K1914" i="2" s="1"/>
  <c r="F1915" i="2"/>
  <c r="C1915" i="2" l="1"/>
  <c r="K1915" i="2" s="1"/>
  <c r="F1916" i="2"/>
  <c r="C1916" i="2" l="1"/>
  <c r="K1916" i="2" s="1"/>
  <c r="F1917" i="2"/>
  <c r="C1917" i="2" l="1"/>
  <c r="K1917" i="2" s="1"/>
  <c r="F1918" i="2"/>
  <c r="C1918" i="2" l="1"/>
  <c r="K1918" i="2" s="1"/>
  <c r="F1919" i="2"/>
  <c r="F1920" i="2" l="1"/>
  <c r="C1919" i="2"/>
  <c r="K1919" i="2" s="1"/>
  <c r="F1921" i="2" l="1"/>
  <c r="C1920" i="2"/>
  <c r="K1920" i="2" s="1"/>
  <c r="F1922" i="2" l="1"/>
  <c r="C1921" i="2"/>
  <c r="K1921" i="2" s="1"/>
  <c r="F1923" i="2" l="1"/>
  <c r="C1922" i="2"/>
  <c r="K1922" i="2" s="1"/>
  <c r="F1924" i="2" l="1"/>
  <c r="C1923" i="2"/>
  <c r="K1923" i="2" s="1"/>
  <c r="C1924" i="2" l="1"/>
  <c r="K1924" i="2" s="1"/>
  <c r="F1925" i="2"/>
  <c r="F1926" i="2" l="1"/>
  <c r="C1925" i="2"/>
  <c r="K1925" i="2" s="1"/>
  <c r="F1927" i="2" l="1"/>
  <c r="C1926" i="2"/>
  <c r="K1926" i="2" s="1"/>
  <c r="C1927" i="2" l="1"/>
  <c r="K1927" i="2" s="1"/>
  <c r="F1928" i="2"/>
  <c r="F1929" i="2" l="1"/>
  <c r="C1928" i="2"/>
  <c r="K1928" i="2" s="1"/>
  <c r="C1929" i="2" l="1"/>
  <c r="K1929" i="2" s="1"/>
  <c r="F1930" i="2"/>
  <c r="C1930" i="2" l="1"/>
  <c r="K1930" i="2" s="1"/>
  <c r="F1931" i="2"/>
  <c r="C1931" i="2" l="1"/>
  <c r="K1931" i="2" s="1"/>
  <c r="F1932" i="2"/>
  <c r="F1933" i="2" l="1"/>
  <c r="C1932" i="2"/>
  <c r="K1932" i="2" s="1"/>
  <c r="F1934" i="2" l="1"/>
  <c r="C1933" i="2"/>
  <c r="K1933" i="2" s="1"/>
  <c r="C1934" i="2" l="1"/>
  <c r="K1934" i="2" s="1"/>
  <c r="F1935" i="2"/>
  <c r="C1935" i="2" l="1"/>
  <c r="K1935" i="2" s="1"/>
  <c r="F1936" i="2"/>
  <c r="F1937" i="2" l="1"/>
  <c r="C1936" i="2"/>
  <c r="K1936" i="2" s="1"/>
  <c r="C1937" i="2" l="1"/>
  <c r="K1937" i="2" s="1"/>
  <c r="F1938" i="2"/>
  <c r="C1938" i="2" l="1"/>
  <c r="K1938" i="2" s="1"/>
  <c r="F1939" i="2"/>
  <c r="F1940" i="2" l="1"/>
  <c r="C1939" i="2"/>
  <c r="K1939" i="2" s="1"/>
  <c r="F1941" i="2" l="1"/>
  <c r="C1940" i="2"/>
  <c r="K1940" i="2" s="1"/>
  <c r="C1941" i="2" l="1"/>
  <c r="K1941" i="2" s="1"/>
  <c r="F1942" i="2"/>
  <c r="F1943" i="2" l="1"/>
  <c r="C1942" i="2"/>
  <c r="K1942" i="2" s="1"/>
  <c r="F1944" i="2" l="1"/>
  <c r="C1943" i="2"/>
  <c r="K1943" i="2" s="1"/>
  <c r="C1944" i="2" l="1"/>
  <c r="K1944" i="2" s="1"/>
  <c r="F1945" i="2"/>
  <c r="C1945" i="2" l="1"/>
  <c r="K1945" i="2" s="1"/>
  <c r="F1946" i="2"/>
  <c r="C1946" i="2" l="1"/>
  <c r="K1946" i="2" s="1"/>
  <c r="F1947" i="2"/>
  <c r="F1948" i="2" l="1"/>
  <c r="C1947" i="2"/>
  <c r="K1947" i="2" s="1"/>
  <c r="C1948" i="2" l="1"/>
  <c r="K1948" i="2" s="1"/>
  <c r="F1949" i="2"/>
  <c r="C1949" i="2" l="1"/>
  <c r="K1949" i="2" s="1"/>
  <c r="F1950" i="2"/>
  <c r="F1951" i="2" l="1"/>
  <c r="C1950" i="2"/>
  <c r="K1950" i="2" s="1"/>
  <c r="C1951" i="2" l="1"/>
  <c r="K1951" i="2" s="1"/>
  <c r="F1952" i="2"/>
  <c r="C1952" i="2" l="1"/>
  <c r="K1952" i="2" s="1"/>
  <c r="F1953" i="2"/>
  <c r="C1953" i="2" l="1"/>
  <c r="K1953" i="2" s="1"/>
  <c r="F1954" i="2"/>
  <c r="C1954" i="2" l="1"/>
  <c r="K1954" i="2" s="1"/>
  <c r="F1955" i="2"/>
  <c r="C1955" i="2" l="1"/>
  <c r="K1955" i="2" s="1"/>
  <c r="F1956" i="2"/>
  <c r="F1957" i="2" l="1"/>
  <c r="C1956" i="2"/>
  <c r="K1956" i="2" s="1"/>
  <c r="F1958" i="2" l="1"/>
  <c r="C1957" i="2"/>
  <c r="K1957" i="2" s="1"/>
  <c r="F1959" i="2" l="1"/>
  <c r="C1958" i="2"/>
  <c r="K1958" i="2" s="1"/>
  <c r="C1959" i="2" l="1"/>
  <c r="K1959" i="2" s="1"/>
  <c r="F1960" i="2"/>
  <c r="C1960" i="2" l="1"/>
  <c r="K1960" i="2" s="1"/>
  <c r="F1961" i="2"/>
  <c r="C1961" i="2" l="1"/>
  <c r="K1961" i="2" s="1"/>
  <c r="F1962" i="2"/>
  <c r="C1962" i="2" l="1"/>
  <c r="K1962" i="2" s="1"/>
  <c r="F1963" i="2"/>
  <c r="C1963" i="2" l="1"/>
  <c r="K1963" i="2" s="1"/>
  <c r="F1964" i="2"/>
  <c r="C1964" i="2" l="1"/>
  <c r="K1964" i="2" s="1"/>
  <c r="F1965" i="2"/>
  <c r="C1965" i="2" l="1"/>
  <c r="K1965" i="2" s="1"/>
  <c r="F1966" i="2"/>
  <c r="C1966" i="2" l="1"/>
  <c r="K1966" i="2" s="1"/>
  <c r="F1967" i="2"/>
  <c r="C1967" i="2" l="1"/>
  <c r="K1967" i="2" s="1"/>
  <c r="F1968" i="2"/>
  <c r="C1968" i="2" l="1"/>
  <c r="K1968" i="2" s="1"/>
  <c r="F1969" i="2"/>
  <c r="C1969" i="2" l="1"/>
  <c r="K1969" i="2" s="1"/>
  <c r="F1970" i="2"/>
  <c r="C1970" i="2" l="1"/>
  <c r="K1970" i="2" s="1"/>
  <c r="F1971" i="2"/>
  <c r="C1971" i="2" l="1"/>
  <c r="K1971" i="2" s="1"/>
  <c r="F1972" i="2"/>
  <c r="C1972" i="2" l="1"/>
  <c r="K1972" i="2" s="1"/>
  <c r="F1973" i="2"/>
  <c r="C1973" i="2" l="1"/>
  <c r="K1973" i="2" s="1"/>
  <c r="F1974" i="2"/>
  <c r="F1975" i="2" l="1"/>
  <c r="C1974" i="2"/>
  <c r="K1974" i="2" s="1"/>
  <c r="C1975" i="2" l="1"/>
  <c r="K1975" i="2" s="1"/>
  <c r="F1976" i="2"/>
  <c r="F1977" i="2" l="1"/>
  <c r="C1976" i="2"/>
  <c r="K1976" i="2" s="1"/>
  <c r="C1977" i="2" l="1"/>
  <c r="K1977" i="2" s="1"/>
  <c r="F1978" i="2"/>
  <c r="C1978" i="2" l="1"/>
  <c r="K1978" i="2" s="1"/>
  <c r="F1979" i="2"/>
  <c r="C1979" i="2" l="1"/>
  <c r="K1979" i="2" s="1"/>
  <c r="F1980" i="2"/>
  <c r="F1981" i="2" l="1"/>
  <c r="C1980" i="2"/>
  <c r="K1980" i="2" s="1"/>
  <c r="C1981" i="2" l="1"/>
  <c r="K1981" i="2" s="1"/>
  <c r="F1982" i="2"/>
  <c r="C1982" i="2" l="1"/>
  <c r="K1982" i="2" s="1"/>
  <c r="F1983" i="2"/>
  <c r="C1983" i="2" l="1"/>
  <c r="K1983" i="2" s="1"/>
  <c r="F1984" i="2"/>
  <c r="F1985" i="2" l="1"/>
  <c r="C1984" i="2"/>
  <c r="K1984" i="2" s="1"/>
  <c r="C1985" i="2" l="1"/>
  <c r="K1985" i="2" s="1"/>
  <c r="F1986" i="2"/>
  <c r="C1986" i="2" l="1"/>
  <c r="K1986" i="2" s="1"/>
  <c r="F1987" i="2"/>
  <c r="F1988" i="2" l="1"/>
  <c r="C1987" i="2"/>
  <c r="K1987" i="2" s="1"/>
  <c r="F1989" i="2" l="1"/>
  <c r="C1988" i="2"/>
  <c r="K1988" i="2" s="1"/>
  <c r="C1989" i="2" l="1"/>
  <c r="K1989" i="2" s="1"/>
  <c r="F1990" i="2"/>
  <c r="C1990" i="2" l="1"/>
  <c r="K1990" i="2" s="1"/>
  <c r="F1991" i="2"/>
  <c r="F1992" i="2" l="1"/>
  <c r="C1991" i="2"/>
  <c r="K1991" i="2" s="1"/>
  <c r="C1992" i="2" l="1"/>
  <c r="K1992" i="2" s="1"/>
  <c r="F1993" i="2"/>
  <c r="C1993" i="2" l="1"/>
  <c r="K1993" i="2" s="1"/>
  <c r="F1994" i="2"/>
  <c r="C1994" i="2" l="1"/>
  <c r="K1994" i="2" s="1"/>
  <c r="F1995" i="2"/>
  <c r="C1995" i="2" l="1"/>
  <c r="K1995" i="2" s="1"/>
  <c r="F1996" i="2"/>
  <c r="C1996" i="2" l="1"/>
  <c r="K1996" i="2" s="1"/>
  <c r="F1997" i="2"/>
  <c r="C1997" i="2" l="1"/>
  <c r="K1997" i="2" s="1"/>
  <c r="F1998" i="2"/>
  <c r="C1998" i="2" l="1"/>
  <c r="K1998" i="2" s="1"/>
  <c r="F1999" i="2"/>
  <c r="C1999" i="2" l="1"/>
  <c r="K1999" i="2" s="1"/>
  <c r="F2000" i="2"/>
  <c r="F2001" i="2" l="1"/>
  <c r="C2000" i="2"/>
  <c r="K2000" i="2" s="1"/>
  <c r="F2002" i="2" l="1"/>
  <c r="C2001" i="2"/>
  <c r="K2001" i="2" s="1"/>
  <c r="F2003" i="2" l="1"/>
  <c r="C2002" i="2"/>
  <c r="K2002" i="2" s="1"/>
  <c r="C2003" i="2" l="1"/>
  <c r="K2003" i="2" s="1"/>
  <c r="F2004" i="2"/>
  <c r="C2004" i="2" l="1"/>
  <c r="K2004" i="2" s="1"/>
  <c r="F2005" i="2"/>
  <c r="C2005" i="2" l="1"/>
  <c r="K2005" i="2" s="1"/>
  <c r="F2006" i="2"/>
  <c r="F2007" i="2" l="1"/>
  <c r="C2006" i="2"/>
  <c r="K2006" i="2" s="1"/>
  <c r="C2007" i="2" l="1"/>
  <c r="K2007" i="2" s="1"/>
  <c r="F2008" i="2"/>
  <c r="C2008" i="2" l="1"/>
  <c r="K2008" i="2" s="1"/>
  <c r="F2009" i="2"/>
  <c r="C2009" i="2" l="1"/>
  <c r="K2009" i="2" s="1"/>
  <c r="F2010" i="2"/>
  <c r="C2010" i="2" l="1"/>
  <c r="K2010" i="2" s="1"/>
  <c r="F2011" i="2"/>
  <c r="F2012" i="2" l="1"/>
  <c r="C2011" i="2"/>
  <c r="K2011" i="2" s="1"/>
  <c r="F2013" i="2" l="1"/>
  <c r="C2012" i="2"/>
  <c r="K2012" i="2" s="1"/>
  <c r="C2013" i="2" l="1"/>
  <c r="K2013" i="2" s="1"/>
  <c r="F2014" i="2"/>
  <c r="F2015" i="2" l="1"/>
  <c r="C2014" i="2"/>
  <c r="K2014" i="2" s="1"/>
  <c r="C2015" i="2" l="1"/>
  <c r="K2015" i="2" s="1"/>
  <c r="F2016" i="2"/>
  <c r="F2017" i="2" l="1"/>
  <c r="C2016" i="2"/>
  <c r="K2016" i="2" s="1"/>
  <c r="C2017" i="2" l="1"/>
  <c r="K2017" i="2" s="1"/>
  <c r="F2018" i="2"/>
  <c r="C2018" i="2" l="1"/>
  <c r="K2018" i="2" s="1"/>
  <c r="F2019" i="2"/>
  <c r="C2019" i="2" l="1"/>
  <c r="K2019" i="2" s="1"/>
  <c r="F2020" i="2"/>
  <c r="C2020" i="2" l="1"/>
  <c r="K2020" i="2" s="1"/>
  <c r="F2021" i="2"/>
  <c r="C2021" i="2" l="1"/>
  <c r="K2021" i="2" s="1"/>
  <c r="F2022" i="2"/>
  <c r="C2022" i="2" l="1"/>
  <c r="K2022" i="2" s="1"/>
  <c r="F2023" i="2"/>
  <c r="C2023" i="2" l="1"/>
  <c r="K2023" i="2" s="1"/>
  <c r="F2024" i="2"/>
  <c r="C2024" i="2" l="1"/>
  <c r="K2024" i="2" s="1"/>
  <c r="F2025" i="2"/>
  <c r="F2026" i="2" l="1"/>
  <c r="C2025" i="2"/>
  <c r="K2025" i="2" s="1"/>
  <c r="F2027" i="2" l="1"/>
  <c r="C2026" i="2"/>
  <c r="K2026" i="2" s="1"/>
  <c r="C2027" i="2" l="1"/>
  <c r="K2027" i="2" s="1"/>
  <c r="F2028" i="2"/>
  <c r="C2028" i="2" l="1"/>
  <c r="K2028" i="2" s="1"/>
  <c r="F2029" i="2"/>
  <c r="C2029" i="2" l="1"/>
  <c r="K2029" i="2" s="1"/>
  <c r="F2030" i="2"/>
  <c r="F2031" i="2" l="1"/>
  <c r="C2030" i="2"/>
  <c r="K2030" i="2" s="1"/>
  <c r="C2031" i="2" l="1"/>
  <c r="K2031" i="2" s="1"/>
  <c r="F2032" i="2"/>
  <c r="F2033" i="2" l="1"/>
  <c r="C2032" i="2"/>
  <c r="K2032" i="2" s="1"/>
  <c r="F2034" i="2" l="1"/>
  <c r="C2033" i="2"/>
  <c r="K2033" i="2" s="1"/>
  <c r="C2034" i="2" l="1"/>
  <c r="K2034" i="2" s="1"/>
  <c r="F2035" i="2"/>
  <c r="C2035" i="2" l="1"/>
  <c r="K2035" i="2" s="1"/>
  <c r="F2036" i="2"/>
  <c r="C2036" i="2" l="1"/>
  <c r="K2036" i="2" s="1"/>
  <c r="F2037" i="2"/>
  <c r="C2037" i="2" l="1"/>
  <c r="K2037" i="2" s="1"/>
  <c r="F2038" i="2"/>
  <c r="C2038" i="2" l="1"/>
  <c r="K2038" i="2" s="1"/>
  <c r="F2039" i="2"/>
  <c r="C2039" i="2" l="1"/>
  <c r="K2039" i="2" s="1"/>
  <c r="F2040" i="2"/>
  <c r="F2041" i="2" l="1"/>
  <c r="C2040" i="2"/>
  <c r="K2040" i="2" s="1"/>
  <c r="C2041" i="2" l="1"/>
  <c r="K2041" i="2" s="1"/>
  <c r="F2042" i="2"/>
  <c r="C2042" i="2" l="1"/>
  <c r="K2042" i="2" s="1"/>
  <c r="F2043" i="2"/>
  <c r="F2044" i="2" l="1"/>
  <c r="C2043" i="2"/>
  <c r="K2043" i="2" s="1"/>
  <c r="C2044" i="2" l="1"/>
  <c r="K2044" i="2" s="1"/>
  <c r="F2045" i="2"/>
  <c r="C2045" i="2" l="1"/>
  <c r="K2045" i="2" s="1"/>
  <c r="F2046" i="2"/>
  <c r="C2046" i="2" l="1"/>
  <c r="K2046" i="2" s="1"/>
  <c r="F2047" i="2"/>
  <c r="C2047" i="2" l="1"/>
  <c r="K2047" i="2" s="1"/>
  <c r="F2048" i="2"/>
  <c r="C2048" i="2" l="1"/>
  <c r="K2048" i="2" s="1"/>
  <c r="F2049" i="2"/>
  <c r="F2050" i="2" l="1"/>
  <c r="C2049" i="2"/>
  <c r="K2049" i="2" s="1"/>
  <c r="F2051" i="2" l="1"/>
  <c r="C2050" i="2"/>
  <c r="K2050" i="2" s="1"/>
  <c r="F2052" i="2" l="1"/>
  <c r="C2051" i="2"/>
  <c r="K2051" i="2" s="1"/>
  <c r="C2052" i="2" l="1"/>
  <c r="K2052" i="2" s="1"/>
  <c r="F2053" i="2"/>
  <c r="C2053" i="2" l="1"/>
  <c r="K2053" i="2" s="1"/>
  <c r="F2054" i="2"/>
  <c r="C2054" i="2" l="1"/>
  <c r="K2054" i="2" s="1"/>
  <c r="F2055" i="2"/>
  <c r="F2056" i="2" l="1"/>
  <c r="C2055" i="2"/>
  <c r="K2055" i="2" s="1"/>
  <c r="C2056" i="2" l="1"/>
  <c r="K2056" i="2" s="1"/>
  <c r="F2057" i="2"/>
  <c r="F2058" i="2" l="1"/>
  <c r="C2057" i="2"/>
  <c r="K2057" i="2" s="1"/>
  <c r="F2059" i="2" l="1"/>
  <c r="C2058" i="2"/>
  <c r="K2058" i="2" s="1"/>
  <c r="C2059" i="2" l="1"/>
  <c r="K2059" i="2" s="1"/>
  <c r="F2060" i="2"/>
  <c r="F2061" i="2" l="1"/>
  <c r="C2060" i="2"/>
  <c r="K2060" i="2" s="1"/>
  <c r="C2061" i="2" l="1"/>
  <c r="K2061" i="2" s="1"/>
  <c r="F2062" i="2"/>
  <c r="C2062" i="2" l="1"/>
  <c r="K2062" i="2" s="1"/>
  <c r="F2063" i="2"/>
  <c r="F2064" i="2" l="1"/>
  <c r="C2063" i="2"/>
  <c r="K2063" i="2" s="1"/>
  <c r="F2065" i="2" l="1"/>
  <c r="C2064" i="2"/>
  <c r="K2064" i="2" s="1"/>
  <c r="F2066" i="2" l="1"/>
  <c r="C2065" i="2"/>
  <c r="K2065" i="2" s="1"/>
  <c r="F2067" i="2" l="1"/>
  <c r="C2066" i="2"/>
  <c r="K2066" i="2" s="1"/>
  <c r="C2067" i="2" l="1"/>
  <c r="K2067" i="2" s="1"/>
  <c r="F2068" i="2"/>
  <c r="F2069" i="2" l="1"/>
  <c r="C2068" i="2"/>
  <c r="K2068" i="2" s="1"/>
  <c r="C2069" i="2" l="1"/>
  <c r="K2069" i="2" s="1"/>
  <c r="F2070" i="2"/>
  <c r="F2071" i="2" l="1"/>
  <c r="C2070" i="2"/>
  <c r="K2070" i="2" s="1"/>
  <c r="F2072" i="2" l="1"/>
  <c r="C2071" i="2"/>
  <c r="K2071" i="2" s="1"/>
  <c r="C2072" i="2" l="1"/>
  <c r="K2072" i="2" s="1"/>
  <c r="F2073" i="2"/>
  <c r="C2073" i="2" l="1"/>
  <c r="K2073" i="2" s="1"/>
  <c r="F2074" i="2"/>
  <c r="C2074" i="2" l="1"/>
  <c r="K2074" i="2" s="1"/>
  <c r="F2075" i="2"/>
  <c r="F2076" i="2" l="1"/>
  <c r="C2075" i="2"/>
  <c r="K2075" i="2" s="1"/>
  <c r="C2076" i="2" l="1"/>
  <c r="K2076" i="2" s="1"/>
  <c r="F2077" i="2"/>
  <c r="F2078" i="2" l="1"/>
  <c r="C2077" i="2"/>
  <c r="K2077" i="2" s="1"/>
  <c r="F2079" i="2" l="1"/>
  <c r="C2078" i="2"/>
  <c r="K2078" i="2" s="1"/>
  <c r="C2079" i="2" l="1"/>
  <c r="K2079" i="2" s="1"/>
  <c r="F2080" i="2"/>
  <c r="F2081" i="2" l="1"/>
  <c r="C2080" i="2"/>
  <c r="K2080" i="2" s="1"/>
  <c r="F2082" i="2" l="1"/>
  <c r="C2081" i="2"/>
  <c r="K2081" i="2" s="1"/>
  <c r="F2083" i="2" l="1"/>
  <c r="C2082" i="2"/>
  <c r="K2082" i="2" s="1"/>
  <c r="F2084" i="2" l="1"/>
  <c r="C2083" i="2"/>
  <c r="K2083" i="2" s="1"/>
  <c r="F2085" i="2" l="1"/>
  <c r="C2084" i="2"/>
  <c r="K2084" i="2" s="1"/>
  <c r="F2086" i="2" l="1"/>
  <c r="C2085" i="2"/>
  <c r="K2085" i="2" s="1"/>
  <c r="C2086" i="2" l="1"/>
  <c r="K2086" i="2" s="1"/>
  <c r="F2087" i="2"/>
  <c r="C2087" i="2" l="1"/>
  <c r="K2087" i="2" s="1"/>
  <c r="F2088" i="2"/>
  <c r="C2088" i="2" l="1"/>
  <c r="K2088" i="2" s="1"/>
  <c r="F2089" i="2"/>
  <c r="F2090" i="2" l="1"/>
  <c r="C2089" i="2"/>
  <c r="K2089" i="2" s="1"/>
  <c r="C2090" i="2" l="1"/>
  <c r="K2090" i="2" s="1"/>
  <c r="F2091" i="2"/>
  <c r="C2091" i="2" l="1"/>
  <c r="K2091" i="2" s="1"/>
  <c r="F2092" i="2"/>
  <c r="F2093" i="2" l="1"/>
  <c r="C2092" i="2"/>
  <c r="K2092" i="2" s="1"/>
  <c r="C2093" i="2" l="1"/>
  <c r="K2093" i="2" s="1"/>
  <c r="F2094" i="2"/>
  <c r="C2094" i="2" l="1"/>
  <c r="K2094" i="2" s="1"/>
  <c r="F2095" i="2"/>
  <c r="C2095" i="2" l="1"/>
  <c r="K2095" i="2" s="1"/>
  <c r="F2096" i="2"/>
  <c r="C2096" i="2" l="1"/>
  <c r="K2096" i="2" s="1"/>
  <c r="F2097" i="2"/>
  <c r="C2097" i="2" l="1"/>
  <c r="K2097" i="2" s="1"/>
  <c r="F2098" i="2"/>
  <c r="F2099" i="2" l="1"/>
  <c r="C2098" i="2"/>
  <c r="K2098" i="2" s="1"/>
  <c r="C2099" i="2" l="1"/>
  <c r="K2099" i="2" s="1"/>
  <c r="F2100" i="2"/>
  <c r="F2101" i="2" l="1"/>
  <c r="C2100" i="2"/>
  <c r="K2100" i="2" s="1"/>
  <c r="C2101" i="2" l="1"/>
  <c r="K2101" i="2" s="1"/>
  <c r="F2102" i="2"/>
  <c r="F2103" i="2" l="1"/>
  <c r="C2102" i="2"/>
  <c r="K2102" i="2" s="1"/>
  <c r="C2103" i="2" l="1"/>
  <c r="K2103" i="2" s="1"/>
  <c r="F2104" i="2"/>
  <c r="C2104" i="2" l="1"/>
  <c r="K2104" i="2" s="1"/>
  <c r="F2105" i="2"/>
  <c r="C2105" i="2" l="1"/>
  <c r="K2105" i="2" s="1"/>
  <c r="F2106" i="2"/>
  <c r="F2107" i="2" l="1"/>
  <c r="C2106" i="2"/>
  <c r="K2106" i="2" s="1"/>
  <c r="C2107" i="2" l="1"/>
  <c r="K2107" i="2" s="1"/>
  <c r="F2108" i="2"/>
  <c r="F2109" i="2" l="1"/>
  <c r="C2108" i="2"/>
  <c r="K2108" i="2" s="1"/>
  <c r="F2110" i="2" l="1"/>
  <c r="C2109" i="2"/>
  <c r="K2109" i="2" s="1"/>
  <c r="C2110" i="2" l="1"/>
  <c r="K2110" i="2" s="1"/>
  <c r="F2111" i="2"/>
  <c r="F2112" i="2" l="1"/>
  <c r="C2111" i="2"/>
  <c r="K2111" i="2" s="1"/>
  <c r="C2112" i="2" l="1"/>
  <c r="K2112" i="2" s="1"/>
  <c r="F2113" i="2"/>
  <c r="C2113" i="2" l="1"/>
  <c r="K2113" i="2" s="1"/>
  <c r="F2114" i="2"/>
  <c r="C2114" i="2" l="1"/>
  <c r="K2114" i="2" s="1"/>
  <c r="F2115" i="2"/>
  <c r="C2115" i="2" l="1"/>
  <c r="K2115" i="2" s="1"/>
  <c r="F2116" i="2"/>
  <c r="C2116" i="2" l="1"/>
  <c r="K2116" i="2" s="1"/>
  <c r="F2117" i="2"/>
  <c r="C2117" i="2" l="1"/>
  <c r="K2117" i="2" s="1"/>
  <c r="F2118" i="2"/>
  <c r="C2118" i="2" l="1"/>
  <c r="K2118" i="2" s="1"/>
  <c r="F2119" i="2"/>
  <c r="C2119" i="2" l="1"/>
  <c r="K2119" i="2" s="1"/>
  <c r="F2120" i="2"/>
  <c r="C2120" i="2" l="1"/>
  <c r="K2120" i="2" s="1"/>
  <c r="F2121" i="2"/>
  <c r="C2121" i="2" l="1"/>
  <c r="K2121" i="2" s="1"/>
  <c r="F2122" i="2"/>
  <c r="C2122" i="2" l="1"/>
  <c r="K2122" i="2" s="1"/>
  <c r="F2123" i="2"/>
  <c r="C2123" i="2" l="1"/>
  <c r="K2123" i="2" s="1"/>
  <c r="F2124" i="2"/>
  <c r="C2124" i="2" l="1"/>
  <c r="K2124" i="2" s="1"/>
  <c r="F2125" i="2"/>
  <c r="F2126" i="2" l="1"/>
  <c r="C2125" i="2"/>
  <c r="K2125" i="2" s="1"/>
  <c r="F2127" i="2" l="1"/>
  <c r="C2126" i="2"/>
  <c r="K2126" i="2" s="1"/>
  <c r="F2128" i="2" l="1"/>
  <c r="C2127" i="2"/>
  <c r="K2127" i="2" s="1"/>
  <c r="F2129" i="2" l="1"/>
  <c r="C2128" i="2"/>
  <c r="K2128" i="2" s="1"/>
  <c r="C2129" i="2" l="1"/>
  <c r="K2129" i="2" s="1"/>
  <c r="F2130" i="2"/>
  <c r="F2131" i="2" l="1"/>
  <c r="C2130" i="2"/>
  <c r="K2130" i="2" s="1"/>
  <c r="C2131" i="2" l="1"/>
  <c r="K2131" i="2" s="1"/>
  <c r="F2132" i="2"/>
  <c r="F2133" i="2" l="1"/>
  <c r="C2132" i="2"/>
  <c r="K2132" i="2" s="1"/>
  <c r="C2133" i="2" l="1"/>
  <c r="K2133" i="2" s="1"/>
  <c r="F2134" i="2"/>
  <c r="C2134" i="2" l="1"/>
  <c r="K2134" i="2" s="1"/>
  <c r="F2135" i="2"/>
  <c r="C2135" i="2" l="1"/>
  <c r="K2135" i="2" s="1"/>
  <c r="F2136" i="2"/>
  <c r="F2137" i="2" l="1"/>
  <c r="C2136" i="2"/>
  <c r="K2136" i="2" s="1"/>
  <c r="C2137" i="2" l="1"/>
  <c r="K2137" i="2" s="1"/>
  <c r="F2138" i="2"/>
  <c r="F2139" i="2" l="1"/>
  <c r="C2138" i="2"/>
  <c r="K2138" i="2" s="1"/>
  <c r="C2139" i="2" l="1"/>
  <c r="K2139" i="2" s="1"/>
  <c r="F2140" i="2"/>
  <c r="F2141" i="2" l="1"/>
  <c r="C2140" i="2"/>
  <c r="K2140" i="2" s="1"/>
  <c r="F2142" i="2" l="1"/>
  <c r="C2141" i="2"/>
  <c r="K2141" i="2" s="1"/>
  <c r="F2143" i="2" l="1"/>
  <c r="C2142" i="2"/>
  <c r="K2142" i="2" s="1"/>
  <c r="C2143" i="2" l="1"/>
  <c r="K2143" i="2" s="1"/>
  <c r="F2144" i="2"/>
  <c r="C2144" i="2" l="1"/>
  <c r="K2144" i="2" s="1"/>
  <c r="F2145" i="2"/>
  <c r="C2145" i="2" l="1"/>
  <c r="K2145" i="2" s="1"/>
  <c r="F2146" i="2"/>
  <c r="C2146" i="2" l="1"/>
  <c r="K2146" i="2" s="1"/>
  <c r="F2147" i="2"/>
  <c r="C2147" i="2" l="1"/>
  <c r="K2147" i="2" s="1"/>
  <c r="F2148" i="2"/>
  <c r="C2148" i="2" l="1"/>
  <c r="K2148" i="2" s="1"/>
  <c r="F2149" i="2"/>
  <c r="F2150" i="2" l="1"/>
  <c r="C2149" i="2"/>
  <c r="K2149" i="2" s="1"/>
  <c r="F2151" i="2" l="1"/>
  <c r="C2150" i="2"/>
  <c r="K2150" i="2" s="1"/>
  <c r="F2152" i="2" l="1"/>
  <c r="C2151" i="2"/>
  <c r="K2151" i="2" s="1"/>
  <c r="F2153" i="2" l="1"/>
  <c r="C2152" i="2"/>
  <c r="K2152" i="2" s="1"/>
  <c r="C2153" i="2" l="1"/>
  <c r="K2153" i="2" s="1"/>
  <c r="F2154" i="2"/>
  <c r="C2154" i="2" l="1"/>
  <c r="K2154" i="2" s="1"/>
  <c r="F2155" i="2"/>
  <c r="F2156" i="2" l="1"/>
  <c r="C2155" i="2"/>
  <c r="K2155" i="2" s="1"/>
  <c r="C2156" i="2" l="1"/>
  <c r="K2156" i="2" s="1"/>
  <c r="F2157" i="2"/>
  <c r="F2158" i="2" l="1"/>
  <c r="C2157" i="2"/>
  <c r="K2157" i="2" s="1"/>
  <c r="F2159" i="2" l="1"/>
  <c r="C2158" i="2"/>
  <c r="K2158" i="2" s="1"/>
  <c r="C2159" i="2" l="1"/>
  <c r="K2159" i="2" s="1"/>
  <c r="F2160" i="2"/>
  <c r="C2160" i="2" l="1"/>
  <c r="K2160" i="2" s="1"/>
  <c r="F2161" i="2"/>
  <c r="C2161" i="2" l="1"/>
  <c r="K2161" i="2" s="1"/>
  <c r="F2162" i="2"/>
  <c r="C2162" i="2" l="1"/>
  <c r="K2162" i="2" s="1"/>
  <c r="F2163" i="2"/>
  <c r="C2163" i="2" l="1"/>
  <c r="K2163" i="2" s="1"/>
  <c r="F2164" i="2"/>
  <c r="C2164" i="2" l="1"/>
  <c r="K2164" i="2" s="1"/>
  <c r="F2165" i="2"/>
  <c r="C2165" i="2" l="1"/>
  <c r="K2165" i="2" s="1"/>
  <c r="F2166" i="2"/>
  <c r="C2166" i="2" l="1"/>
  <c r="K2166" i="2" s="1"/>
  <c r="F2167" i="2"/>
  <c r="C2167" i="2" l="1"/>
  <c r="K2167" i="2" s="1"/>
  <c r="F2168" i="2"/>
  <c r="F2169" i="2" l="1"/>
  <c r="C2168" i="2"/>
  <c r="K2168" i="2" s="1"/>
  <c r="C2169" i="2" l="1"/>
  <c r="K2169" i="2" s="1"/>
  <c r="F2170" i="2"/>
  <c r="C2170" i="2" l="1"/>
  <c r="K2170" i="2" s="1"/>
  <c r="F2171" i="2"/>
  <c r="F2172" i="2" l="1"/>
  <c r="C2171" i="2"/>
  <c r="K2171" i="2" s="1"/>
  <c r="F2173" i="2" l="1"/>
  <c r="C2172" i="2"/>
  <c r="K2172" i="2" s="1"/>
  <c r="F2174" i="2" l="1"/>
  <c r="C2173" i="2"/>
  <c r="K2173" i="2" s="1"/>
  <c r="C2174" i="2" l="1"/>
  <c r="K2174" i="2" s="1"/>
  <c r="F2175" i="2"/>
  <c r="C2175" i="2" l="1"/>
  <c r="K2175" i="2" s="1"/>
  <c r="F2176" i="2"/>
  <c r="C2176" i="2" l="1"/>
  <c r="K2176" i="2" s="1"/>
  <c r="F2177" i="2"/>
  <c r="C2177" i="2" l="1"/>
  <c r="K2177" i="2" s="1"/>
  <c r="F2178" i="2"/>
  <c r="C2178" i="2" l="1"/>
  <c r="K2178" i="2" s="1"/>
  <c r="F2179" i="2"/>
  <c r="F2180" i="2" l="1"/>
  <c r="C2179" i="2"/>
  <c r="K2179" i="2" s="1"/>
  <c r="C2180" i="2" l="1"/>
  <c r="K2180" i="2" s="1"/>
  <c r="F2181" i="2"/>
  <c r="C2181" i="2" l="1"/>
  <c r="K2181" i="2" s="1"/>
  <c r="F2182" i="2"/>
  <c r="F2183" i="2" l="1"/>
  <c r="C2182" i="2"/>
  <c r="K2182" i="2" s="1"/>
  <c r="C2183" i="2" l="1"/>
  <c r="K2183" i="2" s="1"/>
  <c r="F2184" i="2"/>
  <c r="C2184" i="2" l="1"/>
  <c r="K2184" i="2" s="1"/>
  <c r="F2185" i="2"/>
  <c r="C2185" i="2" l="1"/>
  <c r="K2185" i="2" s="1"/>
  <c r="F2186" i="2"/>
  <c r="C2186" i="2" l="1"/>
  <c r="K2186" i="2" s="1"/>
  <c r="F2187" i="2"/>
  <c r="C2187" i="2" l="1"/>
  <c r="K2187" i="2" s="1"/>
  <c r="F2188" i="2"/>
  <c r="F2189" i="2" l="1"/>
  <c r="C2188" i="2"/>
  <c r="K2188" i="2" s="1"/>
  <c r="C2189" i="2" l="1"/>
  <c r="K2189" i="2" s="1"/>
  <c r="F2190" i="2"/>
  <c r="C2190" i="2" l="1"/>
  <c r="K2190" i="2" s="1"/>
  <c r="F2191" i="2"/>
  <c r="F2192" i="2" l="1"/>
  <c r="C2191" i="2"/>
  <c r="K2191" i="2" s="1"/>
  <c r="C2192" i="2" l="1"/>
  <c r="K2192" i="2" s="1"/>
  <c r="F2193" i="2"/>
  <c r="C2193" i="2" l="1"/>
  <c r="K2193" i="2" s="1"/>
  <c r="F2194" i="2"/>
  <c r="C2194" i="2" l="1"/>
  <c r="K2194" i="2" s="1"/>
  <c r="F2195" i="2"/>
  <c r="C2195" i="2" l="1"/>
  <c r="K2195" i="2" s="1"/>
  <c r="F2196" i="2"/>
  <c r="F2197" i="2" l="1"/>
  <c r="C2196" i="2"/>
  <c r="K2196" i="2" s="1"/>
  <c r="C2197" i="2" l="1"/>
  <c r="K2197" i="2" s="1"/>
  <c r="F2198" i="2"/>
  <c r="F2199" i="2" l="1"/>
  <c r="C2198" i="2"/>
  <c r="K2198" i="2" s="1"/>
  <c r="C2199" i="2" l="1"/>
  <c r="K2199" i="2" s="1"/>
  <c r="F2200" i="2"/>
  <c r="F2201" i="2" l="1"/>
  <c r="C2200" i="2"/>
  <c r="K2200" i="2" s="1"/>
  <c r="F2202" i="2" l="1"/>
  <c r="C2201" i="2"/>
  <c r="K2201" i="2" s="1"/>
  <c r="F2203" i="2" l="1"/>
  <c r="C2202" i="2"/>
  <c r="K2202" i="2" s="1"/>
  <c r="F2204" i="2" l="1"/>
  <c r="C2203" i="2"/>
  <c r="K2203" i="2" s="1"/>
  <c r="C2204" i="2" l="1"/>
  <c r="K2204" i="2" s="1"/>
  <c r="F2205" i="2"/>
  <c r="C2205" i="2" l="1"/>
  <c r="K2205" i="2" s="1"/>
  <c r="F2206" i="2"/>
  <c r="C2206" i="2" l="1"/>
  <c r="K2206" i="2" s="1"/>
  <c r="F2207" i="2"/>
  <c r="C2207" i="2" l="1"/>
  <c r="K2207" i="2" s="1"/>
  <c r="F2208" i="2"/>
  <c r="C2208" i="2" l="1"/>
  <c r="K2208" i="2" s="1"/>
  <c r="F2209" i="2"/>
  <c r="C2209" i="2" l="1"/>
  <c r="K2209" i="2" s="1"/>
  <c r="F2210" i="2"/>
  <c r="C2210" i="2" l="1"/>
  <c r="K2210" i="2" s="1"/>
  <c r="F2211" i="2"/>
  <c r="F2212" i="2" l="1"/>
  <c r="C2211" i="2"/>
  <c r="K2211" i="2" s="1"/>
  <c r="F2213" i="2" l="1"/>
  <c r="C2212" i="2"/>
  <c r="K2212" i="2" s="1"/>
  <c r="F2214" i="2" l="1"/>
  <c r="C2213" i="2"/>
  <c r="K2213" i="2" s="1"/>
  <c r="C2214" i="2" l="1"/>
  <c r="K2214" i="2" s="1"/>
  <c r="F2215" i="2"/>
  <c r="C2215" i="2" l="1"/>
  <c r="K2215" i="2" s="1"/>
  <c r="F2216" i="2"/>
  <c r="C2216" i="2" l="1"/>
  <c r="K2216" i="2" s="1"/>
  <c r="F2217" i="2"/>
  <c r="F2218" i="2" l="1"/>
  <c r="C2217" i="2"/>
  <c r="K2217" i="2" s="1"/>
  <c r="F2219" i="2" l="1"/>
  <c r="C2218" i="2"/>
  <c r="K2218" i="2" s="1"/>
  <c r="F2220" i="2" l="1"/>
  <c r="C2219" i="2"/>
  <c r="K2219" i="2" s="1"/>
  <c r="C2220" i="2" l="1"/>
  <c r="K2220" i="2" s="1"/>
  <c r="F2221" i="2"/>
  <c r="F2222" i="2" l="1"/>
  <c r="C2221" i="2"/>
  <c r="K2221" i="2" s="1"/>
  <c r="C2222" i="2" l="1"/>
  <c r="K2222" i="2" s="1"/>
  <c r="F2223" i="2"/>
  <c r="F2224" i="2" l="1"/>
  <c r="C2223" i="2"/>
  <c r="K2223" i="2" s="1"/>
  <c r="F2225" i="2" l="1"/>
  <c r="C2224" i="2"/>
  <c r="K2224" i="2" s="1"/>
  <c r="F2226" i="2" l="1"/>
  <c r="C2225" i="2"/>
  <c r="K2225" i="2" s="1"/>
  <c r="C2226" i="2" l="1"/>
  <c r="K2226" i="2" s="1"/>
  <c r="F2227" i="2"/>
  <c r="C2227" i="2" l="1"/>
  <c r="K2227" i="2" s="1"/>
  <c r="F2228" i="2"/>
  <c r="C2228" i="2" l="1"/>
  <c r="K2228" i="2" s="1"/>
  <c r="F2229" i="2"/>
  <c r="F2230" i="2" l="1"/>
  <c r="C2229" i="2"/>
  <c r="K2229" i="2" s="1"/>
  <c r="C2230" i="2" l="1"/>
  <c r="K2230" i="2" s="1"/>
  <c r="F2231" i="2"/>
  <c r="F2232" i="2" l="1"/>
  <c r="C2231" i="2"/>
  <c r="K2231" i="2" s="1"/>
  <c r="C2232" i="2" l="1"/>
  <c r="K2232" i="2" s="1"/>
  <c r="F2233" i="2"/>
  <c r="C2233" i="2" l="1"/>
  <c r="K2233" i="2" s="1"/>
  <c r="F2234" i="2"/>
  <c r="F2235" i="2" l="1"/>
  <c r="C2234" i="2"/>
  <c r="K2234" i="2" s="1"/>
  <c r="C2235" i="2" l="1"/>
  <c r="K2235" i="2" s="1"/>
  <c r="F2236" i="2"/>
  <c r="C2236" i="2" l="1"/>
  <c r="K2236" i="2" s="1"/>
  <c r="F2237" i="2"/>
  <c r="F2238" i="2" l="1"/>
  <c r="C2237" i="2"/>
  <c r="K2237" i="2" s="1"/>
  <c r="C2238" i="2" l="1"/>
  <c r="K2238" i="2" s="1"/>
  <c r="F2239" i="2"/>
  <c r="F2240" i="2" l="1"/>
  <c r="C2239" i="2"/>
  <c r="K2239" i="2" s="1"/>
  <c r="C2240" i="2" l="1"/>
  <c r="K2240" i="2" s="1"/>
  <c r="F2241" i="2"/>
  <c r="C2241" i="2" l="1"/>
  <c r="K2241" i="2" s="1"/>
  <c r="F2242" i="2"/>
  <c r="F2243" i="2" l="1"/>
  <c r="C2242" i="2"/>
  <c r="K2242" i="2" s="1"/>
  <c r="F2244" i="2" l="1"/>
  <c r="C2243" i="2"/>
  <c r="K2243" i="2" s="1"/>
  <c r="C2244" i="2" l="1"/>
  <c r="K2244" i="2" s="1"/>
  <c r="F2245" i="2"/>
  <c r="F2246" i="2" l="1"/>
  <c r="C2245" i="2"/>
  <c r="K2245" i="2" s="1"/>
  <c r="C2246" i="2" l="1"/>
  <c r="K2246" i="2" s="1"/>
  <c r="F2247" i="2"/>
  <c r="C2247" i="2" l="1"/>
  <c r="K2247" i="2" s="1"/>
  <c r="F2248" i="2"/>
  <c r="C2248" i="2" l="1"/>
  <c r="K2248" i="2" s="1"/>
  <c r="F2249" i="2"/>
  <c r="C2249" i="2" l="1"/>
  <c r="K2249" i="2" s="1"/>
  <c r="F2250" i="2"/>
  <c r="C2250" i="2" l="1"/>
  <c r="K2250" i="2" s="1"/>
  <c r="F2251" i="2"/>
  <c r="C2251" i="2" l="1"/>
  <c r="K2251" i="2" s="1"/>
  <c r="F2252" i="2"/>
  <c r="F2253" i="2" l="1"/>
  <c r="C2252" i="2"/>
  <c r="K2252" i="2" s="1"/>
  <c r="F2254" i="2" l="1"/>
  <c r="C2253" i="2"/>
  <c r="K2253" i="2" s="1"/>
  <c r="C2254" i="2" l="1"/>
  <c r="K2254" i="2" s="1"/>
  <c r="F2255" i="2"/>
  <c r="C2255" i="2" l="1"/>
  <c r="K2255" i="2" s="1"/>
  <c r="F2256" i="2"/>
  <c r="F2257" i="2" l="1"/>
  <c r="C2256" i="2"/>
  <c r="K2256" i="2" s="1"/>
  <c r="F2258" i="2" l="1"/>
  <c r="C2257" i="2"/>
  <c r="K2257" i="2" s="1"/>
  <c r="C2258" i="2" l="1"/>
  <c r="K2258" i="2" s="1"/>
  <c r="F2259" i="2"/>
  <c r="C2259" i="2" l="1"/>
  <c r="K2259" i="2" s="1"/>
  <c r="F2260" i="2"/>
  <c r="C2260" i="2" l="1"/>
  <c r="K2260" i="2" s="1"/>
  <c r="F2261" i="2"/>
  <c r="F2262" i="2" l="1"/>
  <c r="C2261" i="2"/>
  <c r="K2261" i="2" s="1"/>
  <c r="F2263" i="2" l="1"/>
  <c r="C2262" i="2"/>
  <c r="K2262" i="2" s="1"/>
  <c r="C2263" i="2" l="1"/>
  <c r="K2263" i="2" s="1"/>
  <c r="F2264" i="2"/>
  <c r="F2265" i="2" l="1"/>
  <c r="C2264" i="2"/>
  <c r="K2264" i="2" s="1"/>
  <c r="C2265" i="2" l="1"/>
  <c r="K2265" i="2" s="1"/>
  <c r="F2266" i="2"/>
  <c r="C2266" i="2" l="1"/>
  <c r="K2266" i="2" s="1"/>
  <c r="F2267" i="2"/>
  <c r="F2268" i="2" l="1"/>
  <c r="C2267" i="2"/>
  <c r="K2267" i="2" s="1"/>
  <c r="F2269" i="2" l="1"/>
  <c r="C2268" i="2"/>
  <c r="K2268" i="2" s="1"/>
  <c r="C2269" i="2" l="1"/>
  <c r="K2269" i="2" s="1"/>
  <c r="F2270" i="2"/>
  <c r="C2270" i="2" l="1"/>
  <c r="K2270" i="2" s="1"/>
  <c r="F2271" i="2"/>
  <c r="C2271" i="2" l="1"/>
  <c r="K2271" i="2" s="1"/>
  <c r="F2272" i="2"/>
  <c r="C2272" i="2" l="1"/>
  <c r="K2272" i="2" s="1"/>
  <c r="F2273" i="2"/>
  <c r="C2273" i="2" l="1"/>
  <c r="K2273" i="2" s="1"/>
  <c r="F2274" i="2"/>
  <c r="F2275" i="2" l="1"/>
  <c r="C2274" i="2"/>
  <c r="K2274" i="2" s="1"/>
  <c r="C2275" i="2" l="1"/>
  <c r="K2275" i="2" s="1"/>
  <c r="F2276" i="2"/>
  <c r="C2276" i="2" l="1"/>
  <c r="K2276" i="2" s="1"/>
  <c r="F2277" i="2"/>
  <c r="C2277" i="2" l="1"/>
  <c r="K2277" i="2" s="1"/>
  <c r="F2278" i="2"/>
  <c r="C2278" i="2" l="1"/>
  <c r="K2278" i="2" s="1"/>
  <c r="F2279" i="2"/>
  <c r="C2279" i="2" l="1"/>
  <c r="K2279" i="2" s="1"/>
  <c r="F2280" i="2"/>
  <c r="F2281" i="2" l="1"/>
  <c r="C2280" i="2"/>
  <c r="K2280" i="2" s="1"/>
  <c r="C2281" i="2" l="1"/>
  <c r="K2281" i="2" s="1"/>
  <c r="F2282" i="2"/>
  <c r="F2283" i="2" l="1"/>
  <c r="C2282" i="2"/>
  <c r="K2282" i="2" s="1"/>
  <c r="C2283" i="2" l="1"/>
  <c r="K2283" i="2" s="1"/>
  <c r="F2284" i="2"/>
  <c r="C2284" i="2" l="1"/>
  <c r="K2284" i="2" s="1"/>
  <c r="F2285" i="2"/>
  <c r="F2286" i="2" l="1"/>
  <c r="C2285" i="2"/>
  <c r="K2285" i="2" s="1"/>
  <c r="C2286" i="2" l="1"/>
  <c r="K2286" i="2" s="1"/>
  <c r="F2287" i="2"/>
  <c r="C2287" i="2" l="1"/>
  <c r="K2287" i="2" s="1"/>
  <c r="F2288" i="2"/>
  <c r="C2288" i="2" l="1"/>
  <c r="K2288" i="2" s="1"/>
  <c r="F2289" i="2"/>
  <c r="C2289" i="2" l="1"/>
  <c r="K2289" i="2" s="1"/>
  <c r="F2290" i="2"/>
  <c r="C2290" i="2" l="1"/>
  <c r="K2290" i="2" s="1"/>
  <c r="F2291" i="2"/>
  <c r="C2291" i="2" l="1"/>
  <c r="K2291" i="2" s="1"/>
  <c r="F2292" i="2"/>
  <c r="C2292" i="2" l="1"/>
  <c r="K2292" i="2" s="1"/>
  <c r="F2293" i="2"/>
  <c r="F2294" i="2" l="1"/>
  <c r="C2293" i="2"/>
  <c r="K2293" i="2" s="1"/>
  <c r="C2294" i="2" l="1"/>
  <c r="K2294" i="2" s="1"/>
  <c r="F2295" i="2"/>
  <c r="C2295" i="2" l="1"/>
  <c r="K2295" i="2" s="1"/>
  <c r="F2296" i="2"/>
  <c r="F2297" i="2" l="1"/>
  <c r="C2296" i="2"/>
  <c r="K2296" i="2" s="1"/>
  <c r="C2297" i="2" l="1"/>
  <c r="K2297" i="2" s="1"/>
  <c r="F2298" i="2"/>
  <c r="F2299" i="2" l="1"/>
  <c r="C2298" i="2"/>
  <c r="K2298" i="2" s="1"/>
  <c r="F2300" i="2" l="1"/>
  <c r="C2299" i="2"/>
  <c r="K2299" i="2" s="1"/>
  <c r="F2301" i="2" l="1"/>
  <c r="C2300" i="2"/>
  <c r="K2300" i="2" s="1"/>
  <c r="F2302" i="2" l="1"/>
  <c r="C2301" i="2"/>
  <c r="K2301" i="2" s="1"/>
  <c r="C2302" i="2" l="1"/>
  <c r="K2302" i="2" s="1"/>
  <c r="F2303" i="2"/>
  <c r="C2303" i="2" l="1"/>
  <c r="K2303" i="2" s="1"/>
  <c r="F2304" i="2"/>
  <c r="F2305" i="2" l="1"/>
  <c r="C2304" i="2"/>
  <c r="K2304" i="2" s="1"/>
  <c r="F2306" i="2" l="1"/>
  <c r="C2305" i="2"/>
  <c r="K2305" i="2" s="1"/>
  <c r="F2307" i="2" l="1"/>
  <c r="C2306" i="2"/>
  <c r="K2306" i="2" s="1"/>
  <c r="C2307" i="2" l="1"/>
  <c r="K2307" i="2" s="1"/>
  <c r="F2308" i="2"/>
  <c r="C2308" i="2" l="1"/>
  <c r="K2308" i="2" s="1"/>
  <c r="F2309" i="2"/>
  <c r="F2310" i="2" l="1"/>
  <c r="C2309" i="2"/>
  <c r="K2309" i="2" s="1"/>
  <c r="C2310" i="2" l="1"/>
  <c r="K2310" i="2" s="1"/>
  <c r="F2311" i="2"/>
  <c r="C2311" i="2" l="1"/>
  <c r="K2311" i="2" s="1"/>
  <c r="F2312" i="2"/>
  <c r="F2313" i="2" l="1"/>
  <c r="C2312" i="2"/>
  <c r="K2312" i="2" s="1"/>
  <c r="C2313" i="2" l="1"/>
  <c r="K2313" i="2" s="1"/>
  <c r="F2314" i="2"/>
  <c r="C2314" i="2" l="1"/>
  <c r="K2314" i="2" s="1"/>
  <c r="F2315" i="2"/>
  <c r="C2315" i="2" l="1"/>
  <c r="K2315" i="2" s="1"/>
  <c r="F2316" i="2"/>
  <c r="F2317" i="2" l="1"/>
  <c r="C2316" i="2"/>
  <c r="K2316" i="2" s="1"/>
  <c r="F2318" i="2" l="1"/>
  <c r="C2317" i="2"/>
  <c r="K2317" i="2" s="1"/>
  <c r="C2318" i="2" l="1"/>
  <c r="K2318" i="2" s="1"/>
  <c r="F2319" i="2"/>
  <c r="C2319" i="2" l="1"/>
  <c r="K2319" i="2" s="1"/>
  <c r="F2320" i="2"/>
  <c r="C2320" i="2" l="1"/>
  <c r="K2320" i="2" s="1"/>
  <c r="F2321" i="2"/>
  <c r="F2322" i="2" l="1"/>
  <c r="C2321" i="2"/>
  <c r="K2321" i="2" s="1"/>
  <c r="C2322" i="2" l="1"/>
  <c r="K2322" i="2" s="1"/>
  <c r="F2323" i="2"/>
  <c r="F2324" i="2" l="1"/>
  <c r="C2323" i="2"/>
  <c r="K2323" i="2" s="1"/>
  <c r="C2324" i="2" l="1"/>
  <c r="K2324" i="2" s="1"/>
  <c r="F2325" i="2"/>
  <c r="C2325" i="2" l="1"/>
  <c r="K2325" i="2" s="1"/>
  <c r="F2326" i="2"/>
  <c r="C2326" i="2" l="1"/>
  <c r="K2326" i="2" s="1"/>
  <c r="F2327" i="2"/>
  <c r="F2328" i="2" l="1"/>
  <c r="C2327" i="2"/>
  <c r="K2327" i="2" s="1"/>
  <c r="C2328" i="2" l="1"/>
  <c r="K2328" i="2" s="1"/>
  <c r="F2329" i="2"/>
  <c r="C2329" i="2" l="1"/>
  <c r="K2329" i="2" s="1"/>
  <c r="F2330" i="2"/>
  <c r="F2331" i="2" l="1"/>
  <c r="C2330" i="2"/>
  <c r="K2330" i="2" s="1"/>
  <c r="C2331" i="2" l="1"/>
  <c r="K2331" i="2" s="1"/>
  <c r="F2332" i="2"/>
  <c r="C2332" i="2" l="1"/>
  <c r="K2332" i="2" s="1"/>
  <c r="F2333" i="2"/>
  <c r="C2333" i="2" l="1"/>
  <c r="K2333" i="2" s="1"/>
  <c r="F2334" i="2"/>
  <c r="F2335" i="2" l="1"/>
  <c r="C2334" i="2"/>
  <c r="K2334" i="2" s="1"/>
  <c r="F2336" i="2" l="1"/>
  <c r="C2335" i="2"/>
  <c r="K2335" i="2" s="1"/>
  <c r="C2336" i="2" l="1"/>
  <c r="K2336" i="2" s="1"/>
  <c r="F2337" i="2"/>
  <c r="C2337" i="2" l="1"/>
  <c r="K2337" i="2" s="1"/>
  <c r="F2338" i="2"/>
  <c r="C2338" i="2" l="1"/>
  <c r="K2338" i="2" s="1"/>
  <c r="F2339" i="2"/>
  <c r="F2340" i="2" l="1"/>
  <c r="C2339" i="2"/>
  <c r="K2339" i="2" s="1"/>
  <c r="C2340" i="2" l="1"/>
  <c r="K2340" i="2" s="1"/>
  <c r="F2341" i="2"/>
  <c r="C2341" i="2" l="1"/>
  <c r="K2341" i="2" s="1"/>
  <c r="F2342" i="2"/>
  <c r="C2342" i="2" l="1"/>
  <c r="K2342" i="2" s="1"/>
  <c r="F2343" i="2"/>
  <c r="F2344" i="2" l="1"/>
  <c r="C2343" i="2"/>
  <c r="K2343" i="2" s="1"/>
  <c r="C2344" i="2" l="1"/>
  <c r="K2344" i="2" s="1"/>
  <c r="F2345" i="2"/>
  <c r="C2345" i="2" l="1"/>
  <c r="K2345" i="2" s="1"/>
  <c r="F2346" i="2"/>
  <c r="F2347" i="2" l="1"/>
  <c r="C2346" i="2"/>
  <c r="K2346" i="2" s="1"/>
  <c r="C2347" i="2" l="1"/>
  <c r="K2347" i="2" s="1"/>
  <c r="F2348" i="2"/>
  <c r="C2348" i="2" l="1"/>
  <c r="K2348" i="2" s="1"/>
  <c r="F2349" i="2"/>
  <c r="C2349" i="2" l="1"/>
  <c r="K2349" i="2" s="1"/>
  <c r="F2350" i="2"/>
  <c r="F2351" i="2" l="1"/>
  <c r="C2350" i="2"/>
  <c r="K2350" i="2" s="1"/>
  <c r="C2351" i="2" l="1"/>
  <c r="K2351" i="2" s="1"/>
  <c r="F2352" i="2"/>
  <c r="F2353" i="2" l="1"/>
  <c r="C2352" i="2"/>
  <c r="K2352" i="2" s="1"/>
  <c r="C2353" i="2" l="1"/>
  <c r="K2353" i="2" s="1"/>
  <c r="F2354" i="2"/>
  <c r="F2355" i="2" l="1"/>
  <c r="C2354" i="2"/>
  <c r="K2354" i="2" s="1"/>
  <c r="C2355" i="2" l="1"/>
  <c r="K2355" i="2" s="1"/>
  <c r="F2356" i="2"/>
  <c r="C2356" i="2" l="1"/>
  <c r="K2356" i="2" s="1"/>
  <c r="F2357" i="2"/>
  <c r="F2358" i="2" l="1"/>
  <c r="C2357" i="2"/>
  <c r="K2357" i="2" s="1"/>
  <c r="C2358" i="2" l="1"/>
  <c r="K2358" i="2" s="1"/>
  <c r="F2359" i="2"/>
  <c r="C2359" i="2" l="1"/>
  <c r="K2359" i="2" s="1"/>
  <c r="F2360" i="2"/>
  <c r="F2361" i="2" l="1"/>
  <c r="C2360" i="2"/>
  <c r="K2360" i="2" s="1"/>
  <c r="F2362" i="2" l="1"/>
  <c r="C2361" i="2"/>
  <c r="K2361" i="2" s="1"/>
  <c r="C2362" i="2" l="1"/>
  <c r="K2362" i="2" s="1"/>
  <c r="F2363" i="2"/>
  <c r="C2363" i="2" l="1"/>
  <c r="K2363" i="2" s="1"/>
  <c r="F2364" i="2"/>
  <c r="C2364" i="2" l="1"/>
  <c r="K2364" i="2" s="1"/>
  <c r="F2365" i="2"/>
  <c r="F2366" i="2" l="1"/>
  <c r="C2365" i="2"/>
  <c r="K2365" i="2" s="1"/>
  <c r="C2366" i="2" l="1"/>
  <c r="K2366" i="2" s="1"/>
  <c r="F2367" i="2"/>
  <c r="F2368" i="2" l="1"/>
  <c r="C2367" i="2"/>
  <c r="K2367" i="2" s="1"/>
  <c r="C2368" i="2" l="1"/>
  <c r="K2368" i="2" s="1"/>
  <c r="F2369" i="2"/>
  <c r="C2369" i="2" l="1"/>
  <c r="K2369" i="2" s="1"/>
  <c r="F2370" i="2"/>
  <c r="C2370" i="2" l="1"/>
  <c r="K2370" i="2" s="1"/>
  <c r="F2371" i="2"/>
  <c r="F2372" i="2" l="1"/>
  <c r="C2371" i="2"/>
  <c r="K2371" i="2" s="1"/>
  <c r="C2372" i="2" l="1"/>
  <c r="K2372" i="2" s="1"/>
  <c r="F2373" i="2"/>
  <c r="F2374" i="2" l="1"/>
  <c r="C2373" i="2"/>
  <c r="K2373" i="2" s="1"/>
  <c r="C2374" i="2" l="1"/>
  <c r="K2374" i="2" s="1"/>
  <c r="F2375" i="2"/>
  <c r="C2375" i="2" l="1"/>
  <c r="K2375" i="2" s="1"/>
  <c r="F2376" i="2"/>
  <c r="C2376" i="2" l="1"/>
  <c r="K2376" i="2" s="1"/>
  <c r="F2377" i="2"/>
  <c r="C2377" i="2" l="1"/>
  <c r="K2377" i="2" s="1"/>
  <c r="F2378" i="2"/>
  <c r="F2379" i="2" l="1"/>
  <c r="C2378" i="2"/>
  <c r="K2378" i="2" s="1"/>
  <c r="C2379" i="2" l="1"/>
  <c r="K2379" i="2" s="1"/>
  <c r="F2380" i="2"/>
  <c r="C2380" i="2" l="1"/>
  <c r="K2380" i="2" s="1"/>
  <c r="F2381" i="2"/>
  <c r="C2381" i="2" l="1"/>
  <c r="K2381" i="2" s="1"/>
  <c r="F2382" i="2"/>
  <c r="F2383" i="2" l="1"/>
  <c r="C2382" i="2"/>
  <c r="K2382" i="2" s="1"/>
  <c r="F2384" i="2" l="1"/>
  <c r="C2383" i="2"/>
  <c r="K2383" i="2" s="1"/>
  <c r="C2384" i="2" l="1"/>
  <c r="K2384" i="2" s="1"/>
  <c r="F2385" i="2"/>
  <c r="F2386" i="2" l="1"/>
  <c r="C2385" i="2"/>
  <c r="K2385" i="2" s="1"/>
  <c r="C2386" i="2" l="1"/>
  <c r="K2386" i="2" s="1"/>
  <c r="F2387" i="2"/>
  <c r="F2388" i="2" l="1"/>
  <c r="C2387" i="2"/>
  <c r="K2387" i="2" s="1"/>
  <c r="C2388" i="2" l="1"/>
  <c r="K2388" i="2" s="1"/>
  <c r="F2389" i="2"/>
  <c r="C2389" i="2" l="1"/>
  <c r="K2389" i="2" s="1"/>
  <c r="F2390" i="2"/>
  <c r="C2390" i="2" l="1"/>
  <c r="K2390" i="2" s="1"/>
  <c r="F2391" i="2"/>
  <c r="C2391" i="2" l="1"/>
  <c r="K2391" i="2" s="1"/>
  <c r="F2392" i="2"/>
  <c r="C2392" i="2" l="1"/>
  <c r="K2392" i="2" s="1"/>
  <c r="F2393" i="2"/>
  <c r="C2393" i="2" l="1"/>
  <c r="K2393" i="2" s="1"/>
  <c r="F2394" i="2"/>
  <c r="C2394" i="2" l="1"/>
  <c r="K2394" i="2" s="1"/>
  <c r="F2395" i="2"/>
  <c r="C2395" i="2" l="1"/>
  <c r="K2395" i="2" s="1"/>
  <c r="F2396" i="2"/>
  <c r="C2396" i="2" l="1"/>
  <c r="K2396" i="2" s="1"/>
  <c r="F2397" i="2"/>
  <c r="F2398" i="2" l="1"/>
  <c r="C2397" i="2"/>
  <c r="K2397" i="2" s="1"/>
  <c r="C2398" i="2" l="1"/>
  <c r="K2398" i="2" s="1"/>
  <c r="F2399" i="2"/>
  <c r="F2400" i="2" l="1"/>
  <c r="C2399" i="2"/>
  <c r="K2399" i="2" s="1"/>
  <c r="C2400" i="2" l="1"/>
  <c r="K2400" i="2" s="1"/>
  <c r="F2401" i="2"/>
  <c r="C2401" i="2" l="1"/>
  <c r="K2401" i="2" s="1"/>
  <c r="F2402" i="2"/>
  <c r="C2402" i="2" l="1"/>
  <c r="K2402" i="2" s="1"/>
  <c r="F2403" i="2"/>
  <c r="C2403" i="2" l="1"/>
  <c r="K2403" i="2" s="1"/>
  <c r="F2404" i="2"/>
  <c r="C2404" i="2" l="1"/>
  <c r="K2404" i="2" s="1"/>
  <c r="F2405" i="2"/>
  <c r="F2406" i="2" l="1"/>
  <c r="C2405" i="2"/>
  <c r="K2405" i="2" s="1"/>
  <c r="F2407" i="2" l="1"/>
  <c r="C2406" i="2"/>
  <c r="K2406" i="2" s="1"/>
  <c r="F2408" i="2" l="1"/>
  <c r="C2407" i="2"/>
  <c r="K2407" i="2" s="1"/>
  <c r="C2408" i="2" l="1"/>
  <c r="K2408" i="2" s="1"/>
  <c r="F2409" i="2"/>
  <c r="C2409" i="2" l="1"/>
  <c r="K2409" i="2" s="1"/>
  <c r="F2410" i="2"/>
  <c r="F2411" i="2" l="1"/>
  <c r="C2410" i="2"/>
  <c r="K2410" i="2" s="1"/>
  <c r="C2411" i="2" l="1"/>
  <c r="K2411" i="2" s="1"/>
  <c r="F2412" i="2"/>
  <c r="C2412" i="2" l="1"/>
  <c r="K2412" i="2" s="1"/>
  <c r="F2413" i="2"/>
  <c r="C2413" i="2" l="1"/>
  <c r="K2413" i="2" s="1"/>
  <c r="F2414" i="2"/>
  <c r="F2415" i="2" l="1"/>
  <c r="C2414" i="2"/>
  <c r="K2414" i="2" s="1"/>
  <c r="C2415" i="2" l="1"/>
  <c r="K2415" i="2" s="1"/>
  <c r="F2416" i="2"/>
  <c r="C2416" i="2" l="1"/>
  <c r="K2416" i="2" s="1"/>
  <c r="F2417" i="2"/>
  <c r="F2418" i="2" l="1"/>
  <c r="C2417" i="2"/>
  <c r="K2417" i="2" s="1"/>
  <c r="C2418" i="2" l="1"/>
  <c r="K2418" i="2" s="1"/>
  <c r="F2419" i="2"/>
  <c r="C2419" i="2" l="1"/>
  <c r="K2419" i="2" s="1"/>
  <c r="F2420" i="2"/>
  <c r="F2421" i="2" l="1"/>
  <c r="C2420" i="2"/>
  <c r="K2420" i="2" s="1"/>
  <c r="C2421" i="2" l="1"/>
  <c r="K2421" i="2" s="1"/>
  <c r="F2422" i="2"/>
  <c r="F2423" i="2" l="1"/>
  <c r="C2422" i="2"/>
  <c r="K2422" i="2" s="1"/>
  <c r="F2424" i="2" l="1"/>
  <c r="C2423" i="2"/>
  <c r="K2423" i="2" s="1"/>
  <c r="F2425" i="2" l="1"/>
  <c r="C2424" i="2"/>
  <c r="K2424" i="2" s="1"/>
  <c r="C2425" i="2" l="1"/>
  <c r="K2425" i="2" s="1"/>
  <c r="F2426" i="2"/>
  <c r="F2427" i="2" l="1"/>
  <c r="C2426" i="2"/>
  <c r="K2426" i="2" s="1"/>
  <c r="C2427" i="2" l="1"/>
  <c r="K2427" i="2" s="1"/>
  <c r="F2428" i="2"/>
  <c r="C2428" i="2" l="1"/>
  <c r="K2428" i="2" s="1"/>
  <c r="F2429" i="2"/>
  <c r="C2429" i="2" l="1"/>
  <c r="K2429" i="2" s="1"/>
  <c r="F2430" i="2"/>
  <c r="C2430" i="2" l="1"/>
  <c r="K2430" i="2" s="1"/>
  <c r="F2431" i="2"/>
  <c r="C2431" i="2" l="1"/>
  <c r="K2431" i="2" s="1"/>
  <c r="F2432" i="2"/>
  <c r="F2433" i="2" l="1"/>
  <c r="C2432" i="2"/>
  <c r="K2432" i="2" s="1"/>
  <c r="C2433" i="2" l="1"/>
  <c r="K2433" i="2" s="1"/>
  <c r="F2434" i="2"/>
  <c r="C2434" i="2" l="1"/>
  <c r="K2434" i="2" s="1"/>
  <c r="F2435" i="2"/>
  <c r="C2435" i="2" l="1"/>
  <c r="K2435" i="2" s="1"/>
  <c r="F2436" i="2"/>
  <c r="C2436" i="2" l="1"/>
  <c r="K2436" i="2" s="1"/>
  <c r="F2437" i="2"/>
  <c r="F2438" i="2" l="1"/>
  <c r="C2437" i="2"/>
  <c r="K2437" i="2" s="1"/>
  <c r="C2438" i="2" l="1"/>
  <c r="K2438" i="2" s="1"/>
  <c r="F2439" i="2"/>
  <c r="F2440" i="2" l="1"/>
  <c r="C2439" i="2"/>
  <c r="K2439" i="2" s="1"/>
  <c r="C2440" i="2" l="1"/>
  <c r="K2440" i="2" s="1"/>
  <c r="F2441" i="2"/>
  <c r="C2441" i="2" l="1"/>
  <c r="K2441" i="2" s="1"/>
  <c r="F2442" i="2"/>
  <c r="F2443" i="2" l="1"/>
  <c r="C2442" i="2"/>
  <c r="K2442" i="2" s="1"/>
  <c r="C2443" i="2" l="1"/>
  <c r="K2443" i="2" s="1"/>
  <c r="F2444" i="2"/>
  <c r="C2444" i="2" l="1"/>
  <c r="K2444" i="2" s="1"/>
  <c r="F2445" i="2"/>
  <c r="C2445" i="2" l="1"/>
  <c r="K2445" i="2" s="1"/>
  <c r="F2446" i="2"/>
  <c r="F2447" i="2" l="1"/>
  <c r="C2446" i="2"/>
  <c r="K2446" i="2" s="1"/>
  <c r="F2448" i="2" l="1"/>
  <c r="C2447" i="2"/>
  <c r="K2447" i="2" s="1"/>
  <c r="C2448" i="2" l="1"/>
  <c r="K2448" i="2" s="1"/>
  <c r="F2449" i="2"/>
  <c r="C2449" i="2" l="1"/>
  <c r="K2449" i="2" s="1"/>
  <c r="F2450" i="2"/>
  <c r="F2451" i="2" l="1"/>
  <c r="C2450" i="2"/>
  <c r="K2450" i="2" s="1"/>
  <c r="F2452" i="2" l="1"/>
  <c r="C2451" i="2"/>
  <c r="K2451" i="2" s="1"/>
  <c r="C2452" i="2" l="1"/>
  <c r="K2452" i="2" s="1"/>
  <c r="F2453" i="2"/>
  <c r="F2454" i="2" l="1"/>
  <c r="C2453" i="2"/>
  <c r="K2453" i="2" s="1"/>
  <c r="F2455" i="2" l="1"/>
  <c r="C2454" i="2"/>
  <c r="K2454" i="2" s="1"/>
  <c r="C2455" i="2" l="1"/>
  <c r="K2455" i="2" s="1"/>
  <c r="F2456" i="2"/>
  <c r="F2457" i="2" l="1"/>
  <c r="C2456" i="2"/>
  <c r="K2456" i="2" s="1"/>
  <c r="F2458" i="2" l="1"/>
  <c r="C2457" i="2"/>
  <c r="K2457" i="2" s="1"/>
  <c r="C2458" i="2" l="1"/>
  <c r="K2458" i="2" s="1"/>
  <c r="F2459" i="2"/>
  <c r="C2459" i="2" l="1"/>
  <c r="K2459" i="2" s="1"/>
  <c r="F2460" i="2"/>
  <c r="C2460" i="2" l="1"/>
  <c r="K2460" i="2" s="1"/>
  <c r="F2461" i="2"/>
  <c r="C2461" i="2" l="1"/>
  <c r="K2461" i="2" s="1"/>
  <c r="F2462" i="2"/>
  <c r="F2463" i="2" l="1"/>
  <c r="C2462" i="2"/>
  <c r="K2462" i="2" s="1"/>
  <c r="C2463" i="2" l="1"/>
  <c r="K2463" i="2" s="1"/>
  <c r="F2464" i="2"/>
  <c r="C2464" i="2" l="1"/>
  <c r="K2464" i="2" s="1"/>
  <c r="F2465" i="2"/>
  <c r="F2466" i="2" l="1"/>
  <c r="C2465" i="2"/>
  <c r="K2465" i="2" s="1"/>
  <c r="F2467" i="2" l="1"/>
  <c r="C2466" i="2"/>
  <c r="K2466" i="2" s="1"/>
  <c r="C2467" i="2" l="1"/>
  <c r="K2467" i="2" s="1"/>
  <c r="F2468" i="2"/>
  <c r="F2469" i="2" l="1"/>
  <c r="C2468" i="2"/>
  <c r="K2468" i="2" s="1"/>
  <c r="F2470" i="2" l="1"/>
  <c r="C2469" i="2"/>
  <c r="K2469" i="2" s="1"/>
  <c r="F2471" i="2" l="1"/>
  <c r="C2470" i="2"/>
  <c r="K2470" i="2" s="1"/>
  <c r="F2472" i="2" l="1"/>
  <c r="C2471" i="2"/>
  <c r="K2471" i="2" s="1"/>
  <c r="F2473" i="2" l="1"/>
  <c r="C2472" i="2"/>
  <c r="K2472" i="2" s="1"/>
  <c r="C2473" i="2" l="1"/>
  <c r="K2473" i="2" s="1"/>
  <c r="F2474" i="2"/>
  <c r="C2474" i="2" l="1"/>
  <c r="K2474" i="2" s="1"/>
  <c r="F2475" i="2"/>
  <c r="C2475" i="2" l="1"/>
  <c r="K2475" i="2" s="1"/>
  <c r="F2476" i="2"/>
  <c r="C2476" i="2" l="1"/>
  <c r="K2476" i="2" s="1"/>
  <c r="F2477" i="2"/>
  <c r="C2477" i="2" l="1"/>
  <c r="K2477" i="2" s="1"/>
  <c r="F2478" i="2"/>
  <c r="C2478" i="2" l="1"/>
  <c r="K2478" i="2" s="1"/>
  <c r="F2479" i="2"/>
  <c r="C2479" i="2" l="1"/>
  <c r="K2479" i="2" s="1"/>
  <c r="F2480" i="2"/>
  <c r="C2480" i="2" l="1"/>
  <c r="K2480" i="2" s="1"/>
  <c r="F2481" i="2"/>
  <c r="F2482" i="2" l="1"/>
  <c r="C2481" i="2"/>
  <c r="K2481" i="2" s="1"/>
  <c r="C2482" i="2" l="1"/>
  <c r="K2482" i="2" s="1"/>
  <c r="F2483" i="2"/>
  <c r="C2483" i="2" l="1"/>
  <c r="K2483" i="2" s="1"/>
  <c r="F2484" i="2"/>
  <c r="C2484" i="2" l="1"/>
  <c r="K2484" i="2" s="1"/>
  <c r="F2485" i="2"/>
  <c r="C2485" i="2" l="1"/>
  <c r="K2485" i="2" s="1"/>
  <c r="F2486" i="2"/>
  <c r="C2486" i="2" l="1"/>
  <c r="K2486" i="2" s="1"/>
  <c r="F2487" i="2"/>
  <c r="C2487" i="2" l="1"/>
  <c r="K2487" i="2" s="1"/>
  <c r="F2488" i="2"/>
  <c r="C2488" i="2" l="1"/>
  <c r="K2488" i="2" s="1"/>
  <c r="F2489" i="2"/>
  <c r="C2489" i="2" l="1"/>
  <c r="K2489" i="2" s="1"/>
  <c r="F2490" i="2"/>
  <c r="C2490" i="2" l="1"/>
  <c r="K2490" i="2" s="1"/>
  <c r="F2491" i="2"/>
  <c r="C2491" i="2" l="1"/>
  <c r="K2491" i="2" s="1"/>
  <c r="F2492" i="2"/>
  <c r="F2493" i="2" l="1"/>
  <c r="C2492" i="2"/>
  <c r="K2492" i="2" s="1"/>
  <c r="C2493" i="2" l="1"/>
  <c r="K2493" i="2" s="1"/>
  <c r="F2494" i="2"/>
  <c r="C2494" i="2" l="1"/>
  <c r="K2494" i="2" s="1"/>
  <c r="F2495" i="2"/>
  <c r="C2495" i="2" l="1"/>
  <c r="K2495" i="2" s="1"/>
  <c r="F2496" i="2"/>
  <c r="F2497" i="2" l="1"/>
  <c r="C2496" i="2"/>
  <c r="K2496" i="2" s="1"/>
  <c r="F2498" i="2" l="1"/>
  <c r="C2497" i="2"/>
  <c r="K2497" i="2" s="1"/>
  <c r="F2499" i="2" l="1"/>
  <c r="C2498" i="2"/>
  <c r="K2498" i="2" s="1"/>
  <c r="F2500" i="2" l="1"/>
  <c r="C2499" i="2"/>
  <c r="K2499" i="2" s="1"/>
  <c r="C2500" i="2" l="1"/>
  <c r="K2500" i="2" s="1"/>
  <c r="F2501" i="2"/>
  <c r="C2501" i="2" l="1"/>
  <c r="K2501" i="2" s="1"/>
  <c r="F2502" i="2"/>
  <c r="C2502" i="2" l="1"/>
  <c r="K2502" i="2" s="1"/>
  <c r="F2503" i="2"/>
  <c r="C2503" i="2" l="1"/>
  <c r="K2503" i="2" s="1"/>
  <c r="F2504" i="2"/>
  <c r="C2504" i="2" l="1"/>
  <c r="K2504" i="2" s="1"/>
  <c r="F2505" i="2"/>
  <c r="F2506" i="2" l="1"/>
  <c r="C2505" i="2"/>
  <c r="K2505" i="2" s="1"/>
  <c r="C2506" i="2" l="1"/>
  <c r="K2506" i="2" s="1"/>
  <c r="F2507" i="2"/>
  <c r="C2507" i="2" l="1"/>
  <c r="K2507" i="2" s="1"/>
  <c r="F2508" i="2"/>
  <c r="C2508" i="2" l="1"/>
  <c r="K2508" i="2" s="1"/>
  <c r="F2509" i="2"/>
  <c r="F2510" i="2" l="1"/>
  <c r="C2509" i="2"/>
  <c r="K2509" i="2" s="1"/>
  <c r="F2511" i="2" l="1"/>
  <c r="C2510" i="2"/>
  <c r="K2510" i="2" s="1"/>
  <c r="C2511" i="2" l="1"/>
  <c r="K2511" i="2" s="1"/>
  <c r="F2512" i="2"/>
  <c r="C2512" i="2" l="1"/>
  <c r="K2512" i="2" s="1"/>
  <c r="F2513" i="2"/>
  <c r="F2514" i="2" l="1"/>
  <c r="C2513" i="2"/>
  <c r="K2513" i="2" s="1"/>
  <c r="C2514" i="2" l="1"/>
  <c r="K2514" i="2" s="1"/>
  <c r="F2515" i="2"/>
  <c r="C2515" i="2" l="1"/>
  <c r="K2515" i="2" s="1"/>
  <c r="F2516" i="2"/>
  <c r="C2516" i="2" l="1"/>
  <c r="K2516" i="2" s="1"/>
  <c r="F2517" i="2"/>
  <c r="F2518" i="2" l="1"/>
  <c r="C2517" i="2"/>
  <c r="K2517" i="2" s="1"/>
  <c r="F2519" i="2" l="1"/>
  <c r="C2518" i="2"/>
  <c r="K2518" i="2" s="1"/>
  <c r="F2520" i="2" l="1"/>
  <c r="C2519" i="2"/>
  <c r="K2519" i="2" s="1"/>
  <c r="F2521" i="2" l="1"/>
  <c r="C2520" i="2"/>
  <c r="K2520" i="2" s="1"/>
  <c r="C2521" i="2" l="1"/>
  <c r="K2521" i="2" s="1"/>
  <c r="F2522" i="2"/>
  <c r="C2522" i="2" l="1"/>
  <c r="K2522" i="2" s="1"/>
  <c r="F2523" i="2"/>
  <c r="C2523" i="2" l="1"/>
  <c r="K2523" i="2" s="1"/>
  <c r="F2524" i="2"/>
  <c r="C2524" i="2" l="1"/>
  <c r="K2524" i="2" s="1"/>
  <c r="F2525" i="2"/>
  <c r="F2526" i="2" l="1"/>
  <c r="C2525" i="2"/>
  <c r="K2525" i="2" s="1"/>
  <c r="C2526" i="2" l="1"/>
  <c r="K2526" i="2" s="1"/>
  <c r="F2527" i="2"/>
  <c r="F2528" i="2" l="1"/>
  <c r="C2527" i="2"/>
  <c r="K2527" i="2" s="1"/>
  <c r="F2529" i="2" l="1"/>
  <c r="C2528" i="2"/>
  <c r="K2528" i="2" s="1"/>
  <c r="F2530" i="2" l="1"/>
  <c r="C2529" i="2"/>
  <c r="K2529" i="2" s="1"/>
  <c r="C2530" i="2" l="1"/>
  <c r="K2530" i="2" s="1"/>
  <c r="F2531" i="2"/>
  <c r="C2531" i="2" l="1"/>
  <c r="K2531" i="2" s="1"/>
  <c r="F2532" i="2"/>
  <c r="F2533" i="2" l="1"/>
  <c r="C2532" i="2"/>
  <c r="K2532" i="2" s="1"/>
  <c r="F2534" i="2" l="1"/>
  <c r="C2533" i="2"/>
  <c r="K2533" i="2" s="1"/>
  <c r="C2534" i="2" l="1"/>
  <c r="K2534" i="2" s="1"/>
  <c r="F2535" i="2"/>
  <c r="F2536" i="2" l="1"/>
  <c r="C2535" i="2"/>
  <c r="K2535" i="2" s="1"/>
  <c r="F2537" i="2" l="1"/>
  <c r="C2536" i="2"/>
  <c r="K2536" i="2" s="1"/>
  <c r="F2538" i="2" l="1"/>
  <c r="C2537" i="2"/>
  <c r="K2537" i="2" s="1"/>
  <c r="F2539" i="2" l="1"/>
  <c r="C2538" i="2"/>
  <c r="K2538" i="2" s="1"/>
  <c r="C2539" i="2" l="1"/>
  <c r="K2539" i="2" s="1"/>
  <c r="F2540" i="2"/>
  <c r="C2540" i="2" l="1"/>
  <c r="K2540" i="2" s="1"/>
  <c r="F2541" i="2"/>
  <c r="F2542" i="2" l="1"/>
  <c r="C2541" i="2"/>
  <c r="K2541" i="2" s="1"/>
  <c r="C2542" i="2" l="1"/>
  <c r="K2542" i="2" s="1"/>
  <c r="F2543" i="2"/>
  <c r="C2543" i="2" l="1"/>
  <c r="K2543" i="2" s="1"/>
  <c r="F2544" i="2"/>
  <c r="C2544" i="2" l="1"/>
  <c r="K2544" i="2" s="1"/>
  <c r="F2545" i="2"/>
  <c r="C2545" i="2" l="1"/>
  <c r="K2545" i="2" s="1"/>
  <c r="F2546" i="2"/>
  <c r="C2546" i="2" l="1"/>
  <c r="K2546" i="2" s="1"/>
  <c r="F2547" i="2"/>
  <c r="F2548" i="2" l="1"/>
  <c r="C2547" i="2"/>
  <c r="K2547" i="2" s="1"/>
  <c r="C2548" i="2" l="1"/>
  <c r="K2548" i="2" s="1"/>
  <c r="F2549" i="2"/>
  <c r="C2549" i="2" l="1"/>
  <c r="K2549" i="2" s="1"/>
  <c r="F2550" i="2"/>
  <c r="C2550" i="2" l="1"/>
  <c r="K2550" i="2" s="1"/>
  <c r="F2551" i="2"/>
  <c r="C2551" i="2" l="1"/>
  <c r="K2551" i="2" s="1"/>
  <c r="F2552" i="2"/>
  <c r="C2552" i="2" l="1"/>
  <c r="K2552" i="2" s="1"/>
  <c r="F2553" i="2"/>
  <c r="C2553" i="2" l="1"/>
  <c r="K2553" i="2" s="1"/>
  <c r="F2554" i="2"/>
  <c r="C2554" i="2" l="1"/>
  <c r="K2554" i="2" s="1"/>
  <c r="F2555" i="2"/>
  <c r="C2555" i="2" l="1"/>
  <c r="K2555" i="2" s="1"/>
  <c r="F2556" i="2"/>
  <c r="C2556" i="2" l="1"/>
  <c r="K2556" i="2" s="1"/>
  <c r="F2557" i="2"/>
  <c r="C2557" i="2" l="1"/>
  <c r="K2557" i="2" s="1"/>
  <c r="F2558" i="2"/>
  <c r="F2559" i="2" l="1"/>
  <c r="C2558" i="2"/>
  <c r="K2558" i="2" s="1"/>
  <c r="F2560" i="2" l="1"/>
  <c r="C2559" i="2"/>
  <c r="K2559" i="2" s="1"/>
  <c r="F2561" i="2" l="1"/>
  <c r="C2560" i="2"/>
  <c r="K2560" i="2" s="1"/>
  <c r="C2561" i="2" l="1"/>
  <c r="K2561" i="2" s="1"/>
  <c r="F2562" i="2"/>
  <c r="C2562" i="2" l="1"/>
  <c r="K2562" i="2" s="1"/>
  <c r="F2563" i="2"/>
  <c r="C2563" i="2" l="1"/>
  <c r="K2563" i="2" s="1"/>
  <c r="F2564" i="2"/>
  <c r="F2565" i="2" l="1"/>
  <c r="C2564" i="2"/>
  <c r="K2564" i="2" s="1"/>
  <c r="F2566" i="2" l="1"/>
  <c r="C2565" i="2"/>
  <c r="K2565" i="2" s="1"/>
  <c r="C2566" i="2" l="1"/>
  <c r="K2566" i="2" s="1"/>
  <c r="F2567" i="2"/>
  <c r="F2568" i="2" l="1"/>
  <c r="C2567" i="2"/>
  <c r="K2567" i="2" s="1"/>
  <c r="C2568" i="2" l="1"/>
  <c r="K2568" i="2" s="1"/>
  <c r="F2569" i="2"/>
  <c r="C2569" i="2" l="1"/>
  <c r="K2569" i="2" s="1"/>
  <c r="F2570" i="2"/>
  <c r="C2570" i="2" l="1"/>
  <c r="K2570" i="2" s="1"/>
  <c r="F2571" i="2"/>
  <c r="C2571" i="2" l="1"/>
  <c r="K2571" i="2" s="1"/>
  <c r="F2572" i="2"/>
  <c r="C2572" i="2" l="1"/>
  <c r="K2572" i="2" s="1"/>
  <c r="F2573" i="2"/>
  <c r="C2573" i="2" l="1"/>
  <c r="K2573" i="2" s="1"/>
  <c r="F2574" i="2"/>
  <c r="C2574" i="2" l="1"/>
  <c r="K2574" i="2" s="1"/>
  <c r="F2575" i="2"/>
  <c r="C2575" i="2" l="1"/>
  <c r="K2575" i="2" s="1"/>
  <c r="F2576" i="2"/>
  <c r="C2576" i="2" l="1"/>
  <c r="K2576" i="2" s="1"/>
  <c r="F2577" i="2"/>
  <c r="C2577" i="2" l="1"/>
  <c r="K2577" i="2" s="1"/>
  <c r="F2578" i="2"/>
  <c r="C2578" i="2" l="1"/>
  <c r="K2578" i="2" s="1"/>
  <c r="F2579" i="2"/>
  <c r="C2579" i="2" l="1"/>
  <c r="K2579" i="2" s="1"/>
  <c r="F2580" i="2"/>
  <c r="F2581" i="2" l="1"/>
  <c r="C2580" i="2"/>
  <c r="K2580" i="2" s="1"/>
  <c r="C2581" i="2" l="1"/>
  <c r="K2581" i="2" s="1"/>
  <c r="F2582" i="2"/>
  <c r="C2582" i="2" l="1"/>
  <c r="K2582" i="2" s="1"/>
  <c r="F2583" i="2"/>
  <c r="C2583" i="2" l="1"/>
  <c r="K2583" i="2" s="1"/>
  <c r="F2584" i="2"/>
  <c r="C2584" i="2" l="1"/>
  <c r="K2584" i="2" s="1"/>
  <c r="F2585" i="2"/>
  <c r="C2585" i="2" l="1"/>
  <c r="K2585" i="2" s="1"/>
  <c r="F2586" i="2"/>
  <c r="C2586" i="2" l="1"/>
  <c r="K2586" i="2" s="1"/>
  <c r="F2587" i="2"/>
  <c r="C2587" i="2" l="1"/>
  <c r="K2587" i="2" s="1"/>
  <c r="F2588" i="2"/>
  <c r="C2588" i="2" l="1"/>
  <c r="K2588" i="2" s="1"/>
  <c r="F2589" i="2"/>
  <c r="C2589" i="2" l="1"/>
  <c r="K2589" i="2" s="1"/>
  <c r="F2590" i="2"/>
  <c r="F2591" i="2" l="1"/>
  <c r="C2590" i="2"/>
  <c r="K2590" i="2" s="1"/>
  <c r="C2591" i="2" l="1"/>
  <c r="K2591" i="2" s="1"/>
  <c r="F2592" i="2"/>
  <c r="C2592" i="2" l="1"/>
  <c r="K2592" i="2" s="1"/>
  <c r="F2593" i="2"/>
  <c r="F2594" i="2" l="1"/>
  <c r="C2593" i="2"/>
  <c r="K2593" i="2" s="1"/>
  <c r="F2595" i="2" l="1"/>
  <c r="C2594" i="2"/>
  <c r="K2594" i="2" s="1"/>
  <c r="C2595" i="2" l="1"/>
  <c r="K2595" i="2" s="1"/>
  <c r="F2596" i="2"/>
  <c r="C2596" i="2" l="1"/>
  <c r="K2596" i="2" s="1"/>
  <c r="F2597" i="2"/>
  <c r="F2598" i="2" l="1"/>
  <c r="C2597" i="2"/>
  <c r="K2597" i="2" s="1"/>
  <c r="F2599" i="2" l="1"/>
  <c r="C2598" i="2"/>
  <c r="K2598" i="2" s="1"/>
  <c r="C2599" i="2" l="1"/>
  <c r="K2599" i="2" s="1"/>
  <c r="F2600" i="2"/>
  <c r="F2601" i="2" l="1"/>
  <c r="C2600" i="2"/>
  <c r="K2600" i="2" s="1"/>
  <c r="F2602" i="2" l="1"/>
  <c r="C2601" i="2"/>
  <c r="K2601" i="2" s="1"/>
  <c r="C2602" i="2" l="1"/>
  <c r="K2602" i="2" s="1"/>
  <c r="F2603" i="2"/>
  <c r="C2603" i="2" l="1"/>
  <c r="K2603" i="2" s="1"/>
  <c r="F2604" i="2"/>
  <c r="F2605" i="2" l="1"/>
  <c r="C2604" i="2"/>
  <c r="K2604" i="2" s="1"/>
  <c r="F2606" i="2" l="1"/>
  <c r="C2605" i="2"/>
  <c r="K2605" i="2" s="1"/>
  <c r="C2606" i="2" l="1"/>
  <c r="K2606" i="2" s="1"/>
  <c r="F2607" i="2"/>
  <c r="C2607" i="2" l="1"/>
  <c r="K2607" i="2" s="1"/>
  <c r="F2608" i="2"/>
  <c r="C2608" i="2" l="1"/>
  <c r="K2608" i="2" s="1"/>
  <c r="F2609" i="2"/>
  <c r="C2609" i="2" l="1"/>
  <c r="K2609" i="2" s="1"/>
  <c r="F2610" i="2"/>
  <c r="C2610" i="2" l="1"/>
  <c r="K2610" i="2" s="1"/>
  <c r="F2611" i="2"/>
  <c r="C2611" i="2" l="1"/>
  <c r="K2611" i="2" s="1"/>
  <c r="F2612" i="2"/>
  <c r="C2612" i="2" l="1"/>
  <c r="K2612" i="2" s="1"/>
  <c r="F2613" i="2"/>
  <c r="C2613" i="2" l="1"/>
  <c r="K2613" i="2" s="1"/>
  <c r="F2614" i="2"/>
  <c r="C2614" i="2" l="1"/>
  <c r="K2614" i="2" s="1"/>
  <c r="F2615" i="2"/>
  <c r="C2615" i="2" l="1"/>
  <c r="K2615" i="2" s="1"/>
  <c r="F2616" i="2"/>
  <c r="C2616" i="2" l="1"/>
  <c r="K2616" i="2" s="1"/>
  <c r="F2617" i="2"/>
  <c r="F2618" i="2" l="1"/>
  <c r="C2617" i="2"/>
  <c r="K2617" i="2" s="1"/>
  <c r="C2618" i="2" l="1"/>
  <c r="K2618" i="2" s="1"/>
  <c r="F2619" i="2"/>
  <c r="F2620" i="2" l="1"/>
  <c r="C2619" i="2"/>
  <c r="K2619" i="2" s="1"/>
  <c r="C2620" i="2" l="1"/>
  <c r="K2620" i="2" s="1"/>
  <c r="F2621" i="2"/>
  <c r="C2621" i="2" l="1"/>
  <c r="K2621" i="2" s="1"/>
  <c r="F2622" i="2"/>
  <c r="C2622" i="2" l="1"/>
  <c r="K2622" i="2" s="1"/>
  <c r="F2623" i="2"/>
  <c r="C2623" i="2" l="1"/>
  <c r="K2623" i="2" s="1"/>
  <c r="F2624" i="2"/>
  <c r="C2624" i="2" l="1"/>
  <c r="K2624" i="2" s="1"/>
  <c r="F2625" i="2"/>
  <c r="C2625" i="2" l="1"/>
  <c r="K2625" i="2" s="1"/>
  <c r="F2626" i="2"/>
  <c r="C2626" i="2" l="1"/>
  <c r="K2626" i="2" s="1"/>
  <c r="F2627" i="2"/>
  <c r="C2627" i="2" l="1"/>
  <c r="K2627" i="2" s="1"/>
  <c r="F2628" i="2"/>
  <c r="C2628" i="2" l="1"/>
  <c r="K2628" i="2" s="1"/>
  <c r="F2629" i="2"/>
  <c r="C2629" i="2" l="1"/>
  <c r="K2629" i="2" s="1"/>
  <c r="F2630" i="2"/>
  <c r="C2630" i="2" l="1"/>
  <c r="K2630" i="2" s="1"/>
  <c r="F2631" i="2"/>
  <c r="C2631" i="2" l="1"/>
  <c r="K2631" i="2" s="1"/>
  <c r="F2632" i="2"/>
  <c r="C2632" i="2" l="1"/>
  <c r="K2632" i="2" s="1"/>
  <c r="F2633" i="2"/>
  <c r="C2633" i="2" l="1"/>
  <c r="K2633" i="2" s="1"/>
  <c r="F2634" i="2"/>
  <c r="C2634" i="2" l="1"/>
  <c r="K2634" i="2" s="1"/>
  <c r="F2635" i="2"/>
  <c r="F2636" i="2" l="1"/>
  <c r="C2635" i="2"/>
  <c r="K2635" i="2" s="1"/>
  <c r="C2636" i="2" l="1"/>
  <c r="K2636" i="2" s="1"/>
  <c r="F2637" i="2"/>
  <c r="C2637" i="2" l="1"/>
  <c r="K2637" i="2" s="1"/>
  <c r="F2638" i="2"/>
  <c r="C2638" i="2" l="1"/>
  <c r="K2638" i="2" s="1"/>
  <c r="F2639" i="2"/>
  <c r="F2640" i="2" l="1"/>
  <c r="C2639" i="2"/>
  <c r="K2639" i="2" s="1"/>
  <c r="F2641" i="2" l="1"/>
  <c r="C2640" i="2"/>
  <c r="K2640" i="2" s="1"/>
  <c r="C2641" i="2" l="1"/>
  <c r="K2641" i="2" s="1"/>
  <c r="F2642" i="2"/>
  <c r="C2642" i="2" l="1"/>
  <c r="K2642" i="2" s="1"/>
  <c r="F2643" i="2"/>
  <c r="F2644" i="2" l="1"/>
  <c r="C2643" i="2"/>
  <c r="K2643" i="2" s="1"/>
  <c r="F2645" i="2" l="1"/>
  <c r="C2644" i="2"/>
  <c r="K2644" i="2" s="1"/>
  <c r="F2646" i="2" l="1"/>
  <c r="C2645" i="2"/>
  <c r="K2645" i="2" s="1"/>
  <c r="C2646" i="2" l="1"/>
  <c r="K2646" i="2" s="1"/>
  <c r="F2647" i="2"/>
  <c r="F2648" i="2" l="1"/>
  <c r="C2647" i="2"/>
  <c r="K2647" i="2" s="1"/>
  <c r="C2648" i="2" l="1"/>
  <c r="K2648" i="2" s="1"/>
  <c r="F2649" i="2"/>
  <c r="C2649" i="2" l="1"/>
  <c r="K2649" i="2" s="1"/>
  <c r="F2650" i="2"/>
  <c r="F2651" i="2" l="1"/>
  <c r="C2650" i="2"/>
  <c r="K2650" i="2" s="1"/>
  <c r="F2652" i="2" l="1"/>
  <c r="C2651" i="2"/>
  <c r="K2651" i="2" s="1"/>
  <c r="F2653" i="2" l="1"/>
  <c r="C2652" i="2"/>
  <c r="K2652" i="2" s="1"/>
  <c r="F2654" i="2" l="1"/>
  <c r="C2653" i="2"/>
  <c r="K2653" i="2" s="1"/>
  <c r="C2654" i="2" l="1"/>
  <c r="K2654" i="2" s="1"/>
  <c r="F2655" i="2"/>
  <c r="C2655" i="2" l="1"/>
  <c r="K2655" i="2" s="1"/>
  <c r="F2656" i="2"/>
  <c r="C2656" i="2" l="1"/>
  <c r="K2656" i="2" s="1"/>
  <c r="F2657" i="2"/>
  <c r="C2657" i="2" l="1"/>
  <c r="K2657" i="2" s="1"/>
  <c r="F2658" i="2"/>
  <c r="C2658" i="2" l="1"/>
  <c r="K2658" i="2" s="1"/>
  <c r="F2659" i="2"/>
  <c r="C2659" i="2" l="1"/>
  <c r="K2659" i="2" s="1"/>
  <c r="F2660" i="2"/>
  <c r="C2660" i="2" l="1"/>
  <c r="K2660" i="2" s="1"/>
  <c r="F2661" i="2"/>
  <c r="C2661" i="2" l="1"/>
  <c r="K2661" i="2" s="1"/>
  <c r="F2662" i="2"/>
  <c r="C2662" i="2" l="1"/>
  <c r="K2662" i="2" s="1"/>
  <c r="F2663" i="2"/>
  <c r="C2663" i="2" l="1"/>
  <c r="K2663" i="2" s="1"/>
  <c r="F2664" i="2"/>
  <c r="C2664" i="2" l="1"/>
  <c r="K2664" i="2" s="1"/>
  <c r="F2665" i="2"/>
  <c r="C2665" i="2" l="1"/>
  <c r="K2665" i="2" s="1"/>
  <c r="F2666" i="2"/>
  <c r="F2667" i="2" l="1"/>
  <c r="C2666" i="2"/>
  <c r="K2666" i="2" s="1"/>
  <c r="C2667" i="2" l="1"/>
  <c r="K2667" i="2" s="1"/>
  <c r="F2668" i="2"/>
  <c r="C2668" i="2" l="1"/>
  <c r="K2668" i="2" s="1"/>
  <c r="F2669" i="2"/>
  <c r="C2669" i="2" l="1"/>
  <c r="K2669" i="2" s="1"/>
  <c r="F2670" i="2"/>
  <c r="F2671" i="2" l="1"/>
  <c r="C2670" i="2"/>
  <c r="K2670" i="2" s="1"/>
  <c r="F2672" i="2" l="1"/>
  <c r="C2671" i="2"/>
  <c r="K2671" i="2" s="1"/>
  <c r="C2672" i="2" l="1"/>
  <c r="K2672" i="2" s="1"/>
  <c r="F2673" i="2"/>
  <c r="C2673" i="2" l="1"/>
  <c r="K2673" i="2" s="1"/>
  <c r="F2674" i="2"/>
  <c r="F2675" i="2" l="1"/>
  <c r="C2674" i="2"/>
  <c r="K2674" i="2" s="1"/>
  <c r="C2675" i="2" l="1"/>
  <c r="K2675" i="2" s="1"/>
  <c r="F2676" i="2"/>
  <c r="C2676" i="2" l="1"/>
  <c r="K2676" i="2" s="1"/>
  <c r="F2677" i="2"/>
  <c r="C2677" i="2" l="1"/>
  <c r="K2677" i="2" s="1"/>
  <c r="F2678" i="2"/>
  <c r="C2678" i="2" l="1"/>
  <c r="K2678" i="2" s="1"/>
  <c r="F2679" i="2"/>
  <c r="C2679" i="2" l="1"/>
  <c r="K2679" i="2" s="1"/>
  <c r="F2680" i="2"/>
  <c r="C2680" i="2" l="1"/>
  <c r="K2680" i="2" s="1"/>
  <c r="F2681" i="2"/>
  <c r="C2681" i="2" l="1"/>
  <c r="K2681" i="2" s="1"/>
  <c r="F2682" i="2"/>
  <c r="C2682" i="2" l="1"/>
  <c r="K2682" i="2" s="1"/>
  <c r="F2683" i="2"/>
  <c r="C2683" i="2" l="1"/>
  <c r="K2683" i="2" s="1"/>
  <c r="F2684" i="2"/>
  <c r="C2684" i="2" l="1"/>
  <c r="K2684" i="2" s="1"/>
  <c r="F2685" i="2"/>
  <c r="C2685" i="2" l="1"/>
  <c r="K2685" i="2" s="1"/>
  <c r="F2686" i="2"/>
  <c r="C2686" i="2" l="1"/>
  <c r="K2686" i="2" s="1"/>
  <c r="F2687" i="2"/>
  <c r="F2688" i="2" l="1"/>
  <c r="C2687" i="2"/>
  <c r="K2687" i="2" s="1"/>
  <c r="F2689" i="2" l="1"/>
  <c r="C2688" i="2"/>
  <c r="K2688" i="2" s="1"/>
  <c r="C2689" i="2" l="1"/>
  <c r="K2689" i="2" s="1"/>
  <c r="F2690" i="2"/>
  <c r="C2690" i="2" l="1"/>
  <c r="K2690" i="2" s="1"/>
  <c r="F2691" i="2"/>
  <c r="C2691" i="2" l="1"/>
  <c r="K2691" i="2" s="1"/>
  <c r="F2692" i="2"/>
  <c r="C2692" i="2" l="1"/>
  <c r="K2692" i="2" s="1"/>
  <c r="F2693" i="2"/>
  <c r="C2693" i="2" l="1"/>
  <c r="K2693" i="2" s="1"/>
  <c r="F2694" i="2"/>
  <c r="C2694" i="2" l="1"/>
  <c r="K2694" i="2" s="1"/>
  <c r="F2695" i="2"/>
  <c r="C2695" i="2" l="1"/>
  <c r="K2695" i="2" s="1"/>
  <c r="F2696" i="2"/>
  <c r="C2696" i="2" l="1"/>
  <c r="K2696" i="2" s="1"/>
  <c r="F2697" i="2"/>
  <c r="C2697" i="2" l="1"/>
  <c r="K2697" i="2" s="1"/>
  <c r="F2698" i="2"/>
  <c r="C2698" i="2" l="1"/>
  <c r="K2698" i="2" s="1"/>
  <c r="F2699" i="2"/>
  <c r="C2699" i="2" l="1"/>
  <c r="K2699" i="2" s="1"/>
  <c r="F2700" i="2"/>
  <c r="C2700" i="2" l="1"/>
  <c r="K2700" i="2" s="1"/>
  <c r="F2701" i="2"/>
  <c r="C2701" i="2" l="1"/>
  <c r="K2701" i="2" s="1"/>
  <c r="F2702" i="2"/>
  <c r="C2702" i="2" l="1"/>
  <c r="K2702" i="2" s="1"/>
  <c r="F2703" i="2"/>
  <c r="C2703" i="2" l="1"/>
  <c r="K2703" i="2" s="1"/>
  <c r="F2704" i="2"/>
  <c r="C2704" i="2" l="1"/>
  <c r="K2704" i="2" s="1"/>
  <c r="F2705" i="2"/>
  <c r="C2705" i="2" l="1"/>
  <c r="K2705" i="2" s="1"/>
  <c r="F2706" i="2"/>
  <c r="C2706" i="2" l="1"/>
  <c r="K2706" i="2" s="1"/>
  <c r="F2707" i="2"/>
  <c r="C2707" i="2" l="1"/>
  <c r="K2707" i="2" s="1"/>
  <c r="F2708" i="2"/>
  <c r="C2708" i="2" l="1"/>
  <c r="K2708" i="2" s="1"/>
  <c r="F2709" i="2"/>
  <c r="C2709" i="2" l="1"/>
  <c r="K2709" i="2" s="1"/>
  <c r="F2710" i="2"/>
  <c r="F2711" i="2" l="1"/>
  <c r="C2710" i="2"/>
  <c r="K2710" i="2" s="1"/>
  <c r="C2711" i="2" l="1"/>
  <c r="K2711" i="2" s="1"/>
  <c r="F2712" i="2"/>
  <c r="C2712" i="2" l="1"/>
  <c r="K2712" i="2" s="1"/>
  <c r="F2713" i="2"/>
  <c r="F2714" i="2" l="1"/>
  <c r="C2713" i="2"/>
  <c r="K2713" i="2" s="1"/>
  <c r="C2714" i="2" l="1"/>
  <c r="K2714" i="2" s="1"/>
  <c r="F2715" i="2"/>
  <c r="C2715" i="2" l="1"/>
  <c r="K2715" i="2" s="1"/>
  <c r="F2716" i="2"/>
  <c r="F2717" i="2" l="1"/>
  <c r="C2716" i="2"/>
  <c r="K2716" i="2" s="1"/>
  <c r="F2718" i="2" l="1"/>
  <c r="C2717" i="2"/>
  <c r="K2717" i="2" s="1"/>
  <c r="C2718" i="2" l="1"/>
  <c r="K2718" i="2" s="1"/>
  <c r="F2719" i="2"/>
  <c r="C2719" i="2" l="1"/>
  <c r="K2719" i="2" s="1"/>
  <c r="F2720" i="2"/>
  <c r="C2720" i="2" l="1"/>
  <c r="K2720" i="2" s="1"/>
  <c r="F2721" i="2"/>
  <c r="C2721" i="2" l="1"/>
  <c r="K2721" i="2" s="1"/>
  <c r="F2722" i="2"/>
  <c r="C2722" i="2" s="1"/>
  <c r="K2722" i="2" s="1"/>
</calcChain>
</file>

<file path=xl/sharedStrings.xml><?xml version="1.0" encoding="utf-8"?>
<sst xmlns="http://schemas.openxmlformats.org/spreadsheetml/2006/main" count="2840" uniqueCount="603">
  <si>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</si>
  <si>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</si>
  <si>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</si>
  <si>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</si>
  <si>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</si>
  <si>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</si>
  <si>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</si>
  <si>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</si>
  <si>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</si>
  <si>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</si>
  <si>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</si>
  <si>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</si>
  <si>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</si>
  <si>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</si>
  <si>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</si>
  <si>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</si>
  <si>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</si>
  <si>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</si>
  <si>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</si>
  <si>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</si>
  <si>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</si>
  <si>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</si>
  <si>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</si>
  <si>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</si>
  <si>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</si>
  <si>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</si>
  <si>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</si>
  <si>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</si>
  <si>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</si>
  <si>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</si>
  <si>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</si>
  <si>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</si>
  <si>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</si>
  <si>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</si>
  <si>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</si>
  <si>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</si>
  <si>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</si>
  <si>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</si>
  <si>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</si>
  <si>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</si>
  <si>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</si>
  <si>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</si>
  <si>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</si>
  <si>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</si>
  <si>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</si>
  <si>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</si>
  <si>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</si>
  <si>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</si>
  <si>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</si>
  <si>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</si>
  <si>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</si>
  <si>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</si>
  <si>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</si>
  <si>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</si>
  <si>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</si>
  <si>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</si>
  <si>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</si>
  <si>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</si>
  <si>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</si>
  <si>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</si>
  <si>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</si>
  <si>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</si>
  <si>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</si>
  <si>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</si>
  <si>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</si>
  <si>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</si>
  <si>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</si>
  <si>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</si>
  <si>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</si>
  <si>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</si>
  <si>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</si>
  <si>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</si>
  <si>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</si>
  <si>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</si>
  <si>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</si>
  <si>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</si>
  <si>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</si>
  <si>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</si>
  <si>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</si>
  <si>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</si>
  <si>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</si>
  <si>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</si>
  <si>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</si>
  <si>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</si>
  <si>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</si>
  <si>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</si>
  <si>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</si>
  <si>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</si>
  <si>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</si>
  <si>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</si>
  <si>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</si>
  <si>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</si>
  <si>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</si>
  <si>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</si>
  <si>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</si>
  <si>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</si>
  <si>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</si>
  <si>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</si>
  <si>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</si>
  <si>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</si>
  <si>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</si>
  <si>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</si>
  <si>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</si>
  <si>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</si>
  <si>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</si>
  <si>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</si>
  <si>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</si>
  <si>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</si>
  <si>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</si>
  <si>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</si>
  <si>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</si>
  <si>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</si>
  <si>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</si>
  <si>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</si>
  <si>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</si>
  <si>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</si>
  <si>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</si>
  <si>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</si>
  <si>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</si>
  <si>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</si>
  <si>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</si>
  <si>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</si>
  <si>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</si>
  <si>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</si>
  <si>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</si>
  <si>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</si>
  <si>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</si>
  <si>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</si>
  <si>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</si>
  <si>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</si>
  <si>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</si>
  <si>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</si>
  <si>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</si>
  <si>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</si>
  <si>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</si>
  <si>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</si>
  <si>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</si>
  <si>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</si>
  <si>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</si>
  <si>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</si>
  <si>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</si>
  <si>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</si>
  <si>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</si>
  <si>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</si>
  <si>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</si>
  <si>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</si>
  <si>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</si>
  <si>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</si>
  <si>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</si>
  <si>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</si>
  <si>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</si>
  <si>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</si>
  <si>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</si>
  <si>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</si>
  <si>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</si>
  <si>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</si>
  <si>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</si>
  <si>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</si>
  <si>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</si>
  <si>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</si>
  <si>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</si>
  <si>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</si>
  <si>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</si>
  <si>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</si>
  <si>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</si>
  <si>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</si>
  <si>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</si>
  <si>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</si>
  <si>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</si>
  <si>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</si>
  <si>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</si>
  <si>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</si>
  <si>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</si>
  <si>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</si>
  <si>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</si>
  <si>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</si>
  <si>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</si>
  <si>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</si>
  <si>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</si>
  <si>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</si>
  <si>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</si>
  <si>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</si>
  <si>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</si>
  <si>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</si>
  <si>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</si>
  <si>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</si>
  <si>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</si>
  <si>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</si>
  <si>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</si>
  <si>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</si>
  <si>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</si>
  <si>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</si>
  <si>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</si>
  <si>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</si>
  <si>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</si>
  <si>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</si>
  <si>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</si>
  <si>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</si>
  <si>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</si>
  <si>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</si>
  <si>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</si>
  <si>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</si>
  <si>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</si>
  <si>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</si>
  <si>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</si>
  <si>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</si>
  <si>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</si>
  <si>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</si>
  <si>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</si>
  <si>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</si>
  <si>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</si>
  <si>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</si>
  <si>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</si>
  <si>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</si>
  <si>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</si>
  <si>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</si>
  <si>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</si>
  <si>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</si>
  <si>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</si>
  <si>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</si>
  <si>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</si>
  <si>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</si>
  <si>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</si>
  <si>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</si>
  <si>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</si>
  <si>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</si>
  <si>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</si>
  <si>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</si>
  <si>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</si>
  <si>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</si>
  <si>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</si>
  <si>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</si>
  <si>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</si>
  <si>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</si>
  <si>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</si>
  <si>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</si>
  <si>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</si>
  <si>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</si>
  <si>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</si>
  <si>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</si>
  <si>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</si>
  <si>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</si>
  <si>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</si>
  <si>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</si>
  <si>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</si>
  <si>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</si>
  <si>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</si>
  <si>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</si>
  <si>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</si>
  <si>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</si>
  <si>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</si>
  <si>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</si>
  <si>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</si>
  <si>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</si>
  <si>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</si>
  <si>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</si>
  <si>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</si>
  <si>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</si>
  <si>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</si>
  <si>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</si>
  <si>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</si>
  <si>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</si>
  <si>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</si>
  <si>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</si>
  <si>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</si>
  <si>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</si>
  <si>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</si>
  <si>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</si>
  <si>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</si>
  <si>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</si>
  <si>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</si>
  <si>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</si>
  <si>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</si>
  <si>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</si>
  <si>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</si>
  <si>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</si>
  <si>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</si>
  <si>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</si>
  <si>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</si>
  <si>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</si>
  <si>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</si>
  <si>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</si>
  <si>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</si>
  <si>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</si>
  <si>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</si>
  <si>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</si>
  <si>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</si>
  <si>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</si>
  <si>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</si>
  <si>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</si>
  <si>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</si>
  <si>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</si>
  <si>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</si>
  <si>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</si>
  <si>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</si>
  <si>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</si>
  <si>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</si>
  <si>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</si>
  <si>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</si>
  <si>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</si>
  <si>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</si>
  <si>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</si>
  <si>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</si>
  <si>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</si>
  <si>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</si>
  <si>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</si>
  <si>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</si>
  <si>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</si>
  <si>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</si>
  <si>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</si>
  <si>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</si>
  <si>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</si>
  <si>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</si>
  <si>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</si>
  <si>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</si>
  <si>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</si>
  <si>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</si>
  <si>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</si>
  <si>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</si>
  <si>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</si>
  <si>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</si>
  <si>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</si>
  <si>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</si>
  <si>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</si>
  <si>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</si>
  <si>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</si>
  <si>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</si>
  <si>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</si>
  <si>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</si>
  <si>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</si>
  <si>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</si>
  <si>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</si>
  <si>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</si>
  <si>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</si>
  <si>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</si>
  <si>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</si>
  <si>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</si>
  <si>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</si>
  <si>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</si>
  <si>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</si>
  <si>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</si>
  <si>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</si>
  <si>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</si>
  <si>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</si>
  <si>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</si>
  <si>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</si>
  <si>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</si>
  <si>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</si>
  <si>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</si>
  <si>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</si>
  <si>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</si>
  <si>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</si>
  <si>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</si>
  <si>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</si>
  <si>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</si>
  <si>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</si>
  <si>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</si>
  <si>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</si>
  <si>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</si>
  <si>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</si>
  <si>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</si>
  <si>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</si>
  <si>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</si>
  <si>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</si>
  <si>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</si>
  <si>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</si>
  <si>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</si>
  <si>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</si>
  <si>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</si>
  <si>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</si>
  <si>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</si>
  <si>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</si>
  <si>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</si>
  <si>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</si>
  <si>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</si>
  <si>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</si>
  <si>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</si>
  <si>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</si>
  <si>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</si>
  <si>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</si>
  <si>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</si>
  <si>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</si>
  <si>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</si>
  <si>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</si>
  <si>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</si>
  <si>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</si>
  <si>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</si>
  <si>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</si>
  <si>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</si>
  <si>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</si>
  <si>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</si>
  <si>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</si>
  <si>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</si>
  <si>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</si>
  <si>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</si>
  <si>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</si>
  <si>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</si>
  <si>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</si>
  <si>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</si>
  <si>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</si>
  <si>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</si>
  <si>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</si>
  <si>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</si>
  <si>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</si>
  <si>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</si>
  <si>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</si>
  <si>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</si>
  <si>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</si>
  <si>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</si>
  <si>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</si>
  <si>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</si>
  <si>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</si>
  <si>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</si>
  <si>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</si>
  <si>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</si>
  <si>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</si>
  <si>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</si>
  <si>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</si>
  <si>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</si>
  <si>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</si>
  <si>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</si>
  <si>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</si>
  <si>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</si>
  <si>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</si>
  <si>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</si>
  <si>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</si>
  <si>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</si>
  <si>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</si>
  <si>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</si>
  <si>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</si>
  <si>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</si>
  <si>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</si>
  <si>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</si>
  <si>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</si>
  <si>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</si>
  <si>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</si>
  <si>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</si>
  <si>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</si>
  <si>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</si>
  <si>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</si>
  <si>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</si>
  <si>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</si>
  <si>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</si>
  <si>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</si>
  <si>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</si>
  <si>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</si>
  <si>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</si>
  <si>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</si>
  <si>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</si>
  <si>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</si>
  <si>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</si>
  <si>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</si>
  <si>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</si>
  <si>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</si>
  <si>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</si>
  <si>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</si>
  <si>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</si>
  <si>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</si>
  <si>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</si>
  <si>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</si>
  <si>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</si>
  <si>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</si>
  <si>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</si>
  <si>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</si>
  <si>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</si>
  <si>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</si>
  <si>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</si>
  <si>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</si>
  <si>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</si>
  <si>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</si>
  <si>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</si>
  <si>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</si>
  <si>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</si>
  <si>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</si>
  <si>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</si>
  <si>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</si>
  <si>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</si>
  <si>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</si>
  <si>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</si>
  <si>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</si>
  <si>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</si>
  <si>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</si>
  <si>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</si>
  <si>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</si>
  <si>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</si>
  <si>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</si>
  <si>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</si>
  <si>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</si>
  <si>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</si>
  <si>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</si>
  <si>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</si>
  <si>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</si>
  <si>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</si>
  <si>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</si>
  <si>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</si>
  <si>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</si>
  <si>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</si>
  <si>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</si>
  <si>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</si>
  <si>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</si>
  <si>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</si>
  <si>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</si>
  <si>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</si>
  <si>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</si>
  <si>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Zarzaparrilla</t>
  </si>
  <si>
    <t>Lima</t>
  </si>
  <si>
    <t>Tangelo</t>
  </si>
  <si>
    <t>Guinda</t>
  </si>
  <si>
    <t>Granada</t>
  </si>
  <si>
    <t>Níspero</t>
  </si>
  <si>
    <t>Rosa mosqueta</t>
  </si>
  <si>
    <t>Dátil</t>
  </si>
  <si>
    <t>Jojoba</t>
  </si>
  <si>
    <t>Lúcuma</t>
  </si>
  <si>
    <t>Maqui</t>
  </si>
  <si>
    <t>Michay</t>
  </si>
  <si>
    <t>Tuna</t>
  </si>
  <si>
    <t>Guayaba</t>
  </si>
  <si>
    <t>Maracuyá</t>
  </si>
  <si>
    <t>Elderberry</t>
  </si>
  <si>
    <t>Ruibarbo</t>
  </si>
  <si>
    <t>Número de Empleados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</si>
  <si>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</si>
  <si>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</si>
  <si>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</si>
  <si>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</si>
  <si>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</si>
  <si>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</si>
  <si>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</si>
  <si>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</si>
  <si>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</si>
  <si>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</si>
  <si>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</si>
  <si>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</si>
  <si>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</si>
  <si>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</si>
  <si>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</si>
  <si>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</si>
  <si>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</si>
  <si>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</si>
  <si>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</si>
  <si>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</si>
  <si>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</si>
  <si>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</si>
  <si>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</si>
  <si>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</si>
  <si>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</si>
  <si>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</si>
  <si>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</si>
  <si>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</si>
  <si>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</si>
  <si>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</si>
  <si>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</si>
  <si>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</si>
  <si>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</si>
  <si>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</si>
  <si>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</si>
  <si>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</si>
  <si>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</si>
  <si>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</si>
  <si>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</si>
  <si>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</si>
  <si>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</si>
  <si>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</si>
  <si>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</si>
  <si>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</si>
  <si>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</si>
  <si>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</si>
  <si>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</si>
  <si>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</si>
  <si>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</si>
  <si>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</si>
  <si>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</si>
  <si>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</si>
  <si>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</si>
  <si>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</si>
  <si>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</si>
  <si>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</si>
  <si>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</si>
  <si>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</si>
  <si>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</si>
  <si>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</si>
  <si>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</si>
  <si>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</si>
  <si>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</si>
  <si>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</si>
  <si>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</si>
  <si>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</si>
  <si>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</si>
  <si>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</si>
  <si>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</si>
  <si>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</si>
  <si>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</si>
  <si>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</si>
  <si>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</si>
  <si>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</si>
  <si>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</si>
  <si>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</si>
  <si>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</si>
  <si>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</si>
  <si>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Muestra Pulpa</t>
  </si>
  <si>
    <t>NO</t>
  </si>
  <si>
    <t>Aparece 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</si>
</sst>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</cellXfs>
  <cellStyles count="2">
    <cellStyle name="Hipervínculo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V2722" totalsRowShown="0" headerRowDxfId="6">
  <autoFilter ref="A10:V2722" xr:uid="{1EB939B5-BF13-4485-8A96-D15199EA19E6}">
    <filterColumn colId="1">
      <filters>
        <filter val="4.13"/>
      </filters>
    </filterColumn>
  </autoFilter>
  <tableColumns count="22">
    <tableColumn id="1" xr3:uid="{9405359C-2D08-4927-8309-AD9E156D9026}" name="Corr" dataDxfId="5">
      <calculatedColumnFormula>+A10+1</calculatedColumnFormula>
    </tableColumn>
    <tableColumn id="2" xr3:uid="{6916B56A-1FFB-47BD-AB36-C9A1F4A1884F}" name="Tabla Madre" dataDxfId="4">
      <calculatedColumnFormula>+B10</calculatedColumnFormula>
    </tableColumn>
    <tableColumn id="3" xr3:uid="{B08D57A8-E4F6-4FC0-AA6C-FF06B6F6F3AD}" name="Informe" dataDxfId="3">
      <calculatedColumnFormula>+F11&amp;" - "&amp;J11</calculatedColumnFormula>
    </tableColumn>
    <tableColumn id="4" xr3:uid="{4492D037-8C82-4A30-94B4-E87C336E7F84}" name="Link" dataDxfId="2">
      <calculatedColumnFormula>+"AQUÍ SE COPIA EL LINK SIN EL ID DE FILTRO"&amp;I11</calculatedColumnFormula>
    </tableColumn>
    <tableColumn id="5" xr3:uid="{D01B13B5-7D0C-4839-9CEA-E2750FCB0A15}" name="n" dataDxfId="1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0"/>
    <tableColumn id="10" xr3:uid="{301DB08E-353F-4613-B84F-C3785CA0ECB2}" name="DESCRIPCION FILTR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17" xr3:uid="{BDCE3429-9A69-428E-8B05-222179C803BA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V2722"/>
  <sheetViews>
    <sheetView showGridLines="0" tabSelected="1" workbookViewId="0">
      <pane xSplit="2" ySplit="10" topLeftCell="N1703" activePane="bottomRight" state="frozen"/>
      <selection pane="topRight" activeCell="C1" sqref="C1"/>
      <selection pane="bottomLeft" activeCell="A5" sqref="A5"/>
      <selection pane="bottomRight" activeCell="U1716" sqref="U1716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0" width="20.54296875" customWidth="1"/>
    <col min="11" max="11" width="50.36328125" bestFit="1" customWidth="1"/>
    <col min="13" max="14" width="13.54296875" customWidth="1"/>
    <col min="15" max="15" width="12.7265625" customWidth="1"/>
    <col min="16" max="18" width="13.54296875" customWidth="1"/>
    <col min="22" max="22" width="33.90625" bestFit="1" customWidth="1"/>
  </cols>
  <sheetData>
    <row r="1" spans="1:22" x14ac:dyDescent="0.35">
      <c r="I1"/>
    </row>
    <row r="2" spans="1:22" x14ac:dyDescent="0.35">
      <c r="I2"/>
    </row>
    <row r="3" spans="1:22" x14ac:dyDescent="0.35">
      <c r="I3"/>
    </row>
    <row r="4" spans="1:22" x14ac:dyDescent="0.35">
      <c r="I4"/>
    </row>
    <row r="5" spans="1:22" x14ac:dyDescent="0.35">
      <c r="I5"/>
    </row>
    <row r="6" spans="1:22" x14ac:dyDescent="0.35">
      <c r="I6"/>
    </row>
    <row r="7" spans="1:22" x14ac:dyDescent="0.35">
      <c r="I7"/>
    </row>
    <row r="8" spans="1:22" x14ac:dyDescent="0.35">
      <c r="I8"/>
    </row>
    <row r="9" spans="1:22" x14ac:dyDescent="0.35">
      <c r="I9"/>
    </row>
    <row r="10" spans="1:22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5" t="s">
        <v>48</v>
      </c>
      <c r="L10" s="26" t="s">
        <v>269</v>
      </c>
      <c r="M10" s="26" t="s">
        <v>270</v>
      </c>
      <c r="N10" s="28" t="s">
        <v>275</v>
      </c>
      <c r="O10" s="28" t="s">
        <v>277</v>
      </c>
      <c r="P10" s="28" t="s">
        <v>276</v>
      </c>
      <c r="Q10" s="28" t="s">
        <v>278</v>
      </c>
      <c r="R10" s="28" t="s">
        <v>279</v>
      </c>
      <c r="S10" s="27" t="s">
        <v>271</v>
      </c>
      <c r="T10" s="27" t="s">
        <v>272</v>
      </c>
      <c r="U10" s="27" t="s">
        <v>273</v>
      </c>
      <c r="V10" s="27" t="s">
        <v>274</v>
      </c>
    </row>
    <row r="11" spans="1:22" hidden="1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+"https://analytics.zoho.com/open-view/2395394000005875355?ZOHO_CRITERIA=%22Trasposicion_4.1%22.%22Regi%C3%B3n%20de%20Origen%22%20%3D%20"&amp;I11</f>
        <v>https://analytics.zoho.com/open-view/2395394000005875355?ZOHO_CRITERIA=%22Trasposicion_4.1%22.%22Regi%C3%B3n%20de%20Origen%22%20%3D%201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1" t="str">
        <f>+HYPERLINK(D11,C11)</f>
        <v>Informe Interactivo 1 - Tarapacá</v>
      </c>
    </row>
    <row r="12" spans="1:22" hidden="1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6" t="str">
        <f t="shared" ref="D12:D27" si="1">+"https://analytics.zoho.com/open-view/2395394000005875355?ZOHO_CRITERIA=%22Trasposicion_4.1%22.%22Regi%C3%B3n%20de%20Origen%22%20%3D%20"&amp;I12</f>
        <v>https://analytics.zoho.com/open-view/2395394000005875355?ZOHO_CRITERIA=%22Trasposicion_4.1%22.%22Regi%C3%B3n%20de%20Origen%22%20%3D%202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1" t="str">
        <f t="shared" ref="K12:K75" si="2">+HYPERLINK(D12,C12)</f>
        <v>Informe Interactivo 1 - Antofagasta</v>
      </c>
    </row>
    <row r="13" spans="1:22" hidden="1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6" t="str">
        <f t="shared" si="1"/>
        <v>https://analytics.zoho.com/open-view/2395394000005875355?ZOHO_CRITERIA=%22Trasposicion_4.1%22.%22Regi%C3%B3n%20de%20Origen%22%20%3D%203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1" t="str">
        <f t="shared" si="2"/>
        <v>Informe Interactivo 1 - Atacama</v>
      </c>
    </row>
    <row r="14" spans="1:22" hidden="1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6" t="str">
        <f t="shared" si="1"/>
        <v>https://analytics.zoho.com/open-view/2395394000005875355?ZOHO_CRITERIA=%22Trasposicion_4.1%22.%22Regi%C3%B3n%20de%20Origen%22%20%3D%204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1" t="str">
        <f t="shared" si="2"/>
        <v>Informe Interactivo 1 - Coquimbo</v>
      </c>
    </row>
    <row r="15" spans="1:22" hidden="1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6" t="str">
        <f t="shared" si="1"/>
        <v>https://analytics.zoho.com/open-view/2395394000005875355?ZOHO_CRITERIA=%22Trasposicion_4.1%22.%22Regi%C3%B3n%20de%20Origen%22%20%3D%205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1" t="str">
        <f t="shared" si="2"/>
        <v>Informe Interactivo 1 - Valparaíso</v>
      </c>
    </row>
    <row r="16" spans="1:22" hidden="1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6" t="str">
        <f t="shared" si="1"/>
        <v>https://analytics.zoho.com/open-view/2395394000005875355?ZOHO_CRITERIA=%22Trasposicion_4.1%22.%22Regi%C3%B3n%20de%20Origen%22%20%3D%206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1" t="str">
        <f t="shared" si="2"/>
        <v>Informe Interactivo 1 - O'Higgins</v>
      </c>
    </row>
    <row r="17" spans="1:11" hidden="1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6" t="str">
        <f t="shared" si="1"/>
        <v>https://analytics.zoho.com/open-view/2395394000005875355?ZOHO_CRITERIA=%22Trasposicion_4.1%22.%22Regi%C3%B3n%20de%20Origen%22%20%3D%207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1" t="str">
        <f t="shared" si="2"/>
        <v>Informe Interactivo 1 - Maule</v>
      </c>
    </row>
    <row r="18" spans="1:11" hidden="1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6" t="str">
        <f t="shared" si="1"/>
        <v>https://analytics.zoho.com/open-view/2395394000005875355?ZOHO_CRITERIA=%22Trasposicion_4.1%22.%22Regi%C3%B3n%20de%20Origen%22%20%3D%208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1" t="str">
        <f t="shared" si="2"/>
        <v>Informe Interactivo 1 - Biobío</v>
      </c>
    </row>
    <row r="19" spans="1:11" hidden="1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6" t="str">
        <f t="shared" si="1"/>
        <v>https://analytics.zoho.com/open-view/2395394000005875355?ZOHO_CRITERIA=%22Trasposicion_4.1%22.%22Regi%C3%B3n%20de%20Origen%22%20%3D%209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1" t="str">
        <f t="shared" si="2"/>
        <v>Informe Interactivo 1 - Araucanía</v>
      </c>
    </row>
    <row r="20" spans="1:11" hidden="1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6" t="str">
        <f t="shared" si="1"/>
        <v>https://analytics.zoho.com/open-view/2395394000005875355?ZOHO_CRITERIA=%22Trasposicion_4.1%22.%22Regi%C3%B3n%20de%20Origen%22%20%3D%2010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1" t="str">
        <f t="shared" si="2"/>
        <v>Informe Interactivo 1 - Los Lagos</v>
      </c>
    </row>
    <row r="21" spans="1:11" hidden="1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6" t="str">
        <f t="shared" si="1"/>
        <v>https://analytics.zoho.com/open-view/2395394000005875355?ZOHO_CRITERIA=%22Trasposicion_4.1%22.%22Regi%C3%B3n%20de%20Origen%22%20%3D%2011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1" t="str">
        <f t="shared" si="2"/>
        <v>Informe Interactivo 1 - Aysén</v>
      </c>
    </row>
    <row r="22" spans="1:11" hidden="1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6" t="str">
        <f t="shared" si="1"/>
        <v>https://analytics.zoho.com/open-view/2395394000005875355?ZOHO_CRITERIA=%22Trasposicion_4.1%22.%22Regi%C3%B3n%20de%20Origen%22%20%3D%2012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1" t="str">
        <f t="shared" si="2"/>
        <v>Informe Interactivo 1 - Magallanes</v>
      </c>
    </row>
    <row r="23" spans="1:11" hidden="1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6" t="str">
        <f t="shared" si="1"/>
        <v>https://analytics.zoho.com/open-view/2395394000005875355?ZOHO_CRITERIA=%22Trasposicion_4.1%22.%22Regi%C3%B3n%20de%20Origen%22%20%3D%2013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1" t="str">
        <f t="shared" si="2"/>
        <v>Informe Interactivo 1 - Metropolitana</v>
      </c>
    </row>
    <row r="24" spans="1:11" hidden="1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6" t="str">
        <f t="shared" si="1"/>
        <v>https://analytics.zoho.com/open-view/2395394000005875355?ZOHO_CRITERIA=%22Trasposicion_4.1%22.%22Regi%C3%B3n%20de%20Origen%22%20%3D%2014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1" t="str">
        <f t="shared" si="2"/>
        <v>Informe Interactivo 1 - Los Ríos</v>
      </c>
    </row>
    <row r="25" spans="1:11" hidden="1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6" t="str">
        <f t="shared" si="1"/>
        <v>https://analytics.zoho.com/open-view/2395394000005875355?ZOHO_CRITERIA=%22Trasposicion_4.1%22.%22Regi%C3%B3n%20de%20Origen%22%20%3D%2015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1" t="str">
        <f t="shared" si="2"/>
        <v>Informe Interactivo 1 - Arica y Parinacota</v>
      </c>
    </row>
    <row r="26" spans="1:11" hidden="1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6" t="str">
        <f t="shared" si="1"/>
        <v>https://analytics.zoho.com/open-view/2395394000005875355?ZOHO_CRITERIA=%22Trasposicion_4.1%22.%22Regi%C3%B3n%20de%20Origen%22%20%3D%2016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1" t="str">
        <f t="shared" si="2"/>
        <v>Informe Interactivo 1 - Ñuble</v>
      </c>
    </row>
    <row r="27" spans="1:11" hidden="1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6" t="str">
        <f t="shared" si="1"/>
        <v>https://analytics.zoho.com/open-view/2395394000005875355?ZOHO_CRITERIA=%22Trasposicion_4.1%22.%22Regi%C3%B3n%20de%20Origen%22%20%3D%2020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1" t="str">
        <f t="shared" si="2"/>
        <v>Informe Interactivo 1 - Mercadería extranjera nacionalizada</v>
      </c>
    </row>
    <row r="28" spans="1:11" hidden="1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+"https://analytics.zoho.com/open-view/2395394000005884714?ZOHO_CRITERIA=%22Trasposicion_4.1%22.%22Id_Categor%C3%ADa%22%20%3D%20"&amp;I28</f>
        <v>https://analytics.zoho.com/open-view/2395394000005884714?ZOHO_CRITERIA=%22Trasposicion_4.1%22.%22Id_Categor%C3%ADa%22%20%3D%20100101001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K28" s="1" t="str">
        <f t="shared" si="2"/>
        <v>Informe Interactivo 2 - Arándano</v>
      </c>
    </row>
    <row r="29" spans="1:11" hidden="1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6" t="str">
        <f t="shared" ref="D29:D64" si="10">+"https://analytics.zoho.com/open-view/2395394000005884714?ZOHO_CRITERIA=%22Trasposicion_4.1%22.%22Id_Categor%C3%ADa%22%20%3D%20"&amp;I29</f>
        <v>https://analytics.zoho.com/open-view/2395394000005884714?ZOHO_CRITERIA=%22Trasposicion_4.1%22.%22Id_Categor%C3%ADa%22%20%3D%20100101004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K29" s="1" t="str">
        <f t="shared" si="2"/>
        <v>Informe Interactivo 2 - Frambuesa</v>
      </c>
    </row>
    <row r="30" spans="1:11" hidden="1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6" t="str">
        <f t="shared" si="10"/>
        <v>https://analytics.zoho.com/open-view/2395394000005884714?ZOHO_CRITERIA=%22Trasposicion_4.1%22.%22Id_Categor%C3%ADa%22%20%3D%20100101006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K30" s="1" t="str">
        <f t="shared" si="2"/>
        <v>Informe Interactivo 2 - Higo</v>
      </c>
    </row>
    <row r="31" spans="1:11" hidden="1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6" t="str">
        <f t="shared" si="10"/>
        <v>https://analytics.zoho.com/open-view/2395394000005884714?ZOHO_CRITERIA=%22Trasposicion_4.1%22.%22Id_Categor%C3%ADa%22%20%3D%20100101007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K31" s="1" t="str">
        <f t="shared" si="2"/>
        <v>Informe Interactivo 2 - Kiwi</v>
      </c>
    </row>
    <row r="32" spans="1:11" hidden="1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6" t="str">
        <f t="shared" si="10"/>
        <v>https://analytics.zoho.com/open-view/2395394000005884714?ZOHO_CRITERIA=%22Trasposicion_4.1%22.%22Id_Categor%C3%ADa%22%20%3D%20100101008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K32" s="1" t="str">
        <f t="shared" si="2"/>
        <v>Informe Interactivo 2 - Mora</v>
      </c>
    </row>
    <row r="33" spans="1:11" hidden="1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6" t="str">
        <f t="shared" si="10"/>
        <v>https://analytics.zoho.com/open-view/2395394000005884714?ZOHO_CRITERIA=%22Trasposicion_4.1%22.%22Id_Categor%C3%ADa%22%20%3D%20100101011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K33" s="1" t="str">
        <f t="shared" si="2"/>
        <v>Informe Interactivo 2 - Otros berries</v>
      </c>
    </row>
    <row r="34" spans="1:11" hidden="1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6" t="str">
        <f t="shared" si="10"/>
        <v>https://analytics.zoho.com/open-view/2395394000005884714?ZOHO_CRITERIA=%22Trasposicion_4.1%22.%22Id_Categor%C3%ADa%22%20%3D%20100102003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K34" s="1" t="str">
        <f t="shared" si="2"/>
        <v>Informe Interactivo 2 - Limón</v>
      </c>
    </row>
    <row r="35" spans="1:11" hidden="1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6" t="str">
        <f t="shared" si="10"/>
        <v>https://analytics.zoho.com/open-view/2395394000005884714?ZOHO_CRITERIA=%22Trasposicion_4.1%22.%22Id_Categor%C3%ADa%22%20%3D%20100102004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K35" s="1" t="str">
        <f t="shared" si="2"/>
        <v>Informe Interactivo 2 - Mandarina</v>
      </c>
    </row>
    <row r="36" spans="1:11" hidden="1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6" t="str">
        <f t="shared" si="10"/>
        <v>https://analytics.zoho.com/open-view/2395394000005884714?ZOHO_CRITERIA=%22Trasposicion_4.1%22.%22Id_Categor%C3%ADa%22%20%3D%20100102005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K36" s="1" t="str">
        <f t="shared" si="2"/>
        <v>Informe Interactivo 2 - Naranja</v>
      </c>
    </row>
    <row r="37" spans="1:11" hidden="1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6" t="str">
        <f t="shared" si="10"/>
        <v>https://analytics.zoho.com/open-view/2395394000005884714?ZOHO_CRITERIA=%22Trasposicion_4.1%22.%22Id_Categor%C3%ADa%22%20%3D%20100102006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K37" s="1" t="str">
        <f t="shared" si="2"/>
        <v>Informe Interactivo 2 - Pomelo</v>
      </c>
    </row>
    <row r="38" spans="1:11" hidden="1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6" t="str">
        <f t="shared" si="10"/>
        <v>https://analytics.zoho.com/open-view/2395394000005884714?ZOHO_CRITERIA=%22Trasposicion_4.1%22.%22Id_Categor%C3%ADa%22%20%3D%20100102008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K38" s="1" t="str">
        <f t="shared" si="2"/>
        <v>Informe Interactivo 2 - Otros cítricos</v>
      </c>
    </row>
    <row r="39" spans="1:11" hidden="1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6" t="str">
        <f t="shared" si="10"/>
        <v>https://analytics.zoho.com/open-view/2395394000005884714?ZOHO_CRITERIA=%22Trasposicion_4.1%22.%22Id_Categor%C3%ADa%22%20%3D%20100103001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K39" s="1" t="str">
        <f t="shared" si="2"/>
        <v>Informe Interactivo 2 - Cereza</v>
      </c>
    </row>
    <row r="40" spans="1:11" hidden="1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6" t="str">
        <f t="shared" si="10"/>
        <v>https://analytics.zoho.com/open-view/2395394000005884714?ZOHO_CRITERIA=%22Trasposicion_4.1%22.%22Id_Categor%C3%ADa%22%20%3D%20100103002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K40" s="1" t="str">
        <f t="shared" si="2"/>
        <v>Informe Interactivo 2 - Ciruela</v>
      </c>
    </row>
    <row r="41" spans="1:11" hidden="1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6" t="str">
        <f t="shared" si="10"/>
        <v>https://analytics.zoho.com/open-view/2395394000005884714?ZOHO_CRITERIA=%22Trasposicion_4.1%22.%22Id_Categor%C3%ADa%22%20%3D%20100103003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K41" s="1" t="str">
        <f t="shared" si="2"/>
        <v>Informe Interactivo 2 - Damasco</v>
      </c>
    </row>
    <row r="42" spans="1:11" hidden="1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6" t="str">
        <f t="shared" si="10"/>
        <v>https://analytics.zoho.com/open-view/2395394000005884714?ZOHO_CRITERIA=%22Trasposicion_4.1%22.%22Id_Categor%C3%ADa%22%20%3D%20100103004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K42" s="1" t="str">
        <f t="shared" si="2"/>
        <v>Informe Interactivo 2 - Durazno</v>
      </c>
    </row>
    <row r="43" spans="1:11" hidden="1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6" t="str">
        <f t="shared" si="10"/>
        <v>https://analytics.zoho.com/open-view/2395394000005884714?ZOHO_CRITERIA=%22Trasposicion_4.1%22.%22Id_Categor%C3%ADa%22%20%3D%20100103006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K43" s="1" t="str">
        <f t="shared" si="2"/>
        <v>Informe Interactivo 2 - Nectarín</v>
      </c>
    </row>
    <row r="44" spans="1:11" hidden="1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6" t="str">
        <f t="shared" si="10"/>
        <v>https://analytics.zoho.com/open-view/2395394000005884714?ZOHO_CRITERIA=%22Trasposicion_4.1%22.%22Id_Categor%C3%ADa%22%20%3D%20100104002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K44" s="1" t="str">
        <f t="shared" si="2"/>
        <v>Informe Interactivo 2 - Manzana</v>
      </c>
    </row>
    <row r="45" spans="1:11" hidden="1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6" t="str">
        <f t="shared" si="10"/>
        <v>https://analytics.zoho.com/open-view/2395394000005884714?ZOHO_CRITERIA=%22Trasposicion_4.1%22.%22Id_Categor%C3%ADa%22%20%3D%20100104003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K45" s="1" t="str">
        <f t="shared" si="2"/>
        <v>Informe Interactivo 2 - Membrillo</v>
      </c>
    </row>
    <row r="46" spans="1:11" hidden="1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6" t="str">
        <f t="shared" si="10"/>
        <v>https://analytics.zoho.com/open-view/2395394000005884714?ZOHO_CRITERIA=%22Trasposicion_4.1%22.%22Id_Categor%C3%ADa%22%20%3D%20100104005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K46" s="1" t="str">
        <f t="shared" si="2"/>
        <v>Informe Interactivo 2 - Pera</v>
      </c>
    </row>
    <row r="47" spans="1:11" hidden="1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6" t="str">
        <f t="shared" si="10"/>
        <v>https://analytics.zoho.com/open-view/2395394000005884714?ZOHO_CRITERIA=%22Trasposicion_4.1%22.%22Id_Categor%C3%ADa%22%20%3D%20100105001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K47" s="1" t="str">
        <f t="shared" si="2"/>
        <v>Informe Interactivo 2 - Almendra</v>
      </c>
    </row>
    <row r="48" spans="1:11" hidden="1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6" t="str">
        <f t="shared" si="10"/>
        <v>https://analytics.zoho.com/open-view/2395394000005884714?ZOHO_CRITERIA=%22Trasposicion_4.1%22.%22Id_Categor%C3%ADa%22%20%3D%20100105002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K48" s="1" t="str">
        <f t="shared" si="2"/>
        <v>Informe Interactivo 2 - Avellana</v>
      </c>
    </row>
    <row r="49" spans="1:11" hidden="1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6" t="str">
        <f t="shared" si="10"/>
        <v>https://analytics.zoho.com/open-view/2395394000005884714?ZOHO_CRITERIA=%22Trasposicion_4.1%22.%22Id_Categor%C3%ADa%22%20%3D%20100105003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K49" s="1" t="str">
        <f t="shared" si="2"/>
        <v>Informe Interactivo 2 - Castaña</v>
      </c>
    </row>
    <row r="50" spans="1:11" hidden="1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6" t="str">
        <f t="shared" si="10"/>
        <v>https://analytics.zoho.com/open-view/2395394000005884714?ZOHO_CRITERIA=%22Trasposicion_4.1%22.%22Id_Categor%C3%ADa%22%20%3D%20100105004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K50" s="1" t="str">
        <f t="shared" si="2"/>
        <v>Informe Interactivo 2 - Nuez</v>
      </c>
    </row>
    <row r="51" spans="1:11" hidden="1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6" t="str">
        <f t="shared" si="10"/>
        <v>https://analytics.zoho.com/open-view/2395394000005884714?ZOHO_CRITERIA=%22Trasposicion_4.1%22.%22Id_Categor%C3%ADa%22%20%3D%20100105005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K51" s="1" t="str">
        <f t="shared" si="2"/>
        <v>Informe Interactivo 2 - Pistacho</v>
      </c>
    </row>
    <row r="52" spans="1:11" hidden="1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6" t="str">
        <f t="shared" si="10"/>
        <v>https://analytics.zoho.com/open-view/2395394000005884714?ZOHO_CRITERIA=%22Trasposicion_4.1%22.%22Id_Categor%C3%ADa%22%20%3D%20100105006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K52" s="1" t="str">
        <f t="shared" si="2"/>
        <v>Informe Interactivo 2 - Otros frutos secos</v>
      </c>
    </row>
    <row r="53" spans="1:11" hidden="1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6" t="str">
        <f t="shared" si="10"/>
        <v>https://analytics.zoho.com/open-view/2395394000005884714?ZOHO_CRITERIA=%22Trasposicion_4.1%22.%22Id_Categor%C3%ADa%22%20%3D%20100106001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K53" s="1" t="str">
        <f t="shared" si="2"/>
        <v>Informe Interactivo 2 - Olivo</v>
      </c>
    </row>
    <row r="54" spans="1:11" hidden="1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6" t="str">
        <f t="shared" si="10"/>
        <v>https://analytics.zoho.com/open-view/2395394000005884714?ZOHO_CRITERIA=%22Trasposicion_4.1%22.%22Id_Categor%C3%ADa%22%20%3D%20100106002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K54" s="1" t="str">
        <f t="shared" si="2"/>
        <v>Informe Interactivo 2 - Palta</v>
      </c>
    </row>
    <row r="55" spans="1:11" hidden="1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6" t="str">
        <f t="shared" si="10"/>
        <v>https://analytics.zoho.com/open-view/2395394000005884714?ZOHO_CRITERIA=%22Trasposicion_4.1%22.%22Id_Categor%C3%ADa%22%20%3D%20100107002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K55" s="1" t="str">
        <f t="shared" si="2"/>
        <v>Informe Interactivo 2 - Chirimoya</v>
      </c>
    </row>
    <row r="56" spans="1:11" hidden="1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6" t="str">
        <f t="shared" si="10"/>
        <v>https://analytics.zoho.com/open-view/2395394000005884714?ZOHO_CRITERIA=%22Trasposicion_4.1%22.%22Id_Categor%C3%ADa%22%20%3D%20100107012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K56" s="1" t="str">
        <f t="shared" si="2"/>
        <v>Informe Interactivo 2 - Otros frutos</v>
      </c>
    </row>
    <row r="57" spans="1:11" hidden="1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6" t="str">
        <f t="shared" si="10"/>
        <v>https://analytics.zoho.com/open-view/2395394000005884714?ZOHO_CRITERIA=%22Trasposicion_4.1%22.%22Id_Categor%C3%ADa%22%20%3D%20100107013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K57" s="1" t="str">
        <f t="shared" si="2"/>
        <v>Informe Interactivo 2 - Plumcots</v>
      </c>
    </row>
    <row r="58" spans="1:11" hidden="1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6" t="str">
        <f t="shared" si="10"/>
        <v>https://analytics.zoho.com/open-view/2395394000005884714?ZOHO_CRITERIA=%22Trasposicion_4.1%22.%22Id_Categor%C3%ADa%22%20%3D%20100108002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K58" s="1" t="str">
        <f t="shared" si="2"/>
        <v>Informe Interactivo 2 - Mango</v>
      </c>
    </row>
    <row r="59" spans="1:11" hidden="1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6" t="str">
        <f t="shared" si="10"/>
        <v>https://analytics.zoho.com/open-view/2395394000005884714?ZOHO_CRITERIA=%22Trasposicion_4.1%22.%22Id_Categor%C3%ADa%22%20%3D%20100108004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K59" s="1" t="str">
        <f t="shared" si="2"/>
        <v>Informe Interactivo 2 - Papaya</v>
      </c>
    </row>
    <row r="60" spans="1:11" hidden="1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6" t="str">
        <f t="shared" si="10"/>
        <v>https://analytics.zoho.com/open-view/2395394000005884714?ZOHO_CRITERIA=%22Trasposicion_4.1%22.%22Id_Categor%C3%ADa%22%20%3D%20100108005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K60" s="1" t="str">
        <f t="shared" si="2"/>
        <v>Informe Interactivo 2 - Piña</v>
      </c>
    </row>
    <row r="61" spans="1:11" hidden="1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6" t="str">
        <f t="shared" si="10"/>
        <v>https://analytics.zoho.com/open-view/2395394000005884714?ZOHO_CRITERIA=%22Trasposicion_4.1%22.%22Id_Categor%C3%ADa%22%20%3D%20100108006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K61" s="1" t="str">
        <f t="shared" si="2"/>
        <v>Informe Interactivo 2 - Plátano</v>
      </c>
    </row>
    <row r="62" spans="1:11" hidden="1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6" t="str">
        <f t="shared" si="10"/>
        <v>https://analytics.zoho.com/open-view/2395394000005884714?ZOHO_CRITERIA=%22Trasposicion_4.1%22.%22Id_Categor%C3%ADa%22%20%3D%20100108007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K62" s="1" t="str">
        <f t="shared" si="2"/>
        <v>Informe Interactivo 2 - Coco</v>
      </c>
    </row>
    <row r="63" spans="1:11" hidden="1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6" t="str">
        <f t="shared" si="10"/>
        <v>https://analytics.zoho.com/open-view/2395394000005884714?ZOHO_CRITERIA=%22Trasposicion_4.1%22.%22Id_Categor%C3%ADa%22%20%3D%20100109001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K63" s="1" t="str">
        <f t="shared" si="2"/>
        <v>Informe Interactivo 2 - Uva</v>
      </c>
    </row>
    <row r="64" spans="1:11" hidden="1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6" t="str">
        <f t="shared" si="10"/>
        <v>https://analytics.zoho.com/open-view/2395394000005884714?ZOHO_CRITERIA=%22Trasposicion_4.1%22.%22Id_Categor%C3%ADa%22%20%3D%20100112025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K64" s="1" t="str">
        <f t="shared" si="2"/>
        <v>Informe Interactivo 2 - Frutilla</v>
      </c>
    </row>
    <row r="65" spans="1:11" hidden="1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+"https://analytics.zoho.com/open-view/2395394000005886391?ZOHO_CRITERIA=%22Trasposicion_4.1%22.%22C%C3%B3digo_Pa%C3%ADs%22%20%3D%20'"&amp;I65&amp;"'"</f>
        <v>https://analytics.zoho.com/open-view/2395394000005886391?ZOHO_CRITERIA=%22Trasposicion_4.1%22.%22C%C3%B3digo_Pa%C3%ADs%22%20%3D%20'DOM'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1" t="str">
        <f>+HYPERLINK(D65,C65)</f>
        <v>Informe Interactivo 3 - República Dominicana</v>
      </c>
    </row>
    <row r="66" spans="1:11" hidden="1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 t="shared" ref="D66:D129" si="16"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K66" s="1" t="str">
        <f t="shared" si="2"/>
        <v>Informe Interactivo 3 - Marruecos</v>
      </c>
    </row>
    <row r="67" spans="1:11" hidden="1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si="16"/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K67" s="1" t="str">
        <f t="shared" si="2"/>
        <v>Informe Interactivo 3 - Aruba</v>
      </c>
    </row>
    <row r="68" spans="1:11" hidden="1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K68" s="1" t="str">
        <f t="shared" si="2"/>
        <v>Informe Interactivo 3 - Emiratos Árabes Unidos</v>
      </c>
    </row>
    <row r="69" spans="1:11" hidden="1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K69" s="1" t="str">
        <f t="shared" si="2"/>
        <v>Informe Interactivo 3 - Argentina</v>
      </c>
    </row>
    <row r="70" spans="1:11" hidden="1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K70" s="1" t="str">
        <f t="shared" si="2"/>
        <v>Informe Interactivo 3 - Australia</v>
      </c>
    </row>
    <row r="71" spans="1:11" hidden="1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K71" s="1" t="str">
        <f t="shared" si="2"/>
        <v>Informe Interactivo 3 - Austria</v>
      </c>
    </row>
    <row r="72" spans="1:11" hidden="1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K72" s="1" t="str">
        <f t="shared" si="2"/>
        <v>Informe Interactivo 3 - Azerbaiyán</v>
      </c>
    </row>
    <row r="73" spans="1:11" hidden="1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K73" s="1" t="str">
        <f t="shared" si="2"/>
        <v>Informe Interactivo 3 - Bélgica</v>
      </c>
    </row>
    <row r="74" spans="1:11" hidden="1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K74" s="1" t="str">
        <f t="shared" si="2"/>
        <v>Informe Interactivo 3 - Baréin</v>
      </c>
    </row>
    <row r="75" spans="1:11" hidden="1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K75" s="1" t="str">
        <f t="shared" si="2"/>
        <v>Informe Interactivo 3 - Bielorrusia</v>
      </c>
    </row>
    <row r="76" spans="1:11" hidden="1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K76" s="1" t="str">
        <f t="shared" ref="K76:K139" si="17">+HYPERLINK(D76,C76)</f>
        <v>Informe Interactivo 3 - Bolivia</v>
      </c>
    </row>
    <row r="77" spans="1:11" hidden="1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K77" s="1" t="str">
        <f t="shared" si="17"/>
        <v>Informe Interactivo 3 - Brasil</v>
      </c>
    </row>
    <row r="78" spans="1:11" hidden="1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K78" s="1" t="str">
        <f t="shared" si="17"/>
        <v>Informe Interactivo 3 - Canadá</v>
      </c>
    </row>
    <row r="79" spans="1:11" hidden="1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K79" s="1" t="str">
        <f t="shared" si="17"/>
        <v>Informe Interactivo 3 - Suiza</v>
      </c>
    </row>
    <row r="80" spans="1:11" hidden="1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K80" s="1" t="str">
        <f t="shared" si="17"/>
        <v>Informe Interactivo 3 - China</v>
      </c>
    </row>
    <row r="81" spans="1:11" hidden="1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K81" s="1" t="str">
        <f t="shared" si="17"/>
        <v>Informe Interactivo 3 - Colombia</v>
      </c>
    </row>
    <row r="82" spans="1:11" hidden="1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K82" s="1" t="str">
        <f t="shared" si="17"/>
        <v>Informe Interactivo 3 - Costa Rica</v>
      </c>
    </row>
    <row r="83" spans="1:11" hidden="1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K83" s="1" t="str">
        <f t="shared" si="17"/>
        <v>Informe Interactivo 3 - Cuba</v>
      </c>
    </row>
    <row r="84" spans="1:11" hidden="1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K84" s="1" t="str">
        <f t="shared" si="17"/>
        <v>Informe Interactivo 3 - República Checa</v>
      </c>
    </row>
    <row r="85" spans="1:11" hidden="1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K85" s="1" t="str">
        <f t="shared" si="17"/>
        <v>Informe Interactivo 3 - Alemania</v>
      </c>
    </row>
    <row r="86" spans="1:11" hidden="1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K86" s="1" t="str">
        <f t="shared" si="17"/>
        <v>Informe Interactivo 3 - Dinamarca</v>
      </c>
    </row>
    <row r="87" spans="1:11" hidden="1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K87" s="1" t="str">
        <f t="shared" si="17"/>
        <v>Informe Interactivo 3 - Argelia</v>
      </c>
    </row>
    <row r="88" spans="1:11" hidden="1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K88" s="1" t="str">
        <f t="shared" si="17"/>
        <v>Informe Interactivo 3 - Ecuador</v>
      </c>
    </row>
    <row r="89" spans="1:11" hidden="1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K89" s="1" t="str">
        <f t="shared" si="17"/>
        <v>Informe Interactivo 3 - Egipto</v>
      </c>
    </row>
    <row r="90" spans="1:11" hidden="1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K90" s="1" t="str">
        <f t="shared" si="17"/>
        <v>Informe Interactivo 3 - España</v>
      </c>
    </row>
    <row r="91" spans="1:11" hidden="1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K91" s="1" t="str">
        <f t="shared" si="17"/>
        <v>Informe Interactivo 3 - Estonia</v>
      </c>
    </row>
    <row r="92" spans="1:11" hidden="1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K92" s="1" t="str">
        <f t="shared" si="17"/>
        <v>Informe Interactivo 3 - Finlandia</v>
      </c>
    </row>
    <row r="93" spans="1:11" hidden="1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K93" s="1" t="str">
        <f t="shared" si="17"/>
        <v>Informe Interactivo 3 - Francia</v>
      </c>
    </row>
    <row r="94" spans="1:11" hidden="1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K94" s="1" t="str">
        <f t="shared" si="17"/>
        <v>Informe Interactivo 3 - Reino Unido</v>
      </c>
    </row>
    <row r="95" spans="1:11" hidden="1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K95" s="1" t="str">
        <f t="shared" si="17"/>
        <v>Informe Interactivo 3 - Grecia</v>
      </c>
    </row>
    <row r="96" spans="1:11" hidden="1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K96" s="1" t="str">
        <f t="shared" si="17"/>
        <v>Informe Interactivo 3 - Guatemala</v>
      </c>
    </row>
    <row r="97" spans="1:11" hidden="1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K97" s="1" t="str">
        <f t="shared" si="17"/>
        <v>Informe Interactivo 3 - Hong Kong</v>
      </c>
    </row>
    <row r="98" spans="1:11" hidden="1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K98" s="1" t="str">
        <f t="shared" si="17"/>
        <v>Informe Interactivo 3 - Honduras</v>
      </c>
    </row>
    <row r="99" spans="1:11" hidden="1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K99" s="1" t="str">
        <f t="shared" si="17"/>
        <v>Informe Interactivo 3 - Haití</v>
      </c>
    </row>
    <row r="100" spans="1:11" hidden="1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K100" s="1" t="str">
        <f t="shared" si="17"/>
        <v>Informe Interactivo 3 - Hungría</v>
      </c>
    </row>
    <row r="101" spans="1:11" hidden="1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K101" s="1" t="str">
        <f t="shared" si="17"/>
        <v>Informe Interactivo 3 - Indonesia</v>
      </c>
    </row>
    <row r="102" spans="1:11" hidden="1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K102" s="1" t="str">
        <f t="shared" si="17"/>
        <v>Informe Interactivo 3 - India</v>
      </c>
    </row>
    <row r="103" spans="1:11" hidden="1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K103" s="1" t="str">
        <f t="shared" si="17"/>
        <v>Informe Interactivo 3 - Irlanda</v>
      </c>
    </row>
    <row r="104" spans="1:11" hidden="1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K104" s="1" t="str">
        <f t="shared" si="17"/>
        <v>Informe Interactivo 3 - Israel</v>
      </c>
    </row>
    <row r="105" spans="1:11" hidden="1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K105" s="1" t="str">
        <f t="shared" si="17"/>
        <v>Informe Interactivo 3 - Italia</v>
      </c>
    </row>
    <row r="106" spans="1:11" hidden="1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K106" s="1" t="str">
        <f t="shared" si="17"/>
        <v>Informe Interactivo 3 - Jordania</v>
      </c>
    </row>
    <row r="107" spans="1:11" hidden="1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K107" s="1" t="str">
        <f t="shared" si="17"/>
        <v>Informe Interactivo 3 - Japón</v>
      </c>
    </row>
    <row r="108" spans="1:11" hidden="1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K108" s="1" t="str">
        <f t="shared" si="17"/>
        <v>Informe Interactivo 3 - Kazajistán</v>
      </c>
    </row>
    <row r="109" spans="1:11" hidden="1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K109" s="1" t="str">
        <f t="shared" si="17"/>
        <v>Informe Interactivo 3 - Corea del Sur</v>
      </c>
    </row>
    <row r="110" spans="1:11" hidden="1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K110" s="1" t="str">
        <f t="shared" si="17"/>
        <v>Informe Interactivo 3 - Kuwait</v>
      </c>
    </row>
    <row r="111" spans="1:11" hidden="1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K111" s="1" t="str">
        <f t="shared" si="17"/>
        <v>Informe Interactivo 3 - Líbano</v>
      </c>
    </row>
    <row r="112" spans="1:11" hidden="1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K112" s="1" t="str">
        <f t="shared" si="17"/>
        <v>Informe Interactivo 3 - Libia</v>
      </c>
    </row>
    <row r="113" spans="1:11" hidden="1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K113" s="1" t="str">
        <f t="shared" si="17"/>
        <v>Informe Interactivo 3 - Sri Lanka</v>
      </c>
    </row>
    <row r="114" spans="1:11" hidden="1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K114" s="1" t="str">
        <f t="shared" si="17"/>
        <v>Informe Interactivo 3 - Lituania</v>
      </c>
    </row>
    <row r="115" spans="1:11" hidden="1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K115" s="1" t="str">
        <f t="shared" si="17"/>
        <v>Informe Interactivo 3 - Letonia</v>
      </c>
    </row>
    <row r="116" spans="1:11" hidden="1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K116" s="1" t="str">
        <f t="shared" si="17"/>
        <v>Informe Interactivo 3 - Macao</v>
      </c>
    </row>
    <row r="117" spans="1:11" hidden="1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K117" s="1" t="str">
        <f t="shared" si="17"/>
        <v>Informe Interactivo 3 - México</v>
      </c>
    </row>
    <row r="118" spans="1:11" hidden="1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K118" s="1" t="str">
        <f t="shared" si="17"/>
        <v>Informe Interactivo 3 - Martinica</v>
      </c>
    </row>
    <row r="119" spans="1:11" hidden="1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K119" s="1" t="str">
        <f t="shared" si="17"/>
        <v>Informe Interactivo 3 - Malaui</v>
      </c>
    </row>
    <row r="120" spans="1:11" hidden="1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K120" s="1" t="str">
        <f t="shared" si="17"/>
        <v>Informe Interactivo 3 - Malasia</v>
      </c>
    </row>
    <row r="121" spans="1:11" hidden="1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K121" s="1" t="str">
        <f t="shared" si="17"/>
        <v>Informe Interactivo 3 - Nueva Caledonia</v>
      </c>
    </row>
    <row r="122" spans="1:11" hidden="1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K122" s="1" t="str">
        <f t="shared" si="17"/>
        <v>Informe Interactivo 3 - Nicaragua</v>
      </c>
    </row>
    <row r="123" spans="1:11" hidden="1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K123" s="1" t="str">
        <f t="shared" si="17"/>
        <v>Informe Interactivo 3 - Países Bajos</v>
      </c>
    </row>
    <row r="124" spans="1:11" hidden="1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K124" s="1" t="str">
        <f t="shared" si="17"/>
        <v>Informe Interactivo 3 - Noruega</v>
      </c>
    </row>
    <row r="125" spans="1:11" hidden="1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K125" s="1" t="str">
        <f t="shared" si="17"/>
        <v>Informe Interactivo 3 - Nueva Zelanda</v>
      </c>
    </row>
    <row r="126" spans="1:11" hidden="1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K126" s="1" t="str">
        <f t="shared" si="17"/>
        <v>Informe Interactivo 3 - Omán</v>
      </c>
    </row>
    <row r="127" spans="1:11" hidden="1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K127" s="1" t="str">
        <f t="shared" si="17"/>
        <v>Informe Interactivo 3 - Panamá</v>
      </c>
    </row>
    <row r="128" spans="1:11" hidden="1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K128" s="1" t="str">
        <f t="shared" si="17"/>
        <v>Informe Interactivo 3 - Perú</v>
      </c>
    </row>
    <row r="129" spans="1:11" hidden="1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K129" s="1" t="str">
        <f t="shared" si="17"/>
        <v>Informe Interactivo 3 - Filipinas</v>
      </c>
    </row>
    <row r="130" spans="1:11" hidden="1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K130" s="1" t="str">
        <f t="shared" si="17"/>
        <v>Informe Interactivo 3 - Polonia</v>
      </c>
    </row>
    <row r="131" spans="1:11" hidden="1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K131" s="1" t="str">
        <f t="shared" si="17"/>
        <v>Informe Interactivo 3 - Puerto Rico</v>
      </c>
    </row>
    <row r="132" spans="1:11" hidden="1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K132" s="1" t="str">
        <f t="shared" si="17"/>
        <v>Informe Interactivo 3 - Portugal</v>
      </c>
    </row>
    <row r="133" spans="1:11" hidden="1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K133" s="1" t="str">
        <f t="shared" si="17"/>
        <v>Informe Interactivo 3 - Paraguay</v>
      </c>
    </row>
    <row r="134" spans="1:11" hidden="1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K134" s="1" t="str">
        <f t="shared" si="17"/>
        <v>Informe Interactivo 3 - Rumania</v>
      </c>
    </row>
    <row r="135" spans="1:11" hidden="1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K135" s="1" t="str">
        <f t="shared" si="17"/>
        <v>Informe Interactivo 3 - Rusia</v>
      </c>
    </row>
    <row r="136" spans="1:11" hidden="1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K136" s="1" t="str">
        <f t="shared" si="17"/>
        <v>Informe Interactivo 3 - Arabia Saudita</v>
      </c>
    </row>
    <row r="137" spans="1:11" hidden="1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K137" s="1" t="str">
        <f t="shared" si="17"/>
        <v>Informe Interactivo 3 - Singapur</v>
      </c>
    </row>
    <row r="138" spans="1:11" hidden="1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K138" s="1" t="str">
        <f t="shared" si="17"/>
        <v>Informe Interactivo 3 - El Salvador</v>
      </c>
    </row>
    <row r="139" spans="1:11" hidden="1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K139" s="1" t="str">
        <f t="shared" si="17"/>
        <v>Informe Interactivo 3 - Eslovaquia</v>
      </c>
    </row>
    <row r="140" spans="1:11" hidden="1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K140" s="1" t="str">
        <f t="shared" ref="K140:K203" si="26">+HYPERLINK(D140,C140)</f>
        <v>Informe Interactivo 3 - Eslovenia</v>
      </c>
    </row>
    <row r="141" spans="1:11" hidden="1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K141" s="1" t="str">
        <f t="shared" si="26"/>
        <v>Informe Interactivo 3 - Suecia</v>
      </c>
    </row>
    <row r="142" spans="1:11" hidden="1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K142" s="1" t="str">
        <f t="shared" si="26"/>
        <v>Informe Interactivo 3 - Tailandia</v>
      </c>
    </row>
    <row r="143" spans="1:11" hidden="1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K143" s="1" t="str">
        <f t="shared" si="26"/>
        <v>Informe Interactivo 3 - Turquía</v>
      </c>
    </row>
    <row r="144" spans="1:11" hidden="1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K144" s="1" t="str">
        <f t="shared" si="26"/>
        <v>Informe Interactivo 3 - Taiwán</v>
      </c>
    </row>
    <row r="145" spans="1:11" hidden="1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K145" s="1" t="str">
        <f t="shared" si="26"/>
        <v>Informe Interactivo 3 - Ucrania</v>
      </c>
    </row>
    <row r="146" spans="1:11" hidden="1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K146" s="1" t="str">
        <f t="shared" si="26"/>
        <v>Informe Interactivo 3 - Uruguay</v>
      </c>
    </row>
    <row r="147" spans="1:11" hidden="1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K147" s="1" t="str">
        <f t="shared" si="26"/>
        <v>Informe Interactivo 3 - Estados Unidos</v>
      </c>
    </row>
    <row r="148" spans="1:11" hidden="1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K148" s="1" t="str">
        <f t="shared" si="26"/>
        <v>Informe Interactivo 3 - Venezuela</v>
      </c>
    </row>
    <row r="149" spans="1:11" hidden="1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K149" s="1" t="str">
        <f t="shared" si="26"/>
        <v>Informe Interactivo 3 - Vietnam</v>
      </c>
    </row>
    <row r="150" spans="1:11" hidden="1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K150" s="1" t="str">
        <f t="shared" si="26"/>
        <v>Informe Interactivo 3 - Sudáfrica</v>
      </c>
    </row>
    <row r="151" spans="1:11" hidden="1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+"https://analytics.zoho.com/open-view/2395394000005888643?ZOHO_CRITERIA=%22Trasposicion_4.1%22.%22Id_Procesamiento%22%20%3D%20"&amp;I151</f>
        <v>https://analytics.zoho.com/open-view/2395394000005888643?ZOHO_CRITERIA=%22Trasposicion_4.1%22.%22Id_Procesamiento%22%20%3D%201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1" t="str">
        <f t="shared" si="26"/>
        <v>Informe Interactivo 4 - Aceites</v>
      </c>
    </row>
    <row r="152" spans="1:11" hidden="1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6" t="str">
        <f t="shared" ref="D152:D157" si="28">+"https://analytics.zoho.com/open-view/2395394000005888643?ZOHO_CRITERIA=%22Trasposicion_4.1%22.%22Id_Procesamiento%22%20%3D%20"&amp;I152</f>
        <v>https://analytics.zoho.com/open-view/2395394000005888643?ZOHO_CRITERIA=%22Trasposicion_4.1%22.%22Id_Procesamiento%22%20%3D%202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K152" s="1" t="str">
        <f t="shared" si="26"/>
        <v>Informe Interactivo 4 - Congelados</v>
      </c>
    </row>
    <row r="153" spans="1:11" hidden="1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6" t="str">
        <f t="shared" si="28"/>
        <v>https://analytics.zoho.com/open-view/2395394000005888643?ZOHO_CRITERIA=%22Trasposicion_4.1%22.%22Id_Procesamiento%22%20%3D%203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K153" s="1" t="str">
        <f t="shared" si="26"/>
        <v>Informe Interactivo 4 - Conservas</v>
      </c>
    </row>
    <row r="154" spans="1:11" hidden="1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6" t="str">
        <f t="shared" si="28"/>
        <v>https://analytics.zoho.com/open-view/2395394000005888643?ZOHO_CRITERIA=%22Trasposicion_4.1%22.%22Id_Procesamiento%22%20%3D%204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K154" s="1" t="str">
        <f t="shared" si="26"/>
        <v>Informe Interactivo 4 - Deshidratados</v>
      </c>
    </row>
    <row r="155" spans="1:11" hidden="1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6" t="str">
        <f t="shared" si="28"/>
        <v>https://analytics.zoho.com/open-view/2395394000005888643?ZOHO_CRITERIA=%22Trasposicion_4.1%22.%22Id_Procesamiento%22%20%3D%205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K155" s="1" t="str">
        <f t="shared" si="26"/>
        <v>Informe Interactivo 4 - Fresca</v>
      </c>
    </row>
    <row r="156" spans="1:11" hidden="1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6" t="str">
        <f t="shared" si="28"/>
        <v>https://analytics.zoho.com/open-view/2395394000005888643?ZOHO_CRITERIA=%22Trasposicion_4.1%22.%22Id_Procesamiento%22%20%3D%206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K156" s="1" t="str">
        <f t="shared" si="26"/>
        <v>Informe Interactivo 4 - Frutos secos</v>
      </c>
    </row>
    <row r="157" spans="1:11" hidden="1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6" t="str">
        <f t="shared" si="28"/>
        <v>https://analytics.zoho.com/open-view/2395394000005888643?ZOHO_CRITERIA=%22Trasposicion_4.1%22.%22Id_Procesamiento%22%20%3D%207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K157" s="1" t="str">
        <f t="shared" si="26"/>
        <v>Informe Interactivo 4 - Jugos</v>
      </c>
    </row>
    <row r="158" spans="1:11" hidden="1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+"https://analytics.zoho.com/open-view/2395394000005898292?ZOHO_CRITERIA=%22Trasposicion_4.1%22.%22Regi%C3%B3n%20de%20Origen%22%20%3D%20"&amp;I158</f>
        <v>https://analytics.zoho.com/open-view/2395394000005898292?ZOHO_CRITERIA=%22Trasposicion_4.1%22.%22Regi%C3%B3n%20de%20Origen%22%20%3D%201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" t="str">
        <f t="shared" si="26"/>
        <v>Informe Interactivo 5 - Tarapacá</v>
      </c>
    </row>
    <row r="159" spans="1:11" hidden="1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6" t="str">
        <f t="shared" ref="D159:D174" si="31">+"https://analytics.zoho.com/open-view/2395394000005898292?ZOHO_CRITERIA=%22Trasposicion_4.1%22.%22Regi%C3%B3n%20de%20Origen%22%20%3D%20"&amp;I159</f>
        <v>https://analytics.zoho.com/open-view/2395394000005898292?ZOHO_CRITERIA=%22Trasposicion_4.1%22.%22Regi%C3%B3n%20de%20Origen%22%20%3D%202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1" t="str">
        <f t="shared" si="26"/>
        <v>Informe Interactivo 5 - Antofagasta</v>
      </c>
    </row>
    <row r="160" spans="1:11" hidden="1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6" t="str">
        <f t="shared" si="31"/>
        <v>https://analytics.zoho.com/open-view/2395394000005898292?ZOHO_CRITERIA=%22Trasposicion_4.1%22.%22Regi%C3%B3n%20de%20Origen%22%20%3D%203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1" t="str">
        <f t="shared" si="26"/>
        <v>Informe Interactivo 5 - Atacama</v>
      </c>
    </row>
    <row r="161" spans="1:11" hidden="1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6" t="str">
        <f t="shared" si="31"/>
        <v>https://analytics.zoho.com/open-view/2395394000005898292?ZOHO_CRITERIA=%22Trasposicion_4.1%22.%22Regi%C3%B3n%20de%20Origen%22%20%3D%204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1" t="str">
        <f t="shared" si="26"/>
        <v>Informe Interactivo 5 - Coquimbo</v>
      </c>
    </row>
    <row r="162" spans="1:11" hidden="1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6" t="str">
        <f t="shared" si="31"/>
        <v>https://analytics.zoho.com/open-view/2395394000005898292?ZOHO_CRITERIA=%22Trasposicion_4.1%22.%22Regi%C3%B3n%20de%20Origen%22%20%3D%205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1" t="str">
        <f t="shared" si="26"/>
        <v>Informe Interactivo 5 - Valparaíso</v>
      </c>
    </row>
    <row r="163" spans="1:11" hidden="1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6" t="str">
        <f t="shared" si="31"/>
        <v>https://analytics.zoho.com/open-view/2395394000005898292?ZOHO_CRITERIA=%22Trasposicion_4.1%22.%22Regi%C3%B3n%20de%20Origen%22%20%3D%206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1" t="str">
        <f t="shared" si="26"/>
        <v>Informe Interactivo 5 - O'Higgins</v>
      </c>
    </row>
    <row r="164" spans="1:11" hidden="1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6" t="str">
        <f t="shared" si="31"/>
        <v>https://analytics.zoho.com/open-view/2395394000005898292?ZOHO_CRITERIA=%22Trasposicion_4.1%22.%22Regi%C3%B3n%20de%20Origen%22%20%3D%207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1" t="str">
        <f t="shared" si="26"/>
        <v>Informe Interactivo 5 - Maule</v>
      </c>
    </row>
    <row r="165" spans="1:11" hidden="1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6" t="str">
        <f t="shared" si="31"/>
        <v>https://analytics.zoho.com/open-view/2395394000005898292?ZOHO_CRITERIA=%22Trasposicion_4.1%22.%22Regi%C3%B3n%20de%20Origen%22%20%3D%208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1" t="str">
        <f t="shared" si="26"/>
        <v>Informe Interactivo 5 - Biobío</v>
      </c>
    </row>
    <row r="166" spans="1:11" hidden="1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6" t="str">
        <f t="shared" si="31"/>
        <v>https://analytics.zoho.com/open-view/2395394000005898292?ZOHO_CRITERIA=%22Trasposicion_4.1%22.%22Regi%C3%B3n%20de%20Origen%22%20%3D%209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1" t="str">
        <f t="shared" si="26"/>
        <v>Informe Interactivo 5 - Araucanía</v>
      </c>
    </row>
    <row r="167" spans="1:11" hidden="1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6" t="str">
        <f t="shared" si="31"/>
        <v>https://analytics.zoho.com/open-view/2395394000005898292?ZOHO_CRITERIA=%22Trasposicion_4.1%22.%22Regi%C3%B3n%20de%20Origen%22%20%3D%2010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1" t="str">
        <f t="shared" si="26"/>
        <v>Informe Interactivo 5 - Los Lagos</v>
      </c>
    </row>
    <row r="168" spans="1:11" hidden="1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6" t="str">
        <f t="shared" si="31"/>
        <v>https://analytics.zoho.com/open-view/2395394000005898292?ZOHO_CRITERIA=%22Trasposicion_4.1%22.%22Regi%C3%B3n%20de%20Origen%22%20%3D%2011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1" t="str">
        <f t="shared" si="26"/>
        <v>Informe Interactivo 5 - Aysén</v>
      </c>
    </row>
    <row r="169" spans="1:11" hidden="1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6" t="str">
        <f t="shared" si="31"/>
        <v>https://analytics.zoho.com/open-view/2395394000005898292?ZOHO_CRITERIA=%22Trasposicion_4.1%22.%22Regi%C3%B3n%20de%20Origen%22%20%3D%2012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1" t="str">
        <f t="shared" si="26"/>
        <v>Informe Interactivo 5 - Magallanes</v>
      </c>
    </row>
    <row r="170" spans="1:11" hidden="1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6" t="str">
        <f t="shared" si="31"/>
        <v>https://analytics.zoho.com/open-view/2395394000005898292?ZOHO_CRITERIA=%22Trasposicion_4.1%22.%22Regi%C3%B3n%20de%20Origen%22%20%3D%2013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1" t="str">
        <f t="shared" si="26"/>
        <v>Informe Interactivo 5 - Metropolitana</v>
      </c>
    </row>
    <row r="171" spans="1:11" hidden="1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6" t="str">
        <f t="shared" si="31"/>
        <v>https://analytics.zoho.com/open-view/2395394000005898292?ZOHO_CRITERIA=%22Trasposicion_4.1%22.%22Regi%C3%B3n%20de%20Origen%22%20%3D%2014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1" t="str">
        <f t="shared" si="26"/>
        <v>Informe Interactivo 5 - Los Ríos</v>
      </c>
    </row>
    <row r="172" spans="1:11" hidden="1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6" t="str">
        <f t="shared" si="31"/>
        <v>https://analytics.zoho.com/open-view/2395394000005898292?ZOHO_CRITERIA=%22Trasposicion_4.1%22.%22Regi%C3%B3n%20de%20Origen%22%20%3D%2015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1" t="str">
        <f t="shared" si="26"/>
        <v>Informe Interactivo 5 - Arica y Parinacota</v>
      </c>
    </row>
    <row r="173" spans="1:11" hidden="1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6" t="str">
        <f t="shared" si="31"/>
        <v>https://analytics.zoho.com/open-view/2395394000005898292?ZOHO_CRITERIA=%22Trasposicion_4.1%22.%22Regi%C3%B3n%20de%20Origen%22%20%3D%2016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1" t="str">
        <f t="shared" si="26"/>
        <v>Informe Interactivo 5 - Ñuble</v>
      </c>
    </row>
    <row r="174" spans="1:11" hidden="1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6" t="str">
        <f t="shared" si="31"/>
        <v>https://analytics.zoho.com/open-view/2395394000005898292?ZOHO_CRITERIA=%22Trasposicion_4.1%22.%22Regi%C3%B3n%20de%20Origen%22%20%3D%2020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1" t="str">
        <f t="shared" si="26"/>
        <v>Informe Interactivo 5 - Mercadería extranjera nacionalizada</v>
      </c>
    </row>
    <row r="175" spans="1:11" hidden="1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10" t="str">
        <f>+"https://analytics.zoho.com/open-view/2395394000005901493?ZOHO_CRITERIA=%22Trasposicion_4.1%22.%22Id_Categor%C3%ADa%22%20%3D%20"&amp;I175</f>
        <v>https://analytics.zoho.com/open-view/2395394000005901493?ZOHO_CRITERIA=%22Trasposicion_4.1%22.%22Id_Categor%C3%ADa%22%20%3D%20100101001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1" t="str">
        <f t="shared" si="26"/>
        <v>Informe Interactivo 6 - Arándano</v>
      </c>
    </row>
    <row r="176" spans="1:11" hidden="1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6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K176" s="1" t="str">
        <f t="shared" si="26"/>
        <v>Informe Interactivo 6 - Frambuesa</v>
      </c>
    </row>
    <row r="177" spans="1:11" hidden="1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6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K177" s="1" t="str">
        <f t="shared" si="26"/>
        <v>Informe Interactivo 6 - Higo</v>
      </c>
    </row>
    <row r="178" spans="1:11" hidden="1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6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K178" s="1" t="str">
        <f t="shared" si="26"/>
        <v>Informe Interactivo 6 - Kiwi</v>
      </c>
    </row>
    <row r="179" spans="1:11" hidden="1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6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K179" s="1" t="str">
        <f t="shared" si="26"/>
        <v>Informe Interactivo 6 - Mora</v>
      </c>
    </row>
    <row r="180" spans="1:11" hidden="1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6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K180" s="1" t="str">
        <f t="shared" si="26"/>
        <v>Informe Interactivo 6 - Otros berries</v>
      </c>
    </row>
    <row r="181" spans="1:11" hidden="1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6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K181" s="1" t="str">
        <f t="shared" si="26"/>
        <v>Informe Interactivo 6 - Limón</v>
      </c>
    </row>
    <row r="182" spans="1:11" hidden="1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6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K182" s="1" t="str">
        <f t="shared" si="26"/>
        <v>Informe Interactivo 6 - Mandarina</v>
      </c>
    </row>
    <row r="183" spans="1:11" hidden="1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6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K183" s="1" t="str">
        <f t="shared" si="26"/>
        <v>Informe Interactivo 6 - Naranja</v>
      </c>
    </row>
    <row r="184" spans="1:11" hidden="1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6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K184" s="1" t="str">
        <f t="shared" si="26"/>
        <v>Informe Interactivo 6 - Pomelo</v>
      </c>
    </row>
    <row r="185" spans="1:11" hidden="1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6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K185" s="1" t="str">
        <f t="shared" si="26"/>
        <v>Informe Interactivo 6 - Otros cítricos</v>
      </c>
    </row>
    <row r="186" spans="1:11" hidden="1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6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K186" s="1" t="str">
        <f t="shared" si="26"/>
        <v>Informe Interactivo 6 - Cereza</v>
      </c>
    </row>
    <row r="187" spans="1:11" hidden="1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6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K187" s="1" t="str">
        <f t="shared" si="26"/>
        <v>Informe Interactivo 6 - Ciruela</v>
      </c>
    </row>
    <row r="188" spans="1:11" hidden="1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6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K188" s="1" t="str">
        <f t="shared" si="26"/>
        <v>Informe Interactivo 6 - Damasco</v>
      </c>
    </row>
    <row r="189" spans="1:11" hidden="1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6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K189" s="1" t="str">
        <f t="shared" si="26"/>
        <v>Informe Interactivo 6 - Durazno</v>
      </c>
    </row>
    <row r="190" spans="1:11" hidden="1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6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K190" s="1" t="str">
        <f t="shared" si="26"/>
        <v>Informe Interactivo 6 - Nectarín</v>
      </c>
    </row>
    <row r="191" spans="1:11" hidden="1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6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K191" s="1" t="str">
        <f t="shared" si="26"/>
        <v>Informe Interactivo 6 - Manzana</v>
      </c>
    </row>
    <row r="192" spans="1:11" hidden="1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6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K192" s="1" t="str">
        <f t="shared" si="26"/>
        <v>Informe Interactivo 6 - Membrillo</v>
      </c>
    </row>
    <row r="193" spans="1:11" hidden="1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6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K193" s="1" t="str">
        <f t="shared" si="26"/>
        <v>Informe Interactivo 6 - Pera</v>
      </c>
    </row>
    <row r="194" spans="1:11" hidden="1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6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K194" s="1" t="str">
        <f t="shared" si="26"/>
        <v>Informe Interactivo 6 - Almendra</v>
      </c>
    </row>
    <row r="195" spans="1:11" hidden="1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6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K195" s="1" t="str">
        <f t="shared" si="26"/>
        <v>Informe Interactivo 6 - Avellana</v>
      </c>
    </row>
    <row r="196" spans="1:11" hidden="1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6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K196" s="1" t="str">
        <f t="shared" si="26"/>
        <v>Informe Interactivo 6 - Castaña</v>
      </c>
    </row>
    <row r="197" spans="1:11" hidden="1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6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K197" s="1" t="str">
        <f t="shared" si="26"/>
        <v>Informe Interactivo 6 - Nuez</v>
      </c>
    </row>
    <row r="198" spans="1:11" hidden="1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6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K198" s="1" t="str">
        <f t="shared" si="26"/>
        <v>Informe Interactivo 6 - Pistacho</v>
      </c>
    </row>
    <row r="199" spans="1:11" hidden="1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6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K199" s="1" t="str">
        <f t="shared" si="26"/>
        <v>Informe Interactivo 6 - Otros frutos secos</v>
      </c>
    </row>
    <row r="200" spans="1:11" hidden="1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6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K200" s="1" t="str">
        <f t="shared" si="26"/>
        <v>Informe Interactivo 6 - Olivo</v>
      </c>
    </row>
    <row r="201" spans="1:11" hidden="1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6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K201" s="1" t="str">
        <f t="shared" si="26"/>
        <v>Informe Interactivo 6 - Palta</v>
      </c>
    </row>
    <row r="202" spans="1:11" hidden="1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6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K202" s="1" t="str">
        <f t="shared" si="26"/>
        <v>Informe Interactivo 6 - Chirimoya</v>
      </c>
    </row>
    <row r="203" spans="1:11" hidden="1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6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K203" s="1" t="str">
        <f t="shared" si="26"/>
        <v>Informe Interactivo 6 - Otros frutos</v>
      </c>
    </row>
    <row r="204" spans="1:11" hidden="1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6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K204" s="1" t="str">
        <f t="shared" ref="K204:K267" si="37">+HYPERLINK(D204,C204)</f>
        <v>Informe Interactivo 6 - Plumcots</v>
      </c>
    </row>
    <row r="205" spans="1:11" hidden="1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6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K205" s="1" t="str">
        <f t="shared" si="37"/>
        <v>Informe Interactivo 6 - Mango</v>
      </c>
    </row>
    <row r="206" spans="1:11" hidden="1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6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K206" s="1" t="str">
        <f t="shared" si="37"/>
        <v>Informe Interactivo 6 - Papaya</v>
      </c>
    </row>
    <row r="207" spans="1:11" hidden="1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6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K207" s="1" t="str">
        <f t="shared" si="37"/>
        <v>Informe Interactivo 6 - Piña</v>
      </c>
    </row>
    <row r="208" spans="1:11" hidden="1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6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K208" s="1" t="str">
        <f t="shared" si="37"/>
        <v>Informe Interactivo 6 - Plátano</v>
      </c>
    </row>
    <row r="209" spans="1:11" hidden="1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6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K209" s="1" t="str">
        <f t="shared" si="37"/>
        <v>Informe Interactivo 6 - Coco</v>
      </c>
    </row>
    <row r="210" spans="1:11" hidden="1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6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K210" s="1" t="str">
        <f t="shared" si="37"/>
        <v>Informe Interactivo 6 - Uva</v>
      </c>
    </row>
    <row r="211" spans="1:11" hidden="1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6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K211" s="1" t="str">
        <f t="shared" si="37"/>
        <v>Informe Interactivo 6 - Frutilla</v>
      </c>
    </row>
    <row r="212" spans="1:11" hidden="1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10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1" t="str">
        <f t="shared" si="37"/>
        <v>Informe Interactivo 7 - República Dominicana</v>
      </c>
    </row>
    <row r="213" spans="1:11" hidden="1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6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K213" s="1" t="str">
        <f t="shared" si="37"/>
        <v>Informe Interactivo 7 - Marruecos</v>
      </c>
    </row>
    <row r="214" spans="1:11" hidden="1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6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K214" s="1" t="str">
        <f t="shared" si="37"/>
        <v>Informe Interactivo 7 - Aruba</v>
      </c>
    </row>
    <row r="215" spans="1:11" hidden="1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6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K215" s="1" t="str">
        <f t="shared" si="37"/>
        <v>Informe Interactivo 7 - Emiratos Árabes Unidos</v>
      </c>
    </row>
    <row r="216" spans="1:11" hidden="1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6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K216" s="1" t="str">
        <f t="shared" si="37"/>
        <v>Informe Interactivo 7 - Argentina</v>
      </c>
    </row>
    <row r="217" spans="1:11" hidden="1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6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K217" s="1" t="str">
        <f t="shared" si="37"/>
        <v>Informe Interactivo 7 - Australia</v>
      </c>
    </row>
    <row r="218" spans="1:11" hidden="1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6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K218" s="1" t="str">
        <f t="shared" si="37"/>
        <v>Informe Interactivo 7 - Austria</v>
      </c>
    </row>
    <row r="219" spans="1:11" hidden="1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6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K219" s="1" t="str">
        <f t="shared" si="37"/>
        <v>Informe Interactivo 7 - Azerbaiyán</v>
      </c>
    </row>
    <row r="220" spans="1:11" hidden="1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6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K220" s="1" t="str">
        <f t="shared" si="37"/>
        <v>Informe Interactivo 7 - Bélgica</v>
      </c>
    </row>
    <row r="221" spans="1:11" hidden="1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6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K221" s="1" t="str">
        <f t="shared" si="37"/>
        <v>Informe Interactivo 7 - Baréin</v>
      </c>
    </row>
    <row r="222" spans="1:11" hidden="1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6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K222" s="1" t="str">
        <f t="shared" si="37"/>
        <v>Informe Interactivo 7 - Bielorrusia</v>
      </c>
    </row>
    <row r="223" spans="1:11" hidden="1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6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K223" s="1" t="str">
        <f t="shared" si="37"/>
        <v>Informe Interactivo 7 - Bolivia</v>
      </c>
    </row>
    <row r="224" spans="1:11" hidden="1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6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K224" s="1" t="str">
        <f t="shared" si="37"/>
        <v>Informe Interactivo 7 - Brasil</v>
      </c>
    </row>
    <row r="225" spans="1:11" hidden="1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6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K225" s="1" t="str">
        <f t="shared" si="37"/>
        <v>Informe Interactivo 7 - Canadá</v>
      </c>
    </row>
    <row r="226" spans="1:11" hidden="1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6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K226" s="1" t="str">
        <f t="shared" si="37"/>
        <v>Informe Interactivo 7 - Suiza</v>
      </c>
    </row>
    <row r="227" spans="1:11" hidden="1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6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K227" s="1" t="str">
        <f t="shared" si="37"/>
        <v>Informe Interactivo 7 - China</v>
      </c>
    </row>
    <row r="228" spans="1:11" hidden="1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6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K228" s="1" t="str">
        <f t="shared" si="37"/>
        <v>Informe Interactivo 7 - Colombia</v>
      </c>
    </row>
    <row r="229" spans="1:11" hidden="1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6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K229" s="1" t="str">
        <f t="shared" si="37"/>
        <v>Informe Interactivo 7 - Costa Rica</v>
      </c>
    </row>
    <row r="230" spans="1:11" hidden="1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6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K230" s="1" t="str">
        <f t="shared" si="37"/>
        <v>Informe Interactivo 7 - Cuba</v>
      </c>
    </row>
    <row r="231" spans="1:11" hidden="1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6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K231" s="1" t="str">
        <f t="shared" si="37"/>
        <v>Informe Interactivo 7 - República Checa</v>
      </c>
    </row>
    <row r="232" spans="1:11" hidden="1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6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K232" s="1" t="str">
        <f t="shared" si="37"/>
        <v>Informe Interactivo 7 - Alemania</v>
      </c>
    </row>
    <row r="233" spans="1:11" hidden="1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6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K233" s="1" t="str">
        <f t="shared" si="37"/>
        <v>Informe Interactivo 7 - Dinamarca</v>
      </c>
    </row>
    <row r="234" spans="1:11" hidden="1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6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K234" s="1" t="str">
        <f t="shared" si="37"/>
        <v>Informe Interactivo 7 - Argelia</v>
      </c>
    </row>
    <row r="235" spans="1:11" hidden="1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6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K235" s="1" t="str">
        <f t="shared" si="37"/>
        <v>Informe Interactivo 7 - Ecuador</v>
      </c>
    </row>
    <row r="236" spans="1:11" hidden="1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6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K236" s="1" t="str">
        <f t="shared" si="37"/>
        <v>Informe Interactivo 7 - Egipto</v>
      </c>
    </row>
    <row r="237" spans="1:11" hidden="1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6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K237" s="1" t="str">
        <f t="shared" si="37"/>
        <v>Informe Interactivo 7 - España</v>
      </c>
    </row>
    <row r="238" spans="1:11" hidden="1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6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K238" s="1" t="str">
        <f t="shared" si="37"/>
        <v>Informe Interactivo 7 - Estonia</v>
      </c>
    </row>
    <row r="239" spans="1:11" hidden="1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6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K239" s="1" t="str">
        <f t="shared" si="37"/>
        <v>Informe Interactivo 7 - Finlandia</v>
      </c>
    </row>
    <row r="240" spans="1:11" hidden="1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6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K240" s="1" t="str">
        <f t="shared" si="37"/>
        <v>Informe Interactivo 7 - Francia</v>
      </c>
    </row>
    <row r="241" spans="1:11" hidden="1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6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K241" s="1" t="str">
        <f t="shared" si="37"/>
        <v>Informe Interactivo 7 - Reino Unido</v>
      </c>
    </row>
    <row r="242" spans="1:11" hidden="1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6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K242" s="1" t="str">
        <f t="shared" si="37"/>
        <v>Informe Interactivo 7 - Grecia</v>
      </c>
    </row>
    <row r="243" spans="1:11" hidden="1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6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K243" s="1" t="str">
        <f t="shared" si="37"/>
        <v>Informe Interactivo 7 - Guatemala</v>
      </c>
    </row>
    <row r="244" spans="1:11" hidden="1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6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K244" s="1" t="str">
        <f t="shared" si="37"/>
        <v>Informe Interactivo 7 - Hong Kong</v>
      </c>
    </row>
    <row r="245" spans="1:11" hidden="1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6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K245" s="1" t="str">
        <f t="shared" si="37"/>
        <v>Informe Interactivo 7 - Honduras</v>
      </c>
    </row>
    <row r="246" spans="1:11" hidden="1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6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K246" s="1" t="str">
        <f t="shared" si="37"/>
        <v>Informe Interactivo 7 - Haití</v>
      </c>
    </row>
    <row r="247" spans="1:11" hidden="1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6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K247" s="1" t="str">
        <f t="shared" si="37"/>
        <v>Informe Interactivo 7 - Hungría</v>
      </c>
    </row>
    <row r="248" spans="1:11" hidden="1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6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K248" s="1" t="str">
        <f t="shared" si="37"/>
        <v>Informe Interactivo 7 - Indonesia</v>
      </c>
    </row>
    <row r="249" spans="1:11" hidden="1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6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K249" s="1" t="str">
        <f t="shared" si="37"/>
        <v>Informe Interactivo 7 - India</v>
      </c>
    </row>
    <row r="250" spans="1:11" hidden="1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6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K250" s="1" t="str">
        <f t="shared" si="37"/>
        <v>Informe Interactivo 7 - Irlanda</v>
      </c>
    </row>
    <row r="251" spans="1:11" hidden="1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6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K251" s="1" t="str">
        <f t="shared" si="37"/>
        <v>Informe Interactivo 7 - Israel</v>
      </c>
    </row>
    <row r="252" spans="1:11" hidden="1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6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K252" s="1" t="str">
        <f t="shared" si="37"/>
        <v>Informe Interactivo 7 - Italia</v>
      </c>
    </row>
    <row r="253" spans="1:11" hidden="1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6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K253" s="1" t="str">
        <f t="shared" si="37"/>
        <v>Informe Interactivo 7 - Jordania</v>
      </c>
    </row>
    <row r="254" spans="1:11" hidden="1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6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K254" s="1" t="str">
        <f t="shared" si="37"/>
        <v>Informe Interactivo 7 - Japón</v>
      </c>
    </row>
    <row r="255" spans="1:11" hidden="1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6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K255" s="1" t="str">
        <f t="shared" si="37"/>
        <v>Informe Interactivo 7 - Kazajistán</v>
      </c>
    </row>
    <row r="256" spans="1:11" hidden="1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6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K256" s="1" t="str">
        <f t="shared" si="37"/>
        <v>Informe Interactivo 7 - Corea del Sur</v>
      </c>
    </row>
    <row r="257" spans="1:11" hidden="1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6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K257" s="1" t="str">
        <f t="shared" si="37"/>
        <v>Informe Interactivo 7 - Kuwait</v>
      </c>
    </row>
    <row r="258" spans="1:11" hidden="1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6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K258" s="1" t="str">
        <f t="shared" si="37"/>
        <v>Informe Interactivo 7 - Líbano</v>
      </c>
    </row>
    <row r="259" spans="1:11" hidden="1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6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K259" s="1" t="str">
        <f t="shared" si="37"/>
        <v>Informe Interactivo 7 - Libia</v>
      </c>
    </row>
    <row r="260" spans="1:11" hidden="1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6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K260" s="1" t="str">
        <f t="shared" si="37"/>
        <v>Informe Interactivo 7 - Sri Lanka</v>
      </c>
    </row>
    <row r="261" spans="1:11" hidden="1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6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K261" s="1" t="str">
        <f t="shared" si="37"/>
        <v>Informe Interactivo 7 - Lituania</v>
      </c>
    </row>
    <row r="262" spans="1:11" hidden="1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6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K262" s="1" t="str">
        <f t="shared" si="37"/>
        <v>Informe Interactivo 7 - Letonia</v>
      </c>
    </row>
    <row r="263" spans="1:11" hidden="1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6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K263" s="1" t="str">
        <f t="shared" si="37"/>
        <v>Informe Interactivo 7 - Macao</v>
      </c>
    </row>
    <row r="264" spans="1:11" hidden="1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6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K264" s="1" t="str">
        <f t="shared" si="37"/>
        <v>Informe Interactivo 7 - México</v>
      </c>
    </row>
    <row r="265" spans="1:11" hidden="1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6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K265" s="1" t="str">
        <f t="shared" si="37"/>
        <v>Informe Interactivo 7 - Martinica</v>
      </c>
    </row>
    <row r="266" spans="1:11" hidden="1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6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K266" s="1" t="str">
        <f t="shared" si="37"/>
        <v>Informe Interactivo 7 - Malaui</v>
      </c>
    </row>
    <row r="267" spans="1:11" hidden="1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6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K267" s="1" t="str">
        <f t="shared" si="37"/>
        <v>Informe Interactivo 7 - Malasia</v>
      </c>
    </row>
    <row r="268" spans="1:11" hidden="1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6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K268" s="1" t="str">
        <f t="shared" ref="K268:K331" si="46">+HYPERLINK(D268,C268)</f>
        <v>Informe Interactivo 7 - Nueva Caledonia</v>
      </c>
    </row>
    <row r="269" spans="1:11" hidden="1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6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K269" s="1" t="str">
        <f t="shared" si="46"/>
        <v>Informe Interactivo 7 - Nicaragua</v>
      </c>
    </row>
    <row r="270" spans="1:11" hidden="1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6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K270" s="1" t="str">
        <f t="shared" si="46"/>
        <v>Informe Interactivo 7 - Países Bajos</v>
      </c>
    </row>
    <row r="271" spans="1:11" hidden="1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6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K271" s="1" t="str">
        <f t="shared" si="46"/>
        <v>Informe Interactivo 7 - Noruega</v>
      </c>
    </row>
    <row r="272" spans="1:11" hidden="1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6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K272" s="1" t="str">
        <f t="shared" si="46"/>
        <v>Informe Interactivo 7 - Nueva Zelanda</v>
      </c>
    </row>
    <row r="273" spans="1:11" hidden="1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6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K273" s="1" t="str">
        <f t="shared" si="46"/>
        <v>Informe Interactivo 7 - Omán</v>
      </c>
    </row>
    <row r="274" spans="1:11" hidden="1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6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K274" s="1" t="str">
        <f t="shared" si="46"/>
        <v>Informe Interactivo 7 - Panamá</v>
      </c>
    </row>
    <row r="275" spans="1:11" hidden="1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6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K275" s="1" t="str">
        <f t="shared" si="46"/>
        <v>Informe Interactivo 7 - Perú</v>
      </c>
    </row>
    <row r="276" spans="1:11" hidden="1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6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K276" s="1" t="str">
        <f t="shared" si="46"/>
        <v>Informe Interactivo 7 - Filipinas</v>
      </c>
    </row>
    <row r="277" spans="1:11" hidden="1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6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K277" s="1" t="str">
        <f t="shared" si="46"/>
        <v>Informe Interactivo 7 - Polonia</v>
      </c>
    </row>
    <row r="278" spans="1:11" hidden="1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6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K278" s="1" t="str">
        <f t="shared" si="46"/>
        <v>Informe Interactivo 7 - Puerto Rico</v>
      </c>
    </row>
    <row r="279" spans="1:11" hidden="1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6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K279" s="1" t="str">
        <f t="shared" si="46"/>
        <v>Informe Interactivo 7 - Portugal</v>
      </c>
    </row>
    <row r="280" spans="1:11" hidden="1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6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K280" s="1" t="str">
        <f t="shared" si="46"/>
        <v>Informe Interactivo 7 - Paraguay</v>
      </c>
    </row>
    <row r="281" spans="1:11" hidden="1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6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K281" s="1" t="str">
        <f t="shared" si="46"/>
        <v>Informe Interactivo 7 - Rumania</v>
      </c>
    </row>
    <row r="282" spans="1:11" hidden="1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6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K282" s="1" t="str">
        <f t="shared" si="46"/>
        <v>Informe Interactivo 7 - Rusia</v>
      </c>
    </row>
    <row r="283" spans="1:11" hidden="1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6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K283" s="1" t="str">
        <f t="shared" si="46"/>
        <v>Informe Interactivo 7 - Arabia Saudita</v>
      </c>
    </row>
    <row r="284" spans="1:11" hidden="1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6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K284" s="1" t="str">
        <f t="shared" si="46"/>
        <v>Informe Interactivo 7 - Singapur</v>
      </c>
    </row>
    <row r="285" spans="1:11" hidden="1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6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K285" s="1" t="str">
        <f t="shared" si="46"/>
        <v>Informe Interactivo 7 - El Salvador</v>
      </c>
    </row>
    <row r="286" spans="1:11" hidden="1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6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K286" s="1" t="str">
        <f t="shared" si="46"/>
        <v>Informe Interactivo 7 - Eslovaquia</v>
      </c>
    </row>
    <row r="287" spans="1:11" hidden="1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6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K287" s="1" t="str">
        <f t="shared" si="46"/>
        <v>Informe Interactivo 7 - Eslovenia</v>
      </c>
    </row>
    <row r="288" spans="1:11" hidden="1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6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K288" s="1" t="str">
        <f t="shared" si="46"/>
        <v>Informe Interactivo 7 - Suecia</v>
      </c>
    </row>
    <row r="289" spans="1:11" hidden="1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6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K289" s="1" t="str">
        <f t="shared" si="46"/>
        <v>Informe Interactivo 7 - Tailandia</v>
      </c>
    </row>
    <row r="290" spans="1:11" hidden="1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6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K290" s="1" t="str">
        <f t="shared" si="46"/>
        <v>Informe Interactivo 7 - Turquía</v>
      </c>
    </row>
    <row r="291" spans="1:11" hidden="1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6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K291" s="1" t="str">
        <f t="shared" si="46"/>
        <v>Informe Interactivo 7 - Taiwán</v>
      </c>
    </row>
    <row r="292" spans="1:11" hidden="1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6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K292" s="1" t="str">
        <f t="shared" si="46"/>
        <v>Informe Interactivo 7 - Ucrania</v>
      </c>
    </row>
    <row r="293" spans="1:11" hidden="1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6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K293" s="1" t="str">
        <f t="shared" si="46"/>
        <v>Informe Interactivo 7 - Uruguay</v>
      </c>
    </row>
    <row r="294" spans="1:11" hidden="1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6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K294" s="1" t="str">
        <f t="shared" si="46"/>
        <v>Informe Interactivo 7 - Estados Unidos</v>
      </c>
    </row>
    <row r="295" spans="1:11" hidden="1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6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K295" s="1" t="str">
        <f t="shared" si="46"/>
        <v>Informe Interactivo 7 - Venezuela</v>
      </c>
    </row>
    <row r="296" spans="1:11" hidden="1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6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K296" s="1" t="str">
        <f t="shared" si="46"/>
        <v>Informe Interactivo 7 - Vietnam</v>
      </c>
    </row>
    <row r="297" spans="1:11" hidden="1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6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K297" s="1" t="str">
        <f t="shared" si="46"/>
        <v>Informe Interactivo 7 - Sudáfrica</v>
      </c>
    </row>
    <row r="298" spans="1:11" hidden="1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10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1" t="str">
        <f t="shared" si="46"/>
        <v>Informe Interactivo 8 - Aceites</v>
      </c>
    </row>
    <row r="299" spans="1:11" hidden="1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6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K299" s="1" t="str">
        <f t="shared" si="46"/>
        <v>Informe Interactivo 8 - Congelados</v>
      </c>
    </row>
    <row r="300" spans="1:11" hidden="1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6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K300" s="1" t="str">
        <f t="shared" si="46"/>
        <v>Informe Interactivo 8 - Conservas</v>
      </c>
    </row>
    <row r="301" spans="1:11" hidden="1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6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K301" s="1" t="str">
        <f t="shared" si="46"/>
        <v>Informe Interactivo 8 - Deshidratados</v>
      </c>
    </row>
    <row r="302" spans="1:11" hidden="1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6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K302" s="1" t="str">
        <f t="shared" si="46"/>
        <v>Informe Interactivo 8 - Fresca</v>
      </c>
    </row>
    <row r="303" spans="1:11" hidden="1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6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K303" s="1" t="str">
        <f t="shared" si="46"/>
        <v>Informe Interactivo 8 - Frutos secos</v>
      </c>
    </row>
    <row r="304" spans="1:11" hidden="1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6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K304" s="1" t="str">
        <f t="shared" si="46"/>
        <v>Informe Interactivo 8 - Jugos</v>
      </c>
    </row>
    <row r="305" spans="1:11" hidden="1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+"https://analytics.zoho.com/open-view/2395394000006194754?ZOHO_CRITERIA=%22Trasposicion_4.2%22.%22C%C3%B3digo_Regi%C3%B3n%22%20%3D%20"&amp;I305</f>
        <v>https://analytics.zoho.com/open-view/2395394000006194754?ZOHO_CRITERIA=%22Trasposicion_4.2%22.%22C%C3%B3digo_Regi%C3%B3n%22%20%3D%201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1" t="str">
        <f t="shared" si="46"/>
        <v>Informe Interactivo 1 - Tarapacá</v>
      </c>
    </row>
    <row r="306" spans="1:11" hidden="1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+"https://analytics.zoho.com/open-view/2395394000006194754?ZOHO_CRITERIA=%22Trasposicion_4.2%22.%22C%C3%B3digo_Regi%C3%B3n%22%20%3D%20"&amp;I306</f>
        <v>https://analytics.zoho.com/open-view/2395394000006194754?ZOHO_CRITERIA=%22Trasposicion_4.2%22.%22C%C3%B3digo_Regi%C3%B3n%22%20%3D%202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K306" s="1" t="str">
        <f t="shared" si="46"/>
        <v>Informe Interactivo 1 - Antofagasta</v>
      </c>
    </row>
    <row r="307" spans="1:11" hidden="1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>+"https://analytics.zoho.com/open-view/2395394000006194754?ZOHO_CRITERIA=%22Trasposicion_4.2%22.%22C%C3%B3digo_Regi%C3%B3n%22%20%3D%20"&amp;I307</f>
        <v>https://analytics.zoho.com/open-view/2395394000006194754?ZOHO_CRITERIA=%22Trasposicion_4.2%22.%22C%C3%B3digo_Regi%C3%B3n%22%20%3D%203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K307" s="1" t="str">
        <f t="shared" si="46"/>
        <v>Informe Interactivo 1 - Atacama</v>
      </c>
    </row>
    <row r="308" spans="1:11" hidden="1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K308" s="1" t="str">
        <f t="shared" si="46"/>
        <v>Informe Interactivo 1 - Coquimbo</v>
      </c>
    </row>
    <row r="309" spans="1:11" hidden="1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K309" s="1" t="str">
        <f t="shared" si="46"/>
        <v>Informe Interactivo 1 - Valparaíso</v>
      </c>
    </row>
    <row r="310" spans="1:11" hidden="1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K310" s="1" t="str">
        <f t="shared" si="46"/>
        <v>Informe Interactivo 1 - O'Higgins</v>
      </c>
    </row>
    <row r="311" spans="1:11" hidden="1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K311" s="1" t="str">
        <f t="shared" si="46"/>
        <v>Informe Interactivo 1 - Maule</v>
      </c>
    </row>
    <row r="312" spans="1:11" hidden="1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K312" s="1" t="str">
        <f t="shared" si="46"/>
        <v>Informe Interactivo 1 - Biobío</v>
      </c>
    </row>
    <row r="313" spans="1:11" hidden="1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K313" s="1" t="str">
        <f t="shared" si="46"/>
        <v>Informe Interactivo 1 - Araucanía</v>
      </c>
    </row>
    <row r="314" spans="1:11" hidden="1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K314" s="1" t="str">
        <f t="shared" si="46"/>
        <v>Informe Interactivo 1 - Los Lagos</v>
      </c>
    </row>
    <row r="315" spans="1:11" hidden="1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K315" s="1" t="str">
        <f t="shared" si="46"/>
        <v>Informe Interactivo 1 - Aysén</v>
      </c>
    </row>
    <row r="316" spans="1:11" hidden="1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K316" s="1" t="str">
        <f t="shared" si="46"/>
        <v>Informe Interactivo 1 - Magallanes</v>
      </c>
    </row>
    <row r="317" spans="1:11" hidden="1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K317" s="1" t="str">
        <f t="shared" si="46"/>
        <v>Informe Interactivo 1 - Metropolitana</v>
      </c>
    </row>
    <row r="318" spans="1:11" hidden="1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K318" s="1" t="str">
        <f t="shared" si="46"/>
        <v>Informe Interactivo 1 - Los Ríos</v>
      </c>
    </row>
    <row r="319" spans="1:11" hidden="1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K319" s="1" t="str">
        <f t="shared" si="46"/>
        <v>Informe Interactivo 1 - Arica y Parinacota</v>
      </c>
    </row>
    <row r="320" spans="1:11" hidden="1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K320" s="1" t="str">
        <f t="shared" si="46"/>
        <v>Informe Interactivo 1 - Ñuble</v>
      </c>
    </row>
    <row r="321" spans="1:22" hidden="1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K321" s="1" t="str">
        <f t="shared" si="46"/>
        <v>Informe Interactivo 1 - Mercadería extranjera nacionalizada</v>
      </c>
    </row>
    <row r="322" spans="1:22" hidden="1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8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1" t="str">
        <f t="shared" si="46"/>
        <v>Informe Interactivo 2 - Marruecos</v>
      </c>
      <c r="V322" t="s">
        <v>282</v>
      </c>
    </row>
    <row r="323" spans="1:22" s="49" customFormat="1" hidden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K323" s="51" t="str">
        <f t="shared" si="46"/>
        <v>Informe Interactivo 2 - Aruba</v>
      </c>
      <c r="V323" s="49" t="s">
        <v>282</v>
      </c>
    </row>
    <row r="324" spans="1:22" s="49" customFormat="1" hidden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K324" s="51" t="str">
        <f t="shared" si="46"/>
        <v>Informe Interactivo 2 - Emiratos Árabes Unidos</v>
      </c>
      <c r="V324" s="49" t="s">
        <v>282</v>
      </c>
    </row>
    <row r="325" spans="1:22" s="49" customFormat="1" hidden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K325" s="51" t="str">
        <f t="shared" si="46"/>
        <v>Informe Interactivo 2 - Argentina</v>
      </c>
      <c r="V325" s="49" t="s">
        <v>282</v>
      </c>
    </row>
    <row r="326" spans="1:22" s="49" customFormat="1" hidden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K326" s="51" t="str">
        <f t="shared" si="46"/>
        <v>Informe Interactivo 2 - Australia</v>
      </c>
      <c r="V326" s="49" t="s">
        <v>282</v>
      </c>
    </row>
    <row r="327" spans="1:22" s="49" customFormat="1" hidden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K327" s="51" t="str">
        <f t="shared" si="46"/>
        <v>Informe Interactivo 2 - Austria</v>
      </c>
      <c r="V327" s="49" t="s">
        <v>282</v>
      </c>
    </row>
    <row r="328" spans="1:22" s="49" customFormat="1" hidden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K328" s="51" t="str">
        <f t="shared" si="46"/>
        <v>Informe Interactivo 2 - Azerbaiyán</v>
      </c>
      <c r="V328" s="49" t="s">
        <v>282</v>
      </c>
    </row>
    <row r="329" spans="1:22" s="49" customFormat="1" hidden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K329" s="51" t="str">
        <f t="shared" si="46"/>
        <v>Informe Interactivo 2 - Bélgica</v>
      </c>
      <c r="V329" s="49" t="s">
        <v>282</v>
      </c>
    </row>
    <row r="330" spans="1:22" s="49" customFormat="1" hidden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K330" s="51" t="str">
        <f t="shared" si="46"/>
        <v>Informe Interactivo 2 - Baréin</v>
      </c>
      <c r="V330" s="49" t="s">
        <v>282</v>
      </c>
    </row>
    <row r="331" spans="1:22" s="49" customFormat="1" hidden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K331" s="51" t="str">
        <f t="shared" si="46"/>
        <v>Informe Interactivo 2 - Bielorrusia</v>
      </c>
      <c r="V331" s="49" t="s">
        <v>282</v>
      </c>
    </row>
    <row r="332" spans="1:22" s="49" customFormat="1" hidden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K332" s="51" t="str">
        <f t="shared" ref="K332:K395" si="58">+HYPERLINK(D332,C332)</f>
        <v>Informe Interactivo 2 - Bolivia</v>
      </c>
      <c r="V332" s="49" t="s">
        <v>282</v>
      </c>
    </row>
    <row r="333" spans="1:22" s="49" customFormat="1" hidden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K333" s="51" t="str">
        <f t="shared" si="58"/>
        <v>Informe Interactivo 2 - Brasil</v>
      </c>
      <c r="V333" s="49" t="s">
        <v>282</v>
      </c>
    </row>
    <row r="334" spans="1:22" s="49" customFormat="1" hidden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K334" s="51" t="str">
        <f t="shared" si="58"/>
        <v>Informe Interactivo 2 - Canadá</v>
      </c>
      <c r="V334" s="49" t="s">
        <v>282</v>
      </c>
    </row>
    <row r="335" spans="1:22" s="49" customFormat="1" hidden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K335" s="51" t="str">
        <f t="shared" si="58"/>
        <v>Informe Interactivo 2 - Suiza</v>
      </c>
      <c r="V335" s="49" t="s">
        <v>282</v>
      </c>
    </row>
    <row r="336" spans="1:22" s="49" customFormat="1" hidden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K336" s="51" t="str">
        <f t="shared" si="58"/>
        <v>Informe Interactivo 2 - China</v>
      </c>
      <c r="V336" s="49" t="s">
        <v>282</v>
      </c>
    </row>
    <row r="337" spans="1:22" s="49" customFormat="1" hidden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K337" s="51" t="str">
        <f t="shared" si="58"/>
        <v>Informe Interactivo 2 - Colombia</v>
      </c>
      <c r="V337" s="49" t="s">
        <v>282</v>
      </c>
    </row>
    <row r="338" spans="1:22" s="49" customFormat="1" hidden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K338" s="51" t="str">
        <f t="shared" si="58"/>
        <v>Informe Interactivo 2 - Costa Rica</v>
      </c>
      <c r="V338" s="49" t="s">
        <v>282</v>
      </c>
    </row>
    <row r="339" spans="1:22" s="49" customFormat="1" hidden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K339" s="51" t="str">
        <f t="shared" si="58"/>
        <v>Informe Interactivo 2 - Cuba</v>
      </c>
      <c r="V339" s="49" t="s">
        <v>282</v>
      </c>
    </row>
    <row r="340" spans="1:22" s="49" customFormat="1" hidden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K340" s="51" t="str">
        <f t="shared" si="58"/>
        <v>Informe Interactivo 2 - República Checa</v>
      </c>
      <c r="V340" s="49" t="s">
        <v>282</v>
      </c>
    </row>
    <row r="341" spans="1:22" s="49" customFormat="1" hidden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K341" s="51" t="str">
        <f t="shared" si="58"/>
        <v>Informe Interactivo 2 - Alemania</v>
      </c>
      <c r="V341" s="49" t="s">
        <v>282</v>
      </c>
    </row>
    <row r="342" spans="1:22" s="49" customFormat="1" hidden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K342" s="51" t="str">
        <f t="shared" si="58"/>
        <v>Informe Interactivo 2 - Dinamarca</v>
      </c>
      <c r="V342" s="49" t="s">
        <v>282</v>
      </c>
    </row>
    <row r="343" spans="1:22" s="49" customFormat="1" hidden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K343" s="51" t="str">
        <f t="shared" si="58"/>
        <v>Informe Interactivo 2 - República Dominicana</v>
      </c>
      <c r="V343" s="49" t="s">
        <v>282</v>
      </c>
    </row>
    <row r="344" spans="1:22" s="49" customFormat="1" hidden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K344" s="51" t="str">
        <f t="shared" si="58"/>
        <v>Informe Interactivo 2 - Argelia</v>
      </c>
      <c r="V344" s="49" t="s">
        <v>282</v>
      </c>
    </row>
    <row r="345" spans="1:22" s="49" customFormat="1" hidden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K345" s="51" t="str">
        <f t="shared" si="58"/>
        <v>Informe Interactivo 2 - Ecuador</v>
      </c>
      <c r="V345" s="49" t="s">
        <v>282</v>
      </c>
    </row>
    <row r="346" spans="1:22" s="49" customFormat="1" hidden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K346" s="51" t="str">
        <f t="shared" si="58"/>
        <v>Informe Interactivo 2 - Egipto</v>
      </c>
      <c r="V346" s="49" t="s">
        <v>282</v>
      </c>
    </row>
    <row r="347" spans="1:22" s="49" customFormat="1" hidden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K347" s="51" t="str">
        <f t="shared" si="58"/>
        <v>Informe Interactivo 2 - España</v>
      </c>
      <c r="V347" s="49" t="s">
        <v>282</v>
      </c>
    </row>
    <row r="348" spans="1:22" s="49" customFormat="1" hidden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K348" s="51" t="str">
        <f t="shared" si="58"/>
        <v>Informe Interactivo 2 - Estonia</v>
      </c>
      <c r="V348" s="49" t="s">
        <v>282</v>
      </c>
    </row>
    <row r="349" spans="1:22" s="49" customFormat="1" hidden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K349" s="51" t="str">
        <f t="shared" si="58"/>
        <v>Informe Interactivo 2 - Finlandia</v>
      </c>
      <c r="V349" s="49" t="s">
        <v>282</v>
      </c>
    </row>
    <row r="350" spans="1:22" s="49" customFormat="1" hidden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K350" s="51" t="str">
        <f t="shared" si="58"/>
        <v>Informe Interactivo 2 - Francia</v>
      </c>
      <c r="V350" s="49" t="s">
        <v>282</v>
      </c>
    </row>
    <row r="351" spans="1:22" s="49" customFormat="1" hidden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K351" s="51" t="str">
        <f t="shared" si="58"/>
        <v>Informe Interactivo 2 - Reino Unido</v>
      </c>
      <c r="V351" s="49" t="s">
        <v>282</v>
      </c>
    </row>
    <row r="352" spans="1:22" s="49" customFormat="1" hidden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K352" s="51" t="str">
        <f t="shared" si="58"/>
        <v>Informe Interactivo 2 - Grecia</v>
      </c>
      <c r="V352" s="49" t="s">
        <v>282</v>
      </c>
    </row>
    <row r="353" spans="1:22" s="49" customFormat="1" hidden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K353" s="51" t="str">
        <f t="shared" si="58"/>
        <v>Informe Interactivo 2 - Guatemala</v>
      </c>
      <c r="V353" s="49" t="s">
        <v>282</v>
      </c>
    </row>
    <row r="354" spans="1:22" s="49" customFormat="1" hidden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K354" s="51" t="str">
        <f t="shared" si="58"/>
        <v>Informe Interactivo 2 - Hong Kong</v>
      </c>
      <c r="V354" s="49" t="s">
        <v>282</v>
      </c>
    </row>
    <row r="355" spans="1:22" s="49" customFormat="1" hidden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K355" s="51" t="str">
        <f t="shared" si="58"/>
        <v>Informe Interactivo 2 - Honduras</v>
      </c>
      <c r="V355" s="49" t="s">
        <v>282</v>
      </c>
    </row>
    <row r="356" spans="1:22" s="49" customFormat="1" hidden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K356" s="51" t="str">
        <f t="shared" si="58"/>
        <v>Informe Interactivo 2 - Haití</v>
      </c>
      <c r="V356" s="49" t="s">
        <v>282</v>
      </c>
    </row>
    <row r="357" spans="1:22" s="49" customFormat="1" hidden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K357" s="51" t="str">
        <f t="shared" si="58"/>
        <v>Informe Interactivo 2 - Hungría</v>
      </c>
      <c r="V357" s="49" t="s">
        <v>282</v>
      </c>
    </row>
    <row r="358" spans="1:22" s="49" customFormat="1" hidden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K358" s="51" t="str">
        <f t="shared" si="58"/>
        <v>Informe Interactivo 2 - Indonesia</v>
      </c>
      <c r="V358" s="49" t="s">
        <v>282</v>
      </c>
    </row>
    <row r="359" spans="1:22" s="49" customFormat="1" hidden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K359" s="51" t="str">
        <f t="shared" si="58"/>
        <v>Informe Interactivo 2 - India</v>
      </c>
      <c r="V359" s="49" t="s">
        <v>282</v>
      </c>
    </row>
    <row r="360" spans="1:22" s="49" customFormat="1" hidden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K360" s="51" t="str">
        <f t="shared" si="58"/>
        <v>Informe Interactivo 2 - Irlanda</v>
      </c>
      <c r="V360" s="49" t="s">
        <v>282</v>
      </c>
    </row>
    <row r="361" spans="1:22" s="49" customFormat="1" hidden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K361" s="51" t="str">
        <f t="shared" si="58"/>
        <v>Informe Interactivo 2 - Israel</v>
      </c>
      <c r="V361" s="49" t="s">
        <v>282</v>
      </c>
    </row>
    <row r="362" spans="1:22" s="49" customFormat="1" hidden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K362" s="51" t="str">
        <f t="shared" si="58"/>
        <v>Informe Interactivo 2 - Italia</v>
      </c>
      <c r="V362" s="49" t="s">
        <v>282</v>
      </c>
    </row>
    <row r="363" spans="1:22" s="49" customFormat="1" hidden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K363" s="51" t="str">
        <f t="shared" si="58"/>
        <v>Informe Interactivo 2 - Jordania</v>
      </c>
      <c r="V363" s="49" t="s">
        <v>282</v>
      </c>
    </row>
    <row r="364" spans="1:22" s="49" customFormat="1" hidden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K364" s="51" t="str">
        <f t="shared" si="58"/>
        <v>Informe Interactivo 2 - Japón</v>
      </c>
      <c r="V364" s="49" t="s">
        <v>282</v>
      </c>
    </row>
    <row r="365" spans="1:22" s="49" customFormat="1" hidden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K365" s="51" t="str">
        <f t="shared" si="58"/>
        <v>Informe Interactivo 2 - Kazajistán</v>
      </c>
      <c r="V365" s="49" t="s">
        <v>282</v>
      </c>
    </row>
    <row r="366" spans="1:22" s="49" customFormat="1" hidden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K366" s="51" t="str">
        <f t="shared" si="58"/>
        <v>Informe Interactivo 2 - Corea del Sur</v>
      </c>
      <c r="V366" s="49" t="s">
        <v>282</v>
      </c>
    </row>
    <row r="367" spans="1:22" s="49" customFormat="1" hidden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K367" s="51" t="str">
        <f t="shared" si="58"/>
        <v>Informe Interactivo 2 - Kuwait</v>
      </c>
      <c r="V367" s="49" t="s">
        <v>282</v>
      </c>
    </row>
    <row r="368" spans="1:22" s="49" customFormat="1" hidden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K368" s="51" t="str">
        <f t="shared" si="58"/>
        <v>Informe Interactivo 2 - Líbano</v>
      </c>
      <c r="V368" s="49" t="s">
        <v>282</v>
      </c>
    </row>
    <row r="369" spans="1:22" s="49" customFormat="1" hidden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K369" s="51" t="str">
        <f t="shared" si="58"/>
        <v>Informe Interactivo 2 - Libia</v>
      </c>
      <c r="V369" s="49" t="s">
        <v>282</v>
      </c>
    </row>
    <row r="370" spans="1:22" s="49" customFormat="1" hidden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K370" s="51" t="str">
        <f t="shared" si="58"/>
        <v>Informe Interactivo 2 - Sri Lanka</v>
      </c>
      <c r="V370" s="49" t="s">
        <v>282</v>
      </c>
    </row>
    <row r="371" spans="1:22" s="49" customFormat="1" hidden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K371" s="51" t="str">
        <f t="shared" si="58"/>
        <v>Informe Interactivo 2 - Lituania</v>
      </c>
      <c r="V371" s="49" t="s">
        <v>282</v>
      </c>
    </row>
    <row r="372" spans="1:22" s="49" customFormat="1" hidden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K372" s="51" t="str">
        <f t="shared" si="58"/>
        <v>Informe Interactivo 2 - Letonia</v>
      </c>
      <c r="V372" s="49" t="s">
        <v>282</v>
      </c>
    </row>
    <row r="373" spans="1:22" s="49" customFormat="1" hidden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K373" s="51" t="str">
        <f t="shared" si="58"/>
        <v>Informe Interactivo 2 - Macao</v>
      </c>
      <c r="V373" s="49" t="s">
        <v>282</v>
      </c>
    </row>
    <row r="374" spans="1:22" s="49" customFormat="1" hidden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K374" s="51" t="str">
        <f t="shared" si="58"/>
        <v>Informe Interactivo 2 - México</v>
      </c>
      <c r="V374" s="49" t="s">
        <v>282</v>
      </c>
    </row>
    <row r="375" spans="1:22" s="49" customFormat="1" hidden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K375" s="51" t="str">
        <f t="shared" si="58"/>
        <v>Informe Interactivo 2 - Martinica</v>
      </c>
      <c r="V375" s="49" t="s">
        <v>282</v>
      </c>
    </row>
    <row r="376" spans="1:22" s="49" customFormat="1" hidden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K376" s="51" t="str">
        <f t="shared" si="58"/>
        <v>Informe Interactivo 2 - Malaui</v>
      </c>
      <c r="V376" s="49" t="s">
        <v>282</v>
      </c>
    </row>
    <row r="377" spans="1:22" s="49" customFormat="1" hidden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K377" s="51" t="str">
        <f t="shared" si="58"/>
        <v>Informe Interactivo 2 - Malasia</v>
      </c>
      <c r="V377" s="49" t="s">
        <v>282</v>
      </c>
    </row>
    <row r="378" spans="1:22" s="49" customFormat="1" hidden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K378" s="51" t="str">
        <f t="shared" si="58"/>
        <v>Informe Interactivo 2 - Nueva Caledonia</v>
      </c>
      <c r="V378" s="49" t="s">
        <v>282</v>
      </c>
    </row>
    <row r="379" spans="1:22" s="49" customFormat="1" hidden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K379" s="51" t="str">
        <f t="shared" si="58"/>
        <v>Informe Interactivo 2 - Nicaragua</v>
      </c>
      <c r="V379" s="49" t="s">
        <v>282</v>
      </c>
    </row>
    <row r="380" spans="1:22" s="49" customFormat="1" hidden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K380" s="51" t="str">
        <f t="shared" si="58"/>
        <v>Informe Interactivo 2 - Países Bajos</v>
      </c>
      <c r="V380" s="49" t="s">
        <v>282</v>
      </c>
    </row>
    <row r="381" spans="1:22" s="49" customFormat="1" hidden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K381" s="51" t="str">
        <f t="shared" si="58"/>
        <v>Informe Interactivo 2 - Noruega</v>
      </c>
      <c r="V381" s="49" t="s">
        <v>282</v>
      </c>
    </row>
    <row r="382" spans="1:22" s="49" customFormat="1" hidden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K382" s="51" t="str">
        <f t="shared" si="58"/>
        <v>Informe Interactivo 2 - Nueva Zelanda</v>
      </c>
      <c r="V382" s="49" t="s">
        <v>282</v>
      </c>
    </row>
    <row r="383" spans="1:22" s="49" customFormat="1" hidden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K383" s="51" t="str">
        <f t="shared" si="58"/>
        <v>Informe Interactivo 2 - Omán</v>
      </c>
      <c r="V383" s="49" t="s">
        <v>282</v>
      </c>
    </row>
    <row r="384" spans="1:22" s="49" customFormat="1" hidden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K384" s="51" t="str">
        <f t="shared" si="58"/>
        <v>Informe Interactivo 2 - Panamá</v>
      </c>
      <c r="V384" s="49" t="s">
        <v>282</v>
      </c>
    </row>
    <row r="385" spans="1:22" s="49" customFormat="1" hidden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K385" s="51" t="str">
        <f t="shared" si="58"/>
        <v>Informe Interactivo 2 - Perú</v>
      </c>
      <c r="V385" s="49" t="s">
        <v>282</v>
      </c>
    </row>
    <row r="386" spans="1:22" s="49" customFormat="1" hidden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K386" s="51" t="str">
        <f t="shared" si="58"/>
        <v>Informe Interactivo 2 - Filipinas</v>
      </c>
      <c r="V386" s="49" t="s">
        <v>282</v>
      </c>
    </row>
    <row r="387" spans="1:22" s="49" customFormat="1" hidden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K387" s="51" t="str">
        <f t="shared" si="58"/>
        <v>Informe Interactivo 2 - Polonia</v>
      </c>
      <c r="V387" s="49" t="s">
        <v>282</v>
      </c>
    </row>
    <row r="388" spans="1:22" s="49" customFormat="1" hidden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K388" s="51" t="str">
        <f t="shared" si="58"/>
        <v>Informe Interactivo 2 - Puerto Rico</v>
      </c>
      <c r="V388" s="49" t="s">
        <v>282</v>
      </c>
    </row>
    <row r="389" spans="1:22" s="49" customFormat="1" hidden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K389" s="51" t="str">
        <f t="shared" si="58"/>
        <v>Informe Interactivo 2 - Portugal</v>
      </c>
      <c r="V389" s="49" t="s">
        <v>282</v>
      </c>
    </row>
    <row r="390" spans="1:22" s="49" customFormat="1" hidden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K390" s="51" t="str">
        <f t="shared" si="58"/>
        <v>Informe Interactivo 2 - Paraguay</v>
      </c>
      <c r="V390" s="49" t="s">
        <v>282</v>
      </c>
    </row>
    <row r="391" spans="1:22" s="49" customFormat="1" hidden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K391" s="51" t="str">
        <f t="shared" si="58"/>
        <v>Informe Interactivo 2 - Rumania</v>
      </c>
      <c r="V391" s="49" t="s">
        <v>282</v>
      </c>
    </row>
    <row r="392" spans="1:22" s="49" customFormat="1" hidden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K392" s="51" t="str">
        <f t="shared" si="58"/>
        <v>Informe Interactivo 2 - Rusia</v>
      </c>
      <c r="V392" s="49" t="s">
        <v>282</v>
      </c>
    </row>
    <row r="393" spans="1:22" s="49" customFormat="1" hidden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K393" s="51" t="str">
        <f t="shared" si="58"/>
        <v>Informe Interactivo 2 - Arabia Saudita</v>
      </c>
      <c r="V393" s="49" t="s">
        <v>282</v>
      </c>
    </row>
    <row r="394" spans="1:22" s="49" customFormat="1" hidden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K394" s="51" t="str">
        <f t="shared" si="58"/>
        <v>Informe Interactivo 2 - Singapur</v>
      </c>
      <c r="V394" s="49" t="s">
        <v>282</v>
      </c>
    </row>
    <row r="395" spans="1:22" s="49" customFormat="1" hidden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K395" s="51" t="str">
        <f t="shared" si="58"/>
        <v>Informe Interactivo 2 - El Salvador</v>
      </c>
      <c r="V395" s="49" t="s">
        <v>282</v>
      </c>
    </row>
    <row r="396" spans="1:22" s="49" customFormat="1" hidden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K396" s="51" t="str">
        <f t="shared" ref="K396:K454" si="67">+HYPERLINK(D396,C396)</f>
        <v>Informe Interactivo 2 - Eslovaquia</v>
      </c>
      <c r="V396" s="49" t="s">
        <v>282</v>
      </c>
    </row>
    <row r="397" spans="1:22" s="49" customFormat="1" hidden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K397" s="51" t="str">
        <f t="shared" si="67"/>
        <v>Informe Interactivo 2 - Eslovenia</v>
      </c>
      <c r="V397" s="49" t="s">
        <v>282</v>
      </c>
    </row>
    <row r="398" spans="1:22" s="49" customFormat="1" hidden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K398" s="51" t="str">
        <f t="shared" si="67"/>
        <v>Informe Interactivo 2 - Suecia</v>
      </c>
      <c r="V398" s="49" t="s">
        <v>282</v>
      </c>
    </row>
    <row r="399" spans="1:22" s="49" customFormat="1" hidden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K399" s="51" t="str">
        <f t="shared" si="67"/>
        <v>Informe Interactivo 2 - Tailandia</v>
      </c>
      <c r="V399" s="49" t="s">
        <v>282</v>
      </c>
    </row>
    <row r="400" spans="1:22" s="49" customFormat="1" hidden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K400" s="51" t="str">
        <f t="shared" si="67"/>
        <v>Informe Interactivo 2 - Turquía</v>
      </c>
      <c r="V400" s="49" t="s">
        <v>282</v>
      </c>
    </row>
    <row r="401" spans="1:22" s="49" customFormat="1" hidden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K401" s="51" t="str">
        <f t="shared" si="67"/>
        <v>Informe Interactivo 2 - Taiwán</v>
      </c>
      <c r="V401" s="49" t="s">
        <v>282</v>
      </c>
    </row>
    <row r="402" spans="1:22" s="49" customFormat="1" hidden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K402" s="51" t="str">
        <f t="shared" si="67"/>
        <v>Informe Interactivo 2 - Ucrania</v>
      </c>
      <c r="V402" s="49" t="s">
        <v>282</v>
      </c>
    </row>
    <row r="403" spans="1:22" s="49" customFormat="1" hidden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K403" s="51" t="str">
        <f t="shared" si="67"/>
        <v>Informe Interactivo 2 - Uruguay</v>
      </c>
      <c r="V403" s="49" t="s">
        <v>282</v>
      </c>
    </row>
    <row r="404" spans="1:22" s="49" customFormat="1" hidden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K404" s="51" t="str">
        <f t="shared" si="67"/>
        <v>Informe Interactivo 2 - Estados Unidos</v>
      </c>
      <c r="V404" s="49" t="s">
        <v>282</v>
      </c>
    </row>
    <row r="405" spans="1:22" s="49" customFormat="1" hidden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K405" s="51" t="str">
        <f t="shared" si="67"/>
        <v>Informe Interactivo 2 - Venezuela</v>
      </c>
      <c r="V405" s="49" t="s">
        <v>282</v>
      </c>
    </row>
    <row r="406" spans="1:22" s="49" customFormat="1" hidden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K406" s="51" t="str">
        <f t="shared" si="67"/>
        <v>Informe Interactivo 2 - Vietnam</v>
      </c>
      <c r="V406" s="49" t="s">
        <v>282</v>
      </c>
    </row>
    <row r="407" spans="1:22" s="49" customFormat="1" hidden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K407" s="51" t="str">
        <f t="shared" si="67"/>
        <v>Informe Interactivo 2 - Sudáfrica</v>
      </c>
      <c r="V407" s="49" t="s">
        <v>282</v>
      </c>
    </row>
    <row r="408" spans="1:22" hidden="1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1" t="str">
        <f t="shared" si="67"/>
        <v>Informe Interactivo 3 - Berries</v>
      </c>
    </row>
    <row r="409" spans="1:22" hidden="1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K409" s="1" t="str">
        <f t="shared" si="67"/>
        <v>Informe Interactivo 3 - Cítricos</v>
      </c>
    </row>
    <row r="410" spans="1:22" hidden="1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K410" s="1" t="str">
        <f t="shared" si="67"/>
        <v>Informe Interactivo 3 - Frutos de hueso (carozo)</v>
      </c>
    </row>
    <row r="411" spans="1:22" hidden="1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K411" s="1" t="str">
        <f t="shared" si="67"/>
        <v>Informe Interactivo 3 - Frutos de pepita</v>
      </c>
    </row>
    <row r="412" spans="1:22" hidden="1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K412" s="1" t="str">
        <f t="shared" si="67"/>
        <v>Informe Interactivo 3 - Frutos secos</v>
      </c>
    </row>
    <row r="413" spans="1:22" hidden="1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K413" s="1" t="str">
        <f t="shared" si="67"/>
        <v>Informe Interactivo 3 - Frutos oleaginosos</v>
      </c>
    </row>
    <row r="414" spans="1:22" hidden="1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K414" s="1" t="str">
        <f t="shared" si="67"/>
        <v>Informe Interactivo 3 - Otros</v>
      </c>
    </row>
    <row r="415" spans="1:22" hidden="1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K415" s="1" t="str">
        <f t="shared" si="67"/>
        <v>Informe Interactivo 3 - Tropicales y subtropicales</v>
      </c>
    </row>
    <row r="416" spans="1:22" hidden="1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K416" s="1" t="str">
        <f t="shared" si="67"/>
        <v>Informe Interactivo 3 - Uva</v>
      </c>
    </row>
    <row r="417" spans="1:11" hidden="1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K417" s="1" t="str">
        <f t="shared" si="67"/>
        <v>Informe Interactivo 3 - Industrial</v>
      </c>
    </row>
    <row r="418" spans="1:11" hidden="1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1" t="str">
        <f t="shared" si="67"/>
        <v>Informe Interactivo 4 - Arándano</v>
      </c>
    </row>
    <row r="419" spans="1:11" hidden="1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K419" s="1" t="str">
        <f t="shared" si="67"/>
        <v>Informe Interactivo 4 - Frambuesa</v>
      </c>
    </row>
    <row r="420" spans="1:11" hidden="1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K420" s="1" t="str">
        <f t="shared" si="67"/>
        <v>Informe Interactivo 4 - Higo</v>
      </c>
    </row>
    <row r="421" spans="1:11" hidden="1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K421" s="1" t="str">
        <f t="shared" si="67"/>
        <v>Informe Interactivo 4 - Kiwi</v>
      </c>
    </row>
    <row r="422" spans="1:11" hidden="1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K422" s="1" t="str">
        <f t="shared" si="67"/>
        <v>Informe Interactivo 4 - Mora</v>
      </c>
    </row>
    <row r="423" spans="1:11" hidden="1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K423" s="1" t="str">
        <f t="shared" si="67"/>
        <v>Informe Interactivo 4 - Otros berries</v>
      </c>
    </row>
    <row r="424" spans="1:11" hidden="1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K424" s="1" t="str">
        <f t="shared" si="67"/>
        <v>Informe Interactivo 4 - Limón</v>
      </c>
    </row>
    <row r="425" spans="1:11" hidden="1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K425" s="1" t="str">
        <f t="shared" si="67"/>
        <v>Informe Interactivo 4 - Mandarina</v>
      </c>
    </row>
    <row r="426" spans="1:11" hidden="1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K426" s="1" t="str">
        <f t="shared" si="67"/>
        <v>Informe Interactivo 4 - Naranja</v>
      </c>
    </row>
    <row r="427" spans="1:11" hidden="1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K427" s="1" t="str">
        <f t="shared" si="67"/>
        <v>Informe Interactivo 4 - Pomelo</v>
      </c>
    </row>
    <row r="428" spans="1:11" hidden="1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K428" s="1" t="str">
        <f t="shared" si="67"/>
        <v>Informe Interactivo 4 - Otros cítricos</v>
      </c>
    </row>
    <row r="429" spans="1:11" hidden="1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K429" s="1" t="str">
        <f t="shared" si="67"/>
        <v>Informe Interactivo 4 - Cereza</v>
      </c>
    </row>
    <row r="430" spans="1:11" hidden="1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K430" s="1" t="str">
        <f t="shared" si="67"/>
        <v>Informe Interactivo 4 - Ciruela</v>
      </c>
    </row>
    <row r="431" spans="1:11" hidden="1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K431" s="1" t="str">
        <f t="shared" si="67"/>
        <v>Informe Interactivo 4 - Damasco</v>
      </c>
    </row>
    <row r="432" spans="1:11" hidden="1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K432" s="1" t="str">
        <f t="shared" si="67"/>
        <v>Informe Interactivo 4 - Durazno</v>
      </c>
    </row>
    <row r="433" spans="1:11" hidden="1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K433" s="1" t="str">
        <f t="shared" si="67"/>
        <v>Informe Interactivo 4 - Nectarín</v>
      </c>
    </row>
    <row r="434" spans="1:11" hidden="1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K434" s="1" t="str">
        <f t="shared" si="67"/>
        <v>Informe Interactivo 4 - Manzana</v>
      </c>
    </row>
    <row r="435" spans="1:11" hidden="1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K435" s="1" t="str">
        <f t="shared" si="67"/>
        <v>Informe Interactivo 4 - Membrillo</v>
      </c>
    </row>
    <row r="436" spans="1:11" hidden="1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K436" s="1" t="str">
        <f t="shared" si="67"/>
        <v>Informe Interactivo 4 - Pera</v>
      </c>
    </row>
    <row r="437" spans="1:11" hidden="1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K437" s="1" t="str">
        <f t="shared" si="67"/>
        <v>Informe Interactivo 4 - Almendra</v>
      </c>
    </row>
    <row r="438" spans="1:11" hidden="1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K438" s="1" t="str">
        <f t="shared" si="67"/>
        <v>Informe Interactivo 4 - Avellana</v>
      </c>
    </row>
    <row r="439" spans="1:11" hidden="1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K439" s="1" t="str">
        <f t="shared" si="67"/>
        <v>Informe Interactivo 4 - Castaña</v>
      </c>
    </row>
    <row r="440" spans="1:11" hidden="1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K440" s="1" t="str">
        <f t="shared" si="67"/>
        <v>Informe Interactivo 4 - Nuez</v>
      </c>
    </row>
    <row r="441" spans="1:11" hidden="1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K441" s="1" t="str">
        <f t="shared" si="67"/>
        <v>Informe Interactivo 4 - Pistacho</v>
      </c>
    </row>
    <row r="442" spans="1:11" hidden="1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K442" s="1" t="str">
        <f t="shared" si="67"/>
        <v>Informe Interactivo 4 - Otros frutos secos</v>
      </c>
    </row>
    <row r="443" spans="1:11" hidden="1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K443" s="1" t="str">
        <f t="shared" si="67"/>
        <v>Informe Interactivo 4 - Olivo</v>
      </c>
    </row>
    <row r="444" spans="1:11" hidden="1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K444" s="1" t="str">
        <f t="shared" si="67"/>
        <v>Informe Interactivo 4 - Palta</v>
      </c>
    </row>
    <row r="445" spans="1:11" hidden="1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K445" s="1" t="str">
        <f t="shared" si="67"/>
        <v>Informe Interactivo 4 - Chirimoya</v>
      </c>
    </row>
    <row r="446" spans="1:11" hidden="1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K446" s="1" t="str">
        <f t="shared" si="67"/>
        <v>Informe Interactivo 4 - Otros frutos</v>
      </c>
    </row>
    <row r="447" spans="1:11" hidden="1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K447" s="1" t="str">
        <f t="shared" si="67"/>
        <v>Informe Interactivo 4 - Plumcots</v>
      </c>
    </row>
    <row r="448" spans="1:11" hidden="1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K448" s="1" t="str">
        <f t="shared" si="67"/>
        <v>Informe Interactivo 4 - Mango</v>
      </c>
    </row>
    <row r="449" spans="1:11" hidden="1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K449" s="1" t="str">
        <f t="shared" si="67"/>
        <v>Informe Interactivo 4 - Papaya</v>
      </c>
    </row>
    <row r="450" spans="1:11" hidden="1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K450" s="1" t="str">
        <f t="shared" si="67"/>
        <v>Informe Interactivo 4 - Piña</v>
      </c>
    </row>
    <row r="451" spans="1:11" hidden="1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K451" s="1" t="str">
        <f t="shared" si="67"/>
        <v>Informe Interactivo 4 - Plátano</v>
      </c>
    </row>
    <row r="452" spans="1:11" hidden="1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K452" s="1" t="str">
        <f t="shared" si="67"/>
        <v>Informe Interactivo 4 - Coco</v>
      </c>
    </row>
    <row r="453" spans="1:11" hidden="1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K453" s="1" t="str">
        <f t="shared" si="67"/>
        <v>Informe Interactivo 4 - Uva</v>
      </c>
    </row>
    <row r="454" spans="1:11" hidden="1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K454" s="1" t="str">
        <f t="shared" si="67"/>
        <v>Informe Interactivo 4 - Frutilla</v>
      </c>
    </row>
    <row r="455" spans="1:11" hidden="1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1" t="str">
        <f t="shared" ref="K455:K518" si="76">+HYPERLINK(D455,C455)</f>
        <v>Informe Interactivo 5 - Aceites</v>
      </c>
    </row>
    <row r="456" spans="1:11" hidden="1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K456" s="1" t="str">
        <f t="shared" si="76"/>
        <v>Informe Interactivo 5 - Congelados</v>
      </c>
    </row>
    <row r="457" spans="1:11" hidden="1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K457" s="1" t="str">
        <f t="shared" si="76"/>
        <v>Informe Interactivo 5 - Conservas</v>
      </c>
    </row>
    <row r="458" spans="1:11" hidden="1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K458" s="1" t="str">
        <f t="shared" si="76"/>
        <v>Informe Interactivo 5 - Deshidratados</v>
      </c>
    </row>
    <row r="459" spans="1:11" hidden="1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K459" s="1" t="str">
        <f t="shared" si="76"/>
        <v>Informe Interactivo 5 - Fresca</v>
      </c>
    </row>
    <row r="460" spans="1:11" hidden="1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K460" s="1" t="str">
        <f t="shared" si="76"/>
        <v>Informe Interactivo 5 - Frutos secos</v>
      </c>
    </row>
    <row r="461" spans="1:11" hidden="1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K461" s="1" t="str">
        <f t="shared" si="76"/>
        <v>Informe Interactivo 5 - Jugos</v>
      </c>
    </row>
    <row r="462" spans="1:11" hidden="1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+"https://analytics.zoho.com/open-view/2395394000006203272?ZOHO_CRITERIA=%22Trasposicion_4.2%22.%22C%C3%B3digo_Regi%C3%B3n%22%20%3D%201"&amp;I462</f>
        <v>https://analytics.zoho.com/open-view/2395394000006203272?ZOHO_CRITERIA=%22Trasposicion_4.2%22.%22C%C3%B3digo_Regi%C3%B3n%22%20%3D%2011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1" t="str">
        <f t="shared" si="76"/>
        <v>Informe Interactivo 6 - Tarapacá</v>
      </c>
    </row>
    <row r="463" spans="1:11" hidden="1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+"https://analytics.zoho.com/open-view/2395394000006203272?ZOHO_CRITERIA=%22Trasposicion_4.2%22.%22C%C3%B3digo_Regi%C3%B3n%22%20%3D%201"&amp;I463</f>
        <v>https://analytics.zoho.com/open-view/2395394000006203272?ZOHO_CRITERIA=%22Trasposicion_4.2%22.%22C%C3%B3digo_Regi%C3%B3n%22%20%3D%2012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K463" s="1" t="str">
        <f t="shared" si="76"/>
        <v>Informe Interactivo 6 - Antofagasta</v>
      </c>
    </row>
    <row r="464" spans="1:11" hidden="1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https://analytics.zoho.com/open-view/2395394000006203272?ZOHO_CRITERIA=%22Trasposicion_4.2%22.%22C%C3%B3digo_Regi%C3%B3n%22%20%3D%2013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K464" s="1" t="str">
        <f t="shared" si="76"/>
        <v>Informe Interactivo 6 - Atacama</v>
      </c>
    </row>
    <row r="465" spans="1:22" hidden="1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https://analytics.zoho.com/open-view/2395394000006203272?ZOHO_CRITERIA=%22Trasposicion_4.2%22.%22C%C3%B3digo_Regi%C3%B3n%22%20%3D%2014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K465" s="1" t="str">
        <f t="shared" si="76"/>
        <v>Informe Interactivo 6 - Coquimbo</v>
      </c>
    </row>
    <row r="466" spans="1:22" hidden="1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https://analytics.zoho.com/open-view/2395394000006203272?ZOHO_CRITERIA=%22Trasposicion_4.2%22.%22C%C3%B3digo_Regi%C3%B3n%22%20%3D%2015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K466" s="1" t="str">
        <f t="shared" si="76"/>
        <v>Informe Interactivo 6 - Valparaíso</v>
      </c>
    </row>
    <row r="467" spans="1:22" hidden="1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https://analytics.zoho.com/open-view/2395394000006203272?ZOHO_CRITERIA=%22Trasposicion_4.2%22.%22C%C3%B3digo_Regi%C3%B3n%22%20%3D%2016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K467" s="1" t="str">
        <f t="shared" si="76"/>
        <v>Informe Interactivo 6 - O'Higgins</v>
      </c>
    </row>
    <row r="468" spans="1:22" hidden="1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https://analytics.zoho.com/open-view/2395394000006203272?ZOHO_CRITERIA=%22Trasposicion_4.2%22.%22C%C3%B3digo_Regi%C3%B3n%22%20%3D%2017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K468" s="1" t="str">
        <f t="shared" si="76"/>
        <v>Informe Interactivo 6 - Maule</v>
      </c>
    </row>
    <row r="469" spans="1:22" hidden="1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https://analytics.zoho.com/open-view/2395394000006203272?ZOHO_CRITERIA=%22Trasposicion_4.2%22.%22C%C3%B3digo_Regi%C3%B3n%22%20%3D%2018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K469" s="1" t="str">
        <f t="shared" si="76"/>
        <v>Informe Interactivo 6 - Biobío</v>
      </c>
    </row>
    <row r="470" spans="1:22" hidden="1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https://analytics.zoho.com/open-view/2395394000006203272?ZOHO_CRITERIA=%22Trasposicion_4.2%22.%22C%C3%B3digo_Regi%C3%B3n%22%20%3D%2019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K470" s="1" t="str">
        <f t="shared" si="76"/>
        <v>Informe Interactivo 6 - Araucanía</v>
      </c>
    </row>
    <row r="471" spans="1:22" hidden="1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https://analytics.zoho.com/open-view/2395394000006203272?ZOHO_CRITERIA=%22Trasposicion_4.2%22.%22C%C3%B3digo_Regi%C3%B3n%22%20%3D%20110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K471" s="1" t="str">
        <f t="shared" si="76"/>
        <v>Informe Interactivo 6 - Los Lagos</v>
      </c>
    </row>
    <row r="472" spans="1:22" hidden="1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https://analytics.zoho.com/open-view/2395394000006203272?ZOHO_CRITERIA=%22Trasposicion_4.2%22.%22C%C3%B3digo_Regi%C3%B3n%22%20%3D%20111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K472" s="1" t="str">
        <f t="shared" si="76"/>
        <v>Informe Interactivo 6 - Aysén</v>
      </c>
    </row>
    <row r="473" spans="1:22" hidden="1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https://analytics.zoho.com/open-view/2395394000006203272?ZOHO_CRITERIA=%22Trasposicion_4.2%22.%22C%C3%B3digo_Regi%C3%B3n%22%20%3D%20112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K473" s="1" t="str">
        <f t="shared" si="76"/>
        <v>Informe Interactivo 6 - Magallanes</v>
      </c>
    </row>
    <row r="474" spans="1:22" hidden="1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https://analytics.zoho.com/open-view/2395394000006203272?ZOHO_CRITERIA=%22Trasposicion_4.2%22.%22C%C3%B3digo_Regi%C3%B3n%22%20%3D%20113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K474" s="1" t="str">
        <f t="shared" si="76"/>
        <v>Informe Interactivo 6 - Metropolitana</v>
      </c>
    </row>
    <row r="475" spans="1:22" hidden="1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https://analytics.zoho.com/open-view/2395394000006203272?ZOHO_CRITERIA=%22Trasposicion_4.2%22.%22C%C3%B3digo_Regi%C3%B3n%22%20%3D%20114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K475" s="1" t="str">
        <f t="shared" si="76"/>
        <v>Informe Interactivo 6 - Los Ríos</v>
      </c>
    </row>
    <row r="476" spans="1:22" hidden="1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https://analytics.zoho.com/open-view/2395394000006203272?ZOHO_CRITERIA=%22Trasposicion_4.2%22.%22C%C3%B3digo_Regi%C3%B3n%22%20%3D%20115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K476" s="1" t="str">
        <f t="shared" si="76"/>
        <v>Informe Interactivo 6 - Arica y Parinacota</v>
      </c>
    </row>
    <row r="477" spans="1:22" hidden="1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https://analytics.zoho.com/open-view/2395394000006203272?ZOHO_CRITERIA=%22Trasposicion_4.2%22.%22C%C3%B3digo_Regi%C3%B3n%22%20%3D%20116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K477" s="1" t="str">
        <f t="shared" si="76"/>
        <v>Informe Interactivo 6 - Ñuble</v>
      </c>
    </row>
    <row r="478" spans="1:22" hidden="1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https://analytics.zoho.com/open-view/2395394000006203272?ZOHO_CRITERIA=%22Trasposicion_4.2%22.%22C%C3%B3digo_Regi%C3%B3n%22%20%3D%20120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K478" s="1" t="str">
        <f t="shared" si="76"/>
        <v>Informe Interactivo 6 - Mercadería extranjera nacionalizada</v>
      </c>
    </row>
    <row r="479" spans="1:22" hidden="1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1" t="str">
        <f t="shared" si="76"/>
        <v>Informe Interactivo 7 - Marruecos</v>
      </c>
      <c r="V479" t="s">
        <v>282</v>
      </c>
    </row>
    <row r="480" spans="1:22" s="49" customFormat="1" hidden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K480" s="51" t="str">
        <f t="shared" si="76"/>
        <v>Informe Interactivo 7 - Aruba</v>
      </c>
      <c r="V480" s="49" t="s">
        <v>282</v>
      </c>
    </row>
    <row r="481" spans="1:22" s="49" customFormat="1" hidden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K481" s="51" t="str">
        <f t="shared" si="76"/>
        <v>Informe Interactivo 7 - Emiratos Árabes Unidos</v>
      </c>
      <c r="V481" s="49" t="s">
        <v>282</v>
      </c>
    </row>
    <row r="482" spans="1:22" s="49" customFormat="1" hidden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K482" s="51" t="str">
        <f t="shared" si="76"/>
        <v>Informe Interactivo 7 - Argentina</v>
      </c>
      <c r="V482" s="49" t="s">
        <v>282</v>
      </c>
    </row>
    <row r="483" spans="1:22" s="49" customFormat="1" hidden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K483" s="51" t="str">
        <f t="shared" si="76"/>
        <v>Informe Interactivo 7 - Australia</v>
      </c>
      <c r="V483" s="49" t="s">
        <v>282</v>
      </c>
    </row>
    <row r="484" spans="1:22" s="49" customFormat="1" hidden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K484" s="51" t="str">
        <f t="shared" si="76"/>
        <v>Informe Interactivo 7 - Austria</v>
      </c>
      <c r="V484" s="49" t="s">
        <v>282</v>
      </c>
    </row>
    <row r="485" spans="1:22" s="49" customFormat="1" hidden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K485" s="51" t="str">
        <f t="shared" si="76"/>
        <v>Informe Interactivo 7 - Azerbaiyán</v>
      </c>
      <c r="V485" s="49" t="s">
        <v>282</v>
      </c>
    </row>
    <row r="486" spans="1:22" s="49" customFormat="1" hidden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K486" s="51" t="str">
        <f t="shared" si="76"/>
        <v>Informe Interactivo 7 - Bélgica</v>
      </c>
      <c r="V486" s="49" t="s">
        <v>282</v>
      </c>
    </row>
    <row r="487" spans="1:22" s="49" customFormat="1" hidden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K487" s="51" t="str">
        <f t="shared" si="76"/>
        <v>Informe Interactivo 7 - Baréin</v>
      </c>
      <c r="V487" s="49" t="s">
        <v>282</v>
      </c>
    </row>
    <row r="488" spans="1:22" s="49" customFormat="1" hidden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K488" s="51" t="str">
        <f t="shared" si="76"/>
        <v>Informe Interactivo 7 - Bielorrusia</v>
      </c>
      <c r="V488" s="49" t="s">
        <v>282</v>
      </c>
    </row>
    <row r="489" spans="1:22" s="49" customFormat="1" hidden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K489" s="51" t="str">
        <f t="shared" si="76"/>
        <v>Informe Interactivo 7 - Bolivia</v>
      </c>
      <c r="V489" s="49" t="s">
        <v>282</v>
      </c>
    </row>
    <row r="490" spans="1:22" s="49" customFormat="1" hidden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K490" s="51" t="str">
        <f t="shared" si="76"/>
        <v>Informe Interactivo 7 - Brasil</v>
      </c>
      <c r="V490" s="49" t="s">
        <v>282</v>
      </c>
    </row>
    <row r="491" spans="1:22" s="49" customFormat="1" hidden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K491" s="51" t="str">
        <f t="shared" si="76"/>
        <v>Informe Interactivo 7 - Canadá</v>
      </c>
      <c r="V491" s="49" t="s">
        <v>282</v>
      </c>
    </row>
    <row r="492" spans="1:22" s="49" customFormat="1" hidden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K492" s="51" t="str">
        <f t="shared" si="76"/>
        <v>Informe Interactivo 7 - Suiza</v>
      </c>
      <c r="V492" s="49" t="s">
        <v>282</v>
      </c>
    </row>
    <row r="493" spans="1:22" s="49" customFormat="1" hidden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K493" s="51" t="str">
        <f t="shared" si="76"/>
        <v>Informe Interactivo 7 - China</v>
      </c>
      <c r="V493" s="49" t="s">
        <v>282</v>
      </c>
    </row>
    <row r="494" spans="1:22" s="49" customFormat="1" hidden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K494" s="51" t="str">
        <f t="shared" si="76"/>
        <v>Informe Interactivo 7 - Colombia</v>
      </c>
      <c r="V494" s="49" t="s">
        <v>282</v>
      </c>
    </row>
    <row r="495" spans="1:22" s="49" customFormat="1" hidden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K495" s="51" t="str">
        <f t="shared" si="76"/>
        <v>Informe Interactivo 7 - Costa Rica</v>
      </c>
      <c r="V495" s="49" t="s">
        <v>282</v>
      </c>
    </row>
    <row r="496" spans="1:22" s="49" customFormat="1" hidden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K496" s="51" t="str">
        <f t="shared" si="76"/>
        <v>Informe Interactivo 7 - Cuba</v>
      </c>
      <c r="V496" s="49" t="s">
        <v>282</v>
      </c>
    </row>
    <row r="497" spans="1:22" s="49" customFormat="1" hidden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K497" s="51" t="str">
        <f t="shared" si="76"/>
        <v>Informe Interactivo 7 - República Checa</v>
      </c>
      <c r="V497" s="49" t="s">
        <v>282</v>
      </c>
    </row>
    <row r="498" spans="1:22" s="49" customFormat="1" hidden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K498" s="51" t="str">
        <f t="shared" si="76"/>
        <v>Informe Interactivo 7 - Alemania</v>
      </c>
      <c r="V498" s="49" t="s">
        <v>282</v>
      </c>
    </row>
    <row r="499" spans="1:22" s="49" customFormat="1" hidden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K499" s="51" t="str">
        <f t="shared" si="76"/>
        <v>Informe Interactivo 7 - Dinamarca</v>
      </c>
      <c r="V499" s="49" t="s">
        <v>282</v>
      </c>
    </row>
    <row r="500" spans="1:22" s="49" customFormat="1" hidden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K500" s="51" t="str">
        <f t="shared" si="76"/>
        <v>Informe Interactivo 7 - República Dominicana</v>
      </c>
      <c r="V500" s="49" t="s">
        <v>282</v>
      </c>
    </row>
    <row r="501" spans="1:22" s="49" customFormat="1" hidden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K501" s="51" t="str">
        <f t="shared" si="76"/>
        <v>Informe Interactivo 7 - Argelia</v>
      </c>
      <c r="V501" s="49" t="s">
        <v>282</v>
      </c>
    </row>
    <row r="502" spans="1:22" s="49" customFormat="1" hidden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K502" s="51" t="str">
        <f t="shared" si="76"/>
        <v>Informe Interactivo 7 - Ecuador</v>
      </c>
      <c r="V502" s="49" t="s">
        <v>282</v>
      </c>
    </row>
    <row r="503" spans="1:22" s="49" customFormat="1" hidden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K503" s="51" t="str">
        <f t="shared" si="76"/>
        <v>Informe Interactivo 7 - Egipto</v>
      </c>
      <c r="V503" s="49" t="s">
        <v>282</v>
      </c>
    </row>
    <row r="504" spans="1:22" s="49" customFormat="1" hidden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K504" s="51" t="str">
        <f t="shared" si="76"/>
        <v>Informe Interactivo 7 - España</v>
      </c>
      <c r="V504" s="49" t="s">
        <v>282</v>
      </c>
    </row>
    <row r="505" spans="1:22" s="49" customFormat="1" hidden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K505" s="51" t="str">
        <f t="shared" si="76"/>
        <v>Informe Interactivo 7 - Estonia</v>
      </c>
      <c r="V505" s="49" t="s">
        <v>282</v>
      </c>
    </row>
    <row r="506" spans="1:22" s="49" customFormat="1" hidden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K506" s="51" t="str">
        <f t="shared" si="76"/>
        <v>Informe Interactivo 7 - Finlandia</v>
      </c>
      <c r="V506" s="49" t="s">
        <v>282</v>
      </c>
    </row>
    <row r="507" spans="1:22" s="49" customFormat="1" hidden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K507" s="51" t="str">
        <f t="shared" si="76"/>
        <v>Informe Interactivo 7 - Francia</v>
      </c>
      <c r="V507" s="49" t="s">
        <v>282</v>
      </c>
    </row>
    <row r="508" spans="1:22" s="49" customFormat="1" hidden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K508" s="51" t="str">
        <f t="shared" si="76"/>
        <v>Informe Interactivo 7 - Reino Unido</v>
      </c>
      <c r="V508" s="49" t="s">
        <v>282</v>
      </c>
    </row>
    <row r="509" spans="1:22" s="49" customFormat="1" hidden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K509" s="51" t="str">
        <f t="shared" si="76"/>
        <v>Informe Interactivo 7 - Grecia</v>
      </c>
      <c r="V509" s="49" t="s">
        <v>282</v>
      </c>
    </row>
    <row r="510" spans="1:22" s="49" customFormat="1" hidden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K510" s="51" t="str">
        <f t="shared" si="76"/>
        <v>Informe Interactivo 7 - Guatemala</v>
      </c>
      <c r="V510" s="49" t="s">
        <v>282</v>
      </c>
    </row>
    <row r="511" spans="1:22" s="49" customFormat="1" hidden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K511" s="51" t="str">
        <f t="shared" si="76"/>
        <v>Informe Interactivo 7 - Hong Kong</v>
      </c>
      <c r="V511" s="49" t="s">
        <v>282</v>
      </c>
    </row>
    <row r="512" spans="1:22" s="49" customFormat="1" hidden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K512" s="51" t="str">
        <f t="shared" si="76"/>
        <v>Informe Interactivo 7 - Honduras</v>
      </c>
      <c r="V512" s="49" t="s">
        <v>282</v>
      </c>
    </row>
    <row r="513" spans="1:22" s="49" customFormat="1" hidden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K513" s="51" t="str">
        <f t="shared" si="76"/>
        <v>Informe Interactivo 7 - Haití</v>
      </c>
      <c r="V513" s="49" t="s">
        <v>282</v>
      </c>
    </row>
    <row r="514" spans="1:22" s="49" customFormat="1" hidden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K514" s="51" t="str">
        <f t="shared" si="76"/>
        <v>Informe Interactivo 7 - Hungría</v>
      </c>
      <c r="V514" s="49" t="s">
        <v>282</v>
      </c>
    </row>
    <row r="515" spans="1:22" s="49" customFormat="1" hidden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K515" s="51" t="str">
        <f t="shared" si="76"/>
        <v>Informe Interactivo 7 - Indonesia</v>
      </c>
      <c r="V515" s="49" t="s">
        <v>282</v>
      </c>
    </row>
    <row r="516" spans="1:22" s="49" customFormat="1" hidden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K516" s="51" t="str">
        <f t="shared" si="76"/>
        <v>Informe Interactivo 7 - India</v>
      </c>
      <c r="V516" s="49" t="s">
        <v>282</v>
      </c>
    </row>
    <row r="517" spans="1:22" s="49" customFormat="1" hidden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K517" s="51" t="str">
        <f t="shared" si="76"/>
        <v>Informe Interactivo 7 - Irlanda</v>
      </c>
      <c r="V517" s="49" t="s">
        <v>282</v>
      </c>
    </row>
    <row r="518" spans="1:22" s="49" customFormat="1" hidden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K518" s="51" t="str">
        <f t="shared" si="76"/>
        <v>Informe Interactivo 7 - Israel</v>
      </c>
      <c r="V518" s="49" t="s">
        <v>282</v>
      </c>
    </row>
    <row r="519" spans="1:22" s="49" customFormat="1" hidden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K519" s="51" t="str">
        <f t="shared" ref="K519:K577" si="88">+HYPERLINK(D519,C519)</f>
        <v>Informe Interactivo 7 - Italia</v>
      </c>
      <c r="V519" s="49" t="s">
        <v>282</v>
      </c>
    </row>
    <row r="520" spans="1:22" s="49" customFormat="1" hidden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K520" s="51" t="str">
        <f t="shared" si="88"/>
        <v>Informe Interactivo 7 - Jordania</v>
      </c>
      <c r="V520" s="49" t="s">
        <v>282</v>
      </c>
    </row>
    <row r="521" spans="1:22" s="49" customFormat="1" hidden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K521" s="51" t="str">
        <f t="shared" si="88"/>
        <v>Informe Interactivo 7 - Japón</v>
      </c>
      <c r="V521" s="49" t="s">
        <v>282</v>
      </c>
    </row>
    <row r="522" spans="1:22" s="49" customFormat="1" hidden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K522" s="51" t="str">
        <f t="shared" si="88"/>
        <v>Informe Interactivo 7 - Kazajistán</v>
      </c>
      <c r="V522" s="49" t="s">
        <v>282</v>
      </c>
    </row>
    <row r="523" spans="1:22" s="49" customFormat="1" hidden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K523" s="51" t="str">
        <f t="shared" si="88"/>
        <v>Informe Interactivo 7 - Corea del Sur</v>
      </c>
      <c r="V523" s="49" t="s">
        <v>282</v>
      </c>
    </row>
    <row r="524" spans="1:22" s="49" customFormat="1" hidden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K524" s="51" t="str">
        <f t="shared" si="88"/>
        <v>Informe Interactivo 7 - Kuwait</v>
      </c>
      <c r="V524" s="49" t="s">
        <v>282</v>
      </c>
    </row>
    <row r="525" spans="1:22" s="49" customFormat="1" hidden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K525" s="51" t="str">
        <f t="shared" si="88"/>
        <v>Informe Interactivo 7 - Líbano</v>
      </c>
      <c r="V525" s="49" t="s">
        <v>282</v>
      </c>
    </row>
    <row r="526" spans="1:22" s="49" customFormat="1" hidden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K526" s="51" t="str">
        <f t="shared" si="88"/>
        <v>Informe Interactivo 7 - Libia</v>
      </c>
      <c r="V526" s="49" t="s">
        <v>282</v>
      </c>
    </row>
    <row r="527" spans="1:22" s="49" customFormat="1" hidden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K527" s="51" t="str">
        <f t="shared" si="88"/>
        <v>Informe Interactivo 7 - Sri Lanka</v>
      </c>
      <c r="V527" s="49" t="s">
        <v>282</v>
      </c>
    </row>
    <row r="528" spans="1:22" s="49" customFormat="1" hidden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K528" s="51" t="str">
        <f t="shared" si="88"/>
        <v>Informe Interactivo 7 - Lituania</v>
      </c>
      <c r="V528" s="49" t="s">
        <v>282</v>
      </c>
    </row>
    <row r="529" spans="1:22" s="49" customFormat="1" hidden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K529" s="51" t="str">
        <f t="shared" si="88"/>
        <v>Informe Interactivo 7 - Letonia</v>
      </c>
      <c r="V529" s="49" t="s">
        <v>282</v>
      </c>
    </row>
    <row r="530" spans="1:22" s="49" customFormat="1" hidden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K530" s="51" t="str">
        <f t="shared" si="88"/>
        <v>Informe Interactivo 7 - Macao</v>
      </c>
      <c r="V530" s="49" t="s">
        <v>282</v>
      </c>
    </row>
    <row r="531" spans="1:22" s="49" customFormat="1" hidden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K531" s="51" t="str">
        <f t="shared" si="88"/>
        <v>Informe Interactivo 7 - México</v>
      </c>
      <c r="V531" s="49" t="s">
        <v>282</v>
      </c>
    </row>
    <row r="532" spans="1:22" s="49" customFormat="1" hidden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K532" s="51" t="str">
        <f t="shared" si="88"/>
        <v>Informe Interactivo 7 - Martinica</v>
      </c>
      <c r="V532" s="49" t="s">
        <v>282</v>
      </c>
    </row>
    <row r="533" spans="1:22" s="49" customFormat="1" hidden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K533" s="51" t="str">
        <f t="shared" si="88"/>
        <v>Informe Interactivo 7 - Malaui</v>
      </c>
      <c r="V533" s="49" t="s">
        <v>282</v>
      </c>
    </row>
    <row r="534" spans="1:22" s="49" customFormat="1" hidden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K534" s="51" t="str">
        <f t="shared" si="88"/>
        <v>Informe Interactivo 7 - Malasia</v>
      </c>
      <c r="V534" s="49" t="s">
        <v>282</v>
      </c>
    </row>
    <row r="535" spans="1:22" s="49" customFormat="1" hidden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K535" s="51" t="str">
        <f t="shared" si="88"/>
        <v>Informe Interactivo 7 - Nueva Caledonia</v>
      </c>
      <c r="V535" s="49" t="s">
        <v>282</v>
      </c>
    </row>
    <row r="536" spans="1:22" s="49" customFormat="1" hidden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K536" s="51" t="str">
        <f t="shared" si="88"/>
        <v>Informe Interactivo 7 - Nicaragua</v>
      </c>
      <c r="V536" s="49" t="s">
        <v>282</v>
      </c>
    </row>
    <row r="537" spans="1:22" s="49" customFormat="1" hidden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K537" s="51" t="str">
        <f t="shared" si="88"/>
        <v>Informe Interactivo 7 - Países Bajos</v>
      </c>
      <c r="V537" s="49" t="s">
        <v>282</v>
      </c>
    </row>
    <row r="538" spans="1:22" s="49" customFormat="1" hidden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K538" s="51" t="str">
        <f t="shared" si="88"/>
        <v>Informe Interactivo 7 - Noruega</v>
      </c>
      <c r="V538" s="49" t="s">
        <v>282</v>
      </c>
    </row>
    <row r="539" spans="1:22" s="49" customFormat="1" hidden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K539" s="51" t="str">
        <f t="shared" si="88"/>
        <v>Informe Interactivo 7 - Nueva Zelanda</v>
      </c>
      <c r="V539" s="49" t="s">
        <v>282</v>
      </c>
    </row>
    <row r="540" spans="1:22" s="49" customFormat="1" hidden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K540" s="51" t="str">
        <f t="shared" si="88"/>
        <v>Informe Interactivo 7 - Omán</v>
      </c>
      <c r="V540" s="49" t="s">
        <v>282</v>
      </c>
    </row>
    <row r="541" spans="1:22" s="49" customFormat="1" hidden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K541" s="51" t="str">
        <f t="shared" si="88"/>
        <v>Informe Interactivo 7 - Panamá</v>
      </c>
      <c r="V541" s="49" t="s">
        <v>282</v>
      </c>
    </row>
    <row r="542" spans="1:22" s="49" customFormat="1" hidden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K542" s="51" t="str">
        <f t="shared" si="88"/>
        <v>Informe Interactivo 7 - Perú</v>
      </c>
      <c r="V542" s="49" t="s">
        <v>282</v>
      </c>
    </row>
    <row r="543" spans="1:22" s="49" customFormat="1" hidden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K543" s="51" t="str">
        <f t="shared" si="88"/>
        <v>Informe Interactivo 7 - Filipinas</v>
      </c>
      <c r="V543" s="49" t="s">
        <v>282</v>
      </c>
    </row>
    <row r="544" spans="1:22" s="49" customFormat="1" hidden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K544" s="51" t="str">
        <f t="shared" si="88"/>
        <v>Informe Interactivo 7 - Polonia</v>
      </c>
      <c r="V544" s="49" t="s">
        <v>282</v>
      </c>
    </row>
    <row r="545" spans="1:22" s="49" customFormat="1" hidden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K545" s="51" t="str">
        <f t="shared" si="88"/>
        <v>Informe Interactivo 7 - Puerto Rico</v>
      </c>
      <c r="V545" s="49" t="s">
        <v>282</v>
      </c>
    </row>
    <row r="546" spans="1:22" s="49" customFormat="1" hidden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K546" s="51" t="str">
        <f t="shared" si="88"/>
        <v>Informe Interactivo 7 - Portugal</v>
      </c>
      <c r="V546" s="49" t="s">
        <v>282</v>
      </c>
    </row>
    <row r="547" spans="1:22" s="49" customFormat="1" hidden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K547" s="51" t="str">
        <f t="shared" si="88"/>
        <v>Informe Interactivo 7 - Paraguay</v>
      </c>
      <c r="V547" s="49" t="s">
        <v>282</v>
      </c>
    </row>
    <row r="548" spans="1:22" s="49" customFormat="1" hidden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K548" s="51" t="str">
        <f t="shared" si="88"/>
        <v>Informe Interactivo 7 - Rumania</v>
      </c>
      <c r="V548" s="49" t="s">
        <v>282</v>
      </c>
    </row>
    <row r="549" spans="1:22" s="49" customFormat="1" hidden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K549" s="51" t="str">
        <f t="shared" si="88"/>
        <v>Informe Interactivo 7 - Rusia</v>
      </c>
      <c r="V549" s="49" t="s">
        <v>282</v>
      </c>
    </row>
    <row r="550" spans="1:22" s="49" customFormat="1" hidden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K550" s="51" t="str">
        <f t="shared" si="88"/>
        <v>Informe Interactivo 7 - Arabia Saudita</v>
      </c>
      <c r="V550" s="49" t="s">
        <v>282</v>
      </c>
    </row>
    <row r="551" spans="1:22" s="49" customFormat="1" hidden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K551" s="51" t="str">
        <f t="shared" si="88"/>
        <v>Informe Interactivo 7 - Singapur</v>
      </c>
      <c r="V551" s="49" t="s">
        <v>282</v>
      </c>
    </row>
    <row r="552" spans="1:22" s="49" customFormat="1" hidden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K552" s="51" t="str">
        <f t="shared" si="88"/>
        <v>Informe Interactivo 7 - El Salvador</v>
      </c>
      <c r="V552" s="49" t="s">
        <v>282</v>
      </c>
    </row>
    <row r="553" spans="1:22" s="49" customFormat="1" hidden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K553" s="51" t="str">
        <f t="shared" si="88"/>
        <v>Informe Interactivo 7 - Eslovaquia</v>
      </c>
      <c r="V553" s="49" t="s">
        <v>282</v>
      </c>
    </row>
    <row r="554" spans="1:22" s="49" customFormat="1" hidden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K554" s="51" t="str">
        <f t="shared" si="88"/>
        <v>Informe Interactivo 7 - Eslovenia</v>
      </c>
      <c r="V554" s="49" t="s">
        <v>282</v>
      </c>
    </row>
    <row r="555" spans="1:22" s="49" customFormat="1" hidden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K555" s="51" t="str">
        <f t="shared" si="88"/>
        <v>Informe Interactivo 7 - Suecia</v>
      </c>
      <c r="V555" s="49" t="s">
        <v>282</v>
      </c>
    </row>
    <row r="556" spans="1:22" s="49" customFormat="1" hidden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K556" s="51" t="str">
        <f t="shared" si="88"/>
        <v>Informe Interactivo 7 - Tailandia</v>
      </c>
      <c r="V556" s="49" t="s">
        <v>282</v>
      </c>
    </row>
    <row r="557" spans="1:22" s="49" customFormat="1" hidden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K557" s="51" t="str">
        <f t="shared" si="88"/>
        <v>Informe Interactivo 7 - Turquía</v>
      </c>
      <c r="V557" s="49" t="s">
        <v>282</v>
      </c>
    </row>
    <row r="558" spans="1:22" s="49" customFormat="1" hidden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K558" s="51" t="str">
        <f t="shared" si="88"/>
        <v>Informe Interactivo 7 - Taiwán</v>
      </c>
      <c r="V558" s="49" t="s">
        <v>282</v>
      </c>
    </row>
    <row r="559" spans="1:22" s="49" customFormat="1" hidden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K559" s="51" t="str">
        <f t="shared" si="88"/>
        <v>Informe Interactivo 7 - Ucrania</v>
      </c>
      <c r="V559" s="49" t="s">
        <v>282</v>
      </c>
    </row>
    <row r="560" spans="1:22" s="49" customFormat="1" hidden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K560" s="51" t="str">
        <f t="shared" si="88"/>
        <v>Informe Interactivo 7 - Uruguay</v>
      </c>
      <c r="V560" s="49" t="s">
        <v>282</v>
      </c>
    </row>
    <row r="561" spans="1:22" s="49" customFormat="1" hidden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K561" s="51" t="str">
        <f t="shared" si="88"/>
        <v>Informe Interactivo 7 - Estados Unidos</v>
      </c>
      <c r="V561" s="49" t="s">
        <v>282</v>
      </c>
    </row>
    <row r="562" spans="1:22" s="49" customFormat="1" hidden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K562" s="51" t="str">
        <f t="shared" si="88"/>
        <v>Informe Interactivo 7 - Venezuela</v>
      </c>
      <c r="V562" s="49" t="s">
        <v>282</v>
      </c>
    </row>
    <row r="563" spans="1:22" s="49" customFormat="1" hidden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K563" s="51" t="str">
        <f t="shared" si="88"/>
        <v>Informe Interactivo 7 - Vietnam</v>
      </c>
      <c r="V563" s="49" t="s">
        <v>282</v>
      </c>
    </row>
    <row r="564" spans="1:22" s="49" customFormat="1" hidden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K564" s="51" t="str">
        <f t="shared" si="88"/>
        <v>Informe Interactivo 7 - Sudáfrica</v>
      </c>
      <c r="V564" s="49" t="s">
        <v>282</v>
      </c>
    </row>
    <row r="565" spans="1:22" hidden="1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1" t="str">
        <f t="shared" si="88"/>
        <v>Informe Interactivo 8 - Berries</v>
      </c>
    </row>
    <row r="566" spans="1:22" hidden="1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K566" s="1" t="str">
        <f t="shared" si="88"/>
        <v>Informe Interactivo 8 - Cítricos</v>
      </c>
    </row>
    <row r="567" spans="1:22" hidden="1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K567" s="1" t="str">
        <f t="shared" si="88"/>
        <v>Informe Interactivo 8 - Frutos de hueso (carozo)</v>
      </c>
    </row>
    <row r="568" spans="1:22" hidden="1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K568" s="1" t="str">
        <f t="shared" si="88"/>
        <v>Informe Interactivo 8 - Frutos de pepita</v>
      </c>
    </row>
    <row r="569" spans="1:22" hidden="1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K569" s="1" t="str">
        <f t="shared" si="88"/>
        <v>Informe Interactivo 8 - Frutos secos</v>
      </c>
    </row>
    <row r="570" spans="1:22" hidden="1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K570" s="1" t="str">
        <f t="shared" si="88"/>
        <v>Informe Interactivo 8 - Frutos oleaginosos</v>
      </c>
    </row>
    <row r="571" spans="1:22" hidden="1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K571" s="1" t="str">
        <f t="shared" si="88"/>
        <v>Informe Interactivo 8 - Otros</v>
      </c>
    </row>
    <row r="572" spans="1:22" hidden="1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K572" s="1" t="str">
        <f t="shared" si="88"/>
        <v>Informe Interactivo 8 - Tropicales y subtropicales</v>
      </c>
    </row>
    <row r="573" spans="1:22" hidden="1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K573" s="1" t="str">
        <f t="shared" si="88"/>
        <v>Informe Interactivo 8 - Uva</v>
      </c>
    </row>
    <row r="574" spans="1:22" hidden="1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K574" s="1" t="str">
        <f t="shared" si="88"/>
        <v>Informe Interactivo 8 - Industrial</v>
      </c>
    </row>
    <row r="575" spans="1:22" hidden="1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1" t="str">
        <f t="shared" si="88"/>
        <v>Informe Interactivo 9 - Arándano</v>
      </c>
    </row>
    <row r="576" spans="1:22" hidden="1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K576" s="1" t="str">
        <f t="shared" si="88"/>
        <v>Informe Interactivo 9 - Frambuesa</v>
      </c>
    </row>
    <row r="577" spans="1:11" hidden="1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K577" s="1" t="str">
        <f t="shared" si="88"/>
        <v>Informe Interactivo 9 - Higo</v>
      </c>
    </row>
    <row r="578" spans="1:11" hidden="1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K578" s="1" t="str">
        <f t="shared" ref="K578:K619" si="99">+HYPERLINK(D578,C578)</f>
        <v>Informe Interactivo 9 - Kiwi</v>
      </c>
    </row>
    <row r="579" spans="1:11" hidden="1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K579" s="1" t="str">
        <f t="shared" si="99"/>
        <v>Informe Interactivo 9 - Mora</v>
      </c>
    </row>
    <row r="580" spans="1:11" hidden="1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K580" s="1" t="str">
        <f t="shared" si="99"/>
        <v>Informe Interactivo 9 - Otros berries</v>
      </c>
    </row>
    <row r="581" spans="1:11" hidden="1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K581" s="1" t="str">
        <f t="shared" si="99"/>
        <v>Informe Interactivo 9 - Limón</v>
      </c>
    </row>
    <row r="582" spans="1:11" hidden="1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K582" s="1" t="str">
        <f t="shared" si="99"/>
        <v>Informe Interactivo 9 - Mandarina</v>
      </c>
    </row>
    <row r="583" spans="1:11" hidden="1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K583" s="1" t="str">
        <f t="shared" si="99"/>
        <v>Informe Interactivo 9 - Naranja</v>
      </c>
    </row>
    <row r="584" spans="1:11" hidden="1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K584" s="1" t="str">
        <f t="shared" si="99"/>
        <v>Informe Interactivo 9 - Pomelo</v>
      </c>
    </row>
    <row r="585" spans="1:11" hidden="1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K585" s="1" t="str">
        <f t="shared" si="99"/>
        <v>Informe Interactivo 9 - Otros cítricos</v>
      </c>
    </row>
    <row r="586" spans="1:11" hidden="1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K586" s="1" t="str">
        <f t="shared" si="99"/>
        <v>Informe Interactivo 9 - Cereza</v>
      </c>
    </row>
    <row r="587" spans="1:11" hidden="1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K587" s="1" t="str">
        <f t="shared" si="99"/>
        <v>Informe Interactivo 9 - Ciruela</v>
      </c>
    </row>
    <row r="588" spans="1:11" hidden="1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K588" s="1" t="str">
        <f t="shared" si="99"/>
        <v>Informe Interactivo 9 - Damasco</v>
      </c>
    </row>
    <row r="589" spans="1:11" hidden="1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K589" s="1" t="str">
        <f t="shared" si="99"/>
        <v>Informe Interactivo 9 - Durazno</v>
      </c>
    </row>
    <row r="590" spans="1:11" hidden="1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K590" s="1" t="str">
        <f t="shared" si="99"/>
        <v>Informe Interactivo 9 - Nectarín</v>
      </c>
    </row>
    <row r="591" spans="1:11" hidden="1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K591" s="1" t="str">
        <f t="shared" si="99"/>
        <v>Informe Interactivo 9 - Manzana</v>
      </c>
    </row>
    <row r="592" spans="1:11" hidden="1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K592" s="1" t="str">
        <f t="shared" si="99"/>
        <v>Informe Interactivo 9 - Membrillo</v>
      </c>
    </row>
    <row r="593" spans="1:11" hidden="1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K593" s="1" t="str">
        <f t="shared" si="99"/>
        <v>Informe Interactivo 9 - Pera</v>
      </c>
    </row>
    <row r="594" spans="1:11" hidden="1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K594" s="1" t="str">
        <f t="shared" si="99"/>
        <v>Informe Interactivo 9 - Almendra</v>
      </c>
    </row>
    <row r="595" spans="1:11" hidden="1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K595" s="1" t="str">
        <f t="shared" si="99"/>
        <v>Informe Interactivo 9 - Avellana</v>
      </c>
    </row>
    <row r="596" spans="1:11" hidden="1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K596" s="1" t="str">
        <f t="shared" si="99"/>
        <v>Informe Interactivo 9 - Castaña</v>
      </c>
    </row>
    <row r="597" spans="1:11" hidden="1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K597" s="1" t="str">
        <f t="shared" si="99"/>
        <v>Informe Interactivo 9 - Nuez</v>
      </c>
    </row>
    <row r="598" spans="1:11" hidden="1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K598" s="1" t="str">
        <f t="shared" si="99"/>
        <v>Informe Interactivo 9 - Pistacho</v>
      </c>
    </row>
    <row r="599" spans="1:11" hidden="1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K599" s="1" t="str">
        <f t="shared" si="99"/>
        <v>Informe Interactivo 9 - Otros frutos secos</v>
      </c>
    </row>
    <row r="600" spans="1:11" hidden="1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K600" s="1" t="str">
        <f t="shared" si="99"/>
        <v>Informe Interactivo 9 - Olivo</v>
      </c>
    </row>
    <row r="601" spans="1:11" hidden="1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K601" s="1" t="str">
        <f t="shared" si="99"/>
        <v>Informe Interactivo 9 - Palta</v>
      </c>
    </row>
    <row r="602" spans="1:11" hidden="1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K602" s="1" t="str">
        <f t="shared" si="99"/>
        <v>Informe Interactivo 9 - Chirimoya</v>
      </c>
    </row>
    <row r="603" spans="1:11" hidden="1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K603" s="1" t="str">
        <f t="shared" si="99"/>
        <v>Informe Interactivo 9 - Otros frutos</v>
      </c>
    </row>
    <row r="604" spans="1:11" hidden="1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K604" s="1" t="str">
        <f t="shared" si="99"/>
        <v>Informe Interactivo 9 - Plumcots</v>
      </c>
    </row>
    <row r="605" spans="1:11" hidden="1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K605" s="1" t="str">
        <f t="shared" si="99"/>
        <v>Informe Interactivo 9 - Mango</v>
      </c>
    </row>
    <row r="606" spans="1:11" hidden="1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K606" s="1" t="str">
        <f t="shared" si="99"/>
        <v>Informe Interactivo 9 - Papaya</v>
      </c>
    </row>
    <row r="607" spans="1:11" hidden="1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K607" s="1" t="str">
        <f t="shared" si="99"/>
        <v>Informe Interactivo 9 - Piña</v>
      </c>
    </row>
    <row r="608" spans="1:11" hidden="1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K608" s="1" t="str">
        <f t="shared" si="99"/>
        <v>Informe Interactivo 9 - Plátano</v>
      </c>
    </row>
    <row r="609" spans="1:11" hidden="1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K609" s="1" t="str">
        <f t="shared" si="99"/>
        <v>Informe Interactivo 9 - Coco</v>
      </c>
    </row>
    <row r="610" spans="1:11" hidden="1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K610" s="1" t="str">
        <f t="shared" si="99"/>
        <v>Informe Interactivo 9 - Uva</v>
      </c>
    </row>
    <row r="611" spans="1:11" hidden="1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K611" s="1" t="str">
        <f t="shared" si="99"/>
        <v>Informe Interactivo 9 - Frutilla</v>
      </c>
    </row>
    <row r="612" spans="1:11" hidden="1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1" t="str">
        <f t="shared" si="99"/>
        <v>Informe Interactivo 10 - Aceites</v>
      </c>
    </row>
    <row r="613" spans="1:11" hidden="1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K613" s="1" t="str">
        <f t="shared" si="99"/>
        <v>Informe Interactivo 10 - Congelados</v>
      </c>
    </row>
    <row r="614" spans="1:11" hidden="1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K614" s="1" t="str">
        <f t="shared" si="99"/>
        <v>Informe Interactivo 10 - Conservas</v>
      </c>
    </row>
    <row r="615" spans="1:11" hidden="1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K615" s="1" t="str">
        <f t="shared" si="99"/>
        <v>Informe Interactivo 10 - Deshidratados</v>
      </c>
    </row>
    <row r="616" spans="1:11" hidden="1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K616" s="1" t="str">
        <f t="shared" si="99"/>
        <v>Informe Interactivo 10 - Fresca</v>
      </c>
    </row>
    <row r="617" spans="1:11" hidden="1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K617" s="1" t="str">
        <f t="shared" si="99"/>
        <v>Informe Interactivo 10 - Frutos secos</v>
      </c>
    </row>
    <row r="618" spans="1:11" hidden="1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K618" s="1" t="str">
        <f t="shared" si="99"/>
        <v>Informe Interactivo 10 - Jugos</v>
      </c>
    </row>
    <row r="619" spans="1:11" hidden="1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+"https://analytics.zoho.com/open-view/2395394000005592508?ZOHO_CRITERIA=%22Trasposicion_4.3%22.%22C%C3%B3digo_Pa%C3%ADs%22%20%3D%20'"&amp;I619&amp;"'"</f>
        <v>https://analytics.zoho.com/open-view/2395394000005592508?ZOHO_CRITERIA=%22Trasposicion_4.3%22.%22C%C3%B3digo_Pa%C3%ADs%22%20%3D%20'DOM'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1" t="str">
        <f t="shared" si="99"/>
        <v>Informe Interactivo 1 - República Dominicana</v>
      </c>
    </row>
    <row r="620" spans="1:11" hidden="1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+"https://analytics.zoho.com/open-view/2395394000005592508?ZOHO_CRITERIA=%22Trasposicion_4.3%22.%22C%C3%B3digo_Pa%C3%ADs%22%20%3D%20'"&amp;I620&amp;"'"</f>
        <v>https://analytics.zoho.com/open-view/2395394000005592508?ZOHO_CRITERIA=%22Trasposicion_4.3%22.%22C%C3%B3digo_Pa%C3%ADs%22%20%3D%20'MAR'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K620" s="1" t="str">
        <f t="shared" ref="K620:K683" si="109">+HYPERLINK(D620,C620)</f>
        <v>Informe Interactivo 1 - Marruecos</v>
      </c>
    </row>
    <row r="621" spans="1:11" hidden="1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K621" s="1" t="str">
        <f t="shared" si="109"/>
        <v>Informe Interactivo 1 - Afganistán</v>
      </c>
    </row>
    <row r="622" spans="1:11" hidden="1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K622" s="1" t="str">
        <f t="shared" si="109"/>
        <v>Informe Interactivo 1 - Emiratos Árabes Unidos</v>
      </c>
    </row>
    <row r="623" spans="1:11" hidden="1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K623" s="1" t="str">
        <f t="shared" si="109"/>
        <v>Informe Interactivo 1 - Argentina</v>
      </c>
    </row>
    <row r="624" spans="1:11" hidden="1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K624" s="1" t="str">
        <f t="shared" si="109"/>
        <v>Informe Interactivo 1 - Australia</v>
      </c>
    </row>
    <row r="625" spans="1:11" hidden="1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K625" s="1" t="str">
        <f t="shared" si="109"/>
        <v>Informe Interactivo 1 - Austria</v>
      </c>
    </row>
    <row r="626" spans="1:11" hidden="1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K626" s="1" t="str">
        <f t="shared" si="109"/>
        <v>Informe Interactivo 1 - Bélgica</v>
      </c>
    </row>
    <row r="627" spans="1:11" hidden="1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K627" s="1" t="str">
        <f t="shared" si="109"/>
        <v>Informe Interactivo 1 - Bulgaria</v>
      </c>
    </row>
    <row r="628" spans="1:11" hidden="1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K628" s="1" t="str">
        <f t="shared" si="109"/>
        <v>Informe Interactivo 1 - Bosnia-Herzegovina</v>
      </c>
    </row>
    <row r="629" spans="1:11" hidden="1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K629" s="1" t="str">
        <f t="shared" si="109"/>
        <v>Informe Interactivo 1 - Bolivia</v>
      </c>
    </row>
    <row r="630" spans="1:11" hidden="1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K630" s="1" t="str">
        <f t="shared" si="109"/>
        <v>Informe Interactivo 1 - Brasil</v>
      </c>
    </row>
    <row r="631" spans="1:11" hidden="1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K631" s="1" t="str">
        <f t="shared" si="109"/>
        <v>Informe Interactivo 1 - Canadá</v>
      </c>
    </row>
    <row r="632" spans="1:11" hidden="1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K632" s="1" t="str">
        <f t="shared" si="109"/>
        <v>Informe Interactivo 1 - Suiza</v>
      </c>
    </row>
    <row r="633" spans="1:11" hidden="1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K633" s="1" t="str">
        <f t="shared" si="109"/>
        <v>Informe Interactivo 1 - China</v>
      </c>
    </row>
    <row r="634" spans="1:11" hidden="1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K634" s="1" t="str">
        <f t="shared" si="109"/>
        <v>Informe Interactivo 1 - Colombia</v>
      </c>
    </row>
    <row r="635" spans="1:11" hidden="1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K635" s="1" t="str">
        <f t="shared" si="109"/>
        <v>Informe Interactivo 1 - Costa Rica</v>
      </c>
    </row>
    <row r="636" spans="1:11" hidden="1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K636" s="1" t="str">
        <f t="shared" si="109"/>
        <v>Informe Interactivo 1 - República Checa</v>
      </c>
    </row>
    <row r="637" spans="1:11" hidden="1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K637" s="1" t="str">
        <f t="shared" si="109"/>
        <v>Informe Interactivo 1 - Alemania</v>
      </c>
    </row>
    <row r="638" spans="1:11" hidden="1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K638" s="1" t="str">
        <f t="shared" si="109"/>
        <v>Informe Interactivo 1 - Dinamarca</v>
      </c>
    </row>
    <row r="639" spans="1:11" hidden="1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K639" s="1" t="str">
        <f t="shared" si="109"/>
        <v>Informe Interactivo 1 - Ecuador</v>
      </c>
    </row>
    <row r="640" spans="1:11" hidden="1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K640" s="1" t="str">
        <f t="shared" si="109"/>
        <v>Informe Interactivo 1 - Egipto</v>
      </c>
    </row>
    <row r="641" spans="1:11" hidden="1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K641" s="1" t="str">
        <f t="shared" si="109"/>
        <v>Informe Interactivo 1 - España</v>
      </c>
    </row>
    <row r="642" spans="1:11" hidden="1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K642" s="1" t="str">
        <f t="shared" si="109"/>
        <v>Informe Interactivo 1 - Finlandia</v>
      </c>
    </row>
    <row r="643" spans="1:11" hidden="1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K643" s="1" t="str">
        <f t="shared" si="109"/>
        <v>Informe Interactivo 1 - Francia</v>
      </c>
    </row>
    <row r="644" spans="1:11" hidden="1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K644" s="1" t="str">
        <f t="shared" si="109"/>
        <v>Informe Interactivo 1 - Reino Unido</v>
      </c>
    </row>
    <row r="645" spans="1:11" hidden="1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K645" s="1" t="str">
        <f t="shared" si="109"/>
        <v>Informe Interactivo 1 - Ghana</v>
      </c>
    </row>
    <row r="646" spans="1:11" hidden="1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K646" s="1" t="str">
        <f t="shared" si="109"/>
        <v>Informe Interactivo 1 - Grecia</v>
      </c>
    </row>
    <row r="647" spans="1:11" hidden="1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K647" s="1" t="str">
        <f t="shared" si="109"/>
        <v>Informe Interactivo 1 - Guatemala</v>
      </c>
    </row>
    <row r="648" spans="1:11" hidden="1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K648" s="1" t="str">
        <f t="shared" si="109"/>
        <v>Informe Interactivo 1 - Hong Kong</v>
      </c>
    </row>
    <row r="649" spans="1:11" hidden="1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K649" s="1" t="str">
        <f t="shared" si="109"/>
        <v>Informe Interactivo 1 - Honduras</v>
      </c>
    </row>
    <row r="650" spans="1:11" hidden="1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K650" s="1" t="str">
        <f t="shared" si="109"/>
        <v>Informe Interactivo 1 - Croacia</v>
      </c>
    </row>
    <row r="651" spans="1:11" hidden="1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K651" s="1" t="str">
        <f t="shared" si="109"/>
        <v>Informe Interactivo 1 - Haití</v>
      </c>
    </row>
    <row r="652" spans="1:11" hidden="1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K652" s="1" t="str">
        <f t="shared" si="109"/>
        <v>Informe Interactivo 1 - Hungría</v>
      </c>
    </row>
    <row r="653" spans="1:11" hidden="1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K653" s="1" t="str">
        <f t="shared" si="109"/>
        <v>Informe Interactivo 1 - Indonesia</v>
      </c>
    </row>
    <row r="654" spans="1:11" hidden="1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K654" s="1" t="str">
        <f t="shared" si="109"/>
        <v>Informe Interactivo 1 - India</v>
      </c>
    </row>
    <row r="655" spans="1:11" hidden="1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K655" s="1" t="str">
        <f t="shared" si="109"/>
        <v>Informe Interactivo 1 - Irlanda</v>
      </c>
    </row>
    <row r="656" spans="1:11" hidden="1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K656" s="1" t="str">
        <f t="shared" si="109"/>
        <v>Informe Interactivo 1 - Irán</v>
      </c>
    </row>
    <row r="657" spans="1:11" hidden="1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K657" s="1" t="str">
        <f t="shared" si="109"/>
        <v>Informe Interactivo 1 - Islandia</v>
      </c>
    </row>
    <row r="658" spans="1:11" hidden="1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K658" s="1" t="str">
        <f t="shared" si="109"/>
        <v>Informe Interactivo 1 - Israel</v>
      </c>
    </row>
    <row r="659" spans="1:11" hidden="1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K659" s="1" t="str">
        <f t="shared" si="109"/>
        <v>Informe Interactivo 1 - Italia</v>
      </c>
    </row>
    <row r="660" spans="1:11" hidden="1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K660" s="1" t="str">
        <f t="shared" si="109"/>
        <v>Informe Interactivo 1 - Jamaica</v>
      </c>
    </row>
    <row r="661" spans="1:11" hidden="1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K661" s="1" t="str">
        <f t="shared" si="109"/>
        <v>Informe Interactivo 1 - Jordania</v>
      </c>
    </row>
    <row r="662" spans="1:11" hidden="1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K662" s="1" t="str">
        <f t="shared" si="109"/>
        <v>Informe Interactivo 1 - Japón</v>
      </c>
    </row>
    <row r="663" spans="1:11" hidden="1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K663" s="1" t="str">
        <f t="shared" si="109"/>
        <v>Informe Interactivo 1 - Corea del Sur</v>
      </c>
    </row>
    <row r="664" spans="1:11" hidden="1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K664" s="1" t="str">
        <f t="shared" si="109"/>
        <v>Informe Interactivo 1 - Líbano</v>
      </c>
    </row>
    <row r="665" spans="1:11" hidden="1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K665" s="1" t="str">
        <f t="shared" si="109"/>
        <v>Informe Interactivo 1 - Sri Lanka</v>
      </c>
    </row>
    <row r="666" spans="1:11" hidden="1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K666" s="1" t="str">
        <f t="shared" si="109"/>
        <v>Informe Interactivo 1 - Lituania</v>
      </c>
    </row>
    <row r="667" spans="1:11" hidden="1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K667" s="1" t="str">
        <f t="shared" si="109"/>
        <v>Informe Interactivo 1 - México</v>
      </c>
    </row>
    <row r="668" spans="1:11" hidden="1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K668" s="1" t="str">
        <f t="shared" si="109"/>
        <v>Informe Interactivo 1 - Malí</v>
      </c>
    </row>
    <row r="669" spans="1:11" hidden="1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K669" s="1" t="str">
        <f t="shared" si="109"/>
        <v>Informe Interactivo 1 - Malasia</v>
      </c>
    </row>
    <row r="670" spans="1:11" hidden="1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K670" s="1" t="str">
        <f t="shared" si="109"/>
        <v>Informe Interactivo 1 - Nueva Caledonia</v>
      </c>
    </row>
    <row r="671" spans="1:11" hidden="1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K671" s="1" t="str">
        <f t="shared" si="109"/>
        <v>Informe Interactivo 1 - Nigeria</v>
      </c>
    </row>
    <row r="672" spans="1:11" hidden="1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K672" s="1" t="str">
        <f t="shared" si="109"/>
        <v>Informe Interactivo 1 - Países Bajos</v>
      </c>
    </row>
    <row r="673" spans="1:11" hidden="1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K673" s="1" t="str">
        <f t="shared" si="109"/>
        <v>Informe Interactivo 1 - Nueva Zelanda</v>
      </c>
    </row>
    <row r="674" spans="1:11" hidden="1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K674" s="1" t="str">
        <f t="shared" si="109"/>
        <v>Informe Interactivo 1 - Pakistán</v>
      </c>
    </row>
    <row r="675" spans="1:11" hidden="1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K675" s="1" t="str">
        <f t="shared" si="109"/>
        <v>Informe Interactivo 1 - Panamá</v>
      </c>
    </row>
    <row r="676" spans="1:11" hidden="1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K676" s="1" t="str">
        <f t="shared" si="109"/>
        <v>Informe Interactivo 1 - Perú</v>
      </c>
    </row>
    <row r="677" spans="1:11" hidden="1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K677" s="1" t="str">
        <f t="shared" si="109"/>
        <v>Informe Interactivo 1 - Filipinas</v>
      </c>
    </row>
    <row r="678" spans="1:11" hidden="1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K678" s="1" t="str">
        <f t="shared" si="109"/>
        <v>Informe Interactivo 1 - Polonia</v>
      </c>
    </row>
    <row r="679" spans="1:11" hidden="1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K679" s="1" t="str">
        <f t="shared" si="109"/>
        <v>Informe Interactivo 1 - Puerto Rico</v>
      </c>
    </row>
    <row r="680" spans="1:11" hidden="1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K680" s="1" t="str">
        <f t="shared" si="109"/>
        <v>Informe Interactivo 1 - Portugal</v>
      </c>
    </row>
    <row r="681" spans="1:11" hidden="1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K681" s="1" t="str">
        <f t="shared" si="109"/>
        <v>Informe Interactivo 1 - Paraguay</v>
      </c>
    </row>
    <row r="682" spans="1:11" hidden="1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K682" s="1" t="str">
        <f t="shared" si="109"/>
        <v>Informe Interactivo 1 - Rumania</v>
      </c>
    </row>
    <row r="683" spans="1:11" hidden="1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K683" s="1" t="str">
        <f t="shared" si="109"/>
        <v>Informe Interactivo 1 - Rusia</v>
      </c>
    </row>
    <row r="684" spans="1:11" hidden="1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+"https://analytics.zoho.com/open-view/2395394000005592508?ZOHO_CRITERIA=%22Trasposicion_4.3%22.%22C%C3%B3digo_Pa%C3%ADs%22%20%3D%20'"&amp;I684&amp;"'"</f>
        <v>https://analytics.zoho.com/open-view/2395394000005592508?ZOHO_CRITERIA=%22Trasposicion_4.3%22.%22C%C3%B3digo_Pa%C3%ADs%22%20%3D%20'SAU'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K684" s="1" t="str">
        <f t="shared" ref="K684:K747" si="178">+HYPERLINK(D684,C684)</f>
        <v>Informe Interactivo 1 - Arabia Saudita</v>
      </c>
    </row>
    <row r="685" spans="1:11" hidden="1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K685" s="1" t="str">
        <f t="shared" si="178"/>
        <v>Informe Interactivo 1 - Singapur</v>
      </c>
    </row>
    <row r="686" spans="1:11" hidden="1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K686" s="1" t="str">
        <f t="shared" si="178"/>
        <v>Informe Interactivo 1 - El Salvador</v>
      </c>
    </row>
    <row r="687" spans="1:11" hidden="1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K687" s="1" t="str">
        <f t="shared" si="178"/>
        <v>Informe Interactivo 1 - Serbia</v>
      </c>
    </row>
    <row r="688" spans="1:11" hidden="1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K688" s="1" t="str">
        <f t="shared" si="178"/>
        <v>Informe Interactivo 1 - Eslovenia</v>
      </c>
    </row>
    <row r="689" spans="1:11" hidden="1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K689" s="1" t="str">
        <f t="shared" si="178"/>
        <v>Informe Interactivo 1 - Suecia</v>
      </c>
    </row>
    <row r="690" spans="1:11" hidden="1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K690" s="1" t="str">
        <f t="shared" si="178"/>
        <v>Informe Interactivo 1 - Siria</v>
      </c>
    </row>
    <row r="691" spans="1:11" hidden="1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K691" s="1" t="str">
        <f t="shared" si="178"/>
        <v>Informe Interactivo 1 - Tailandia</v>
      </c>
    </row>
    <row r="692" spans="1:11" hidden="1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K692" s="1" t="str">
        <f t="shared" si="178"/>
        <v>Informe Interactivo 1 - Trinidad y Tobago</v>
      </c>
    </row>
    <row r="693" spans="1:11" hidden="1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K693" s="1" t="str">
        <f t="shared" si="178"/>
        <v>Informe Interactivo 1 - Túnez</v>
      </c>
    </row>
    <row r="694" spans="1:11" hidden="1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K694" s="1" t="str">
        <f t="shared" si="178"/>
        <v>Informe Interactivo 1 - Turquía</v>
      </c>
    </row>
    <row r="695" spans="1:11" hidden="1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K695" s="1" t="str">
        <f t="shared" si="178"/>
        <v>Informe Interactivo 1 - Taiwán</v>
      </c>
    </row>
    <row r="696" spans="1:11" hidden="1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K696" s="1" t="str">
        <f t="shared" si="178"/>
        <v>Informe Interactivo 1 - Ucrania</v>
      </c>
    </row>
    <row r="697" spans="1:11" hidden="1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K697" s="1" t="str">
        <f t="shared" si="178"/>
        <v>Informe Interactivo 1 - Uruguay</v>
      </c>
    </row>
    <row r="698" spans="1:11" hidden="1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K698" s="1" t="str">
        <f t="shared" si="178"/>
        <v>Informe Interactivo 1 - Estados Unidos</v>
      </c>
    </row>
    <row r="699" spans="1:11" hidden="1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K699" s="1" t="str">
        <f t="shared" si="178"/>
        <v>Informe Interactivo 1 - Venezuela</v>
      </c>
    </row>
    <row r="700" spans="1:11" hidden="1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K700" s="1" t="str">
        <f t="shared" si="178"/>
        <v>Informe Interactivo 1 - Vietnam</v>
      </c>
    </row>
    <row r="701" spans="1:11" hidden="1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K701" s="1" t="str">
        <f t="shared" si="178"/>
        <v>Informe Interactivo 1 - Sudáfrica</v>
      </c>
    </row>
    <row r="702" spans="1:11" hidden="1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+"https://analytics.zoho.com/open-view/2395394000005660281?ZOHO_CRITERIA=%22Trasposicion_4.3%22.%22Id_Procesamiento%22%20%3D%20"&amp;I702</f>
        <v>https://analytics.zoho.com/open-view/2395394000005660281?ZOHO_CRITERIA=%22Trasposicion_4.3%22.%22Id_Procesamiento%22%20%3D%201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1" t="str">
        <f t="shared" si="178"/>
        <v>Informe Interactivo 2 - Aceites</v>
      </c>
    </row>
    <row r="703" spans="1:11" hidden="1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+"https://analytics.zoho.com/open-view/2395394000005660281?ZOHO_CRITERIA=%22Trasposicion_4.3%22.%22Id_Procesamiento%22%20%3D%20"&amp;I703</f>
        <v>https://analytics.zoho.com/open-view/2395394000005660281?ZOHO_CRITERIA=%22Trasposicion_4.3%22.%22Id_Procesamiento%22%20%3D%202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K703" s="1" t="str">
        <f t="shared" si="178"/>
        <v>Informe Interactivo 2 - Congelados</v>
      </c>
    </row>
    <row r="704" spans="1:11" hidden="1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K704" s="1" t="str">
        <f t="shared" si="178"/>
        <v>Informe Interactivo 2 - Conservas</v>
      </c>
    </row>
    <row r="705" spans="1:11" hidden="1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K705" s="1" t="str">
        <f t="shared" si="178"/>
        <v>Informe Interactivo 2 - Deshidratados</v>
      </c>
    </row>
    <row r="706" spans="1:11" hidden="1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K706" s="1" t="str">
        <f t="shared" si="178"/>
        <v>Informe Interactivo 2 - Fresca</v>
      </c>
    </row>
    <row r="707" spans="1:11" hidden="1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K707" s="1" t="str">
        <f t="shared" si="178"/>
        <v>Informe Interactivo 2 - Frutos secos</v>
      </c>
    </row>
    <row r="708" spans="1:11" hidden="1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K708" s="1" t="str">
        <f t="shared" si="178"/>
        <v>Informe Interactivo 2 - Jugos</v>
      </c>
    </row>
    <row r="709" spans="1:11" hidden="1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+"https://analytics.zoho.com/open-view/2395394000005665121?ZOHO_CRITERIA=%22Trasposicion_4.3%22.%22Id_Categor%C3%ADa%22%20%3D%20"&amp;I709</f>
        <v>https://analytics.zoho.com/open-view/2395394000005665121?ZOHO_CRITERIA=%22Trasposicion_4.3%22.%22Id_Categor%C3%ADa%22%20%3D%20100101001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1" t="str">
        <f t="shared" si="178"/>
        <v>Informe Interactivo 3 - Arándano</v>
      </c>
    </row>
    <row r="710" spans="1:11" hidden="1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+"https://analytics.zoho.com/open-view/2395394000005665121?ZOHO_CRITERIA=%22Trasposicion_4.3%22.%22Id_Categor%C3%ADa%22%20%3D%20"&amp;I710</f>
        <v>https://analytics.zoho.com/open-view/2395394000005665121?ZOHO_CRITERIA=%22Trasposicion_4.3%22.%22Id_Categor%C3%ADa%22%20%3D%20100101004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K710" s="1" t="str">
        <f t="shared" si="178"/>
        <v>Informe Interactivo 3 - Frambuesa</v>
      </c>
    </row>
    <row r="711" spans="1:11" hidden="1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https://analytics.zoho.com/open-view/2395394000005665121?ZOHO_CRITERIA=%22Trasposicion_4.3%22.%22Id_Categor%C3%ADa%22%20%3D%20100101006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K711" s="1" t="str">
        <f t="shared" si="178"/>
        <v>Informe Interactivo 3 - Higo</v>
      </c>
    </row>
    <row r="712" spans="1:11" hidden="1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https://analytics.zoho.com/open-view/2395394000005665121?ZOHO_CRITERIA=%22Trasposicion_4.3%22.%22Id_Categor%C3%ADa%22%20%3D%20100101007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K712" s="1" t="str">
        <f t="shared" si="178"/>
        <v>Informe Interactivo 3 - Kiwi</v>
      </c>
    </row>
    <row r="713" spans="1:11" hidden="1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https://analytics.zoho.com/open-view/2395394000005665121?ZOHO_CRITERIA=%22Trasposicion_4.3%22.%22Id_Categor%C3%ADa%22%20%3D%20100101008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K713" s="1" t="str">
        <f t="shared" si="178"/>
        <v>Informe Interactivo 3 - Mora</v>
      </c>
    </row>
    <row r="714" spans="1:11" hidden="1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https://analytics.zoho.com/open-view/2395394000005665121?ZOHO_CRITERIA=%22Trasposicion_4.3%22.%22Id_Categor%C3%ADa%22%20%3D%20100101011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K714" s="1" t="str">
        <f t="shared" si="178"/>
        <v>Informe Interactivo 3 - Otros berries</v>
      </c>
    </row>
    <row r="715" spans="1:11" hidden="1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https://analytics.zoho.com/open-view/2395394000005665121?ZOHO_CRITERIA=%22Trasposicion_4.3%22.%22Id_Categor%C3%ADa%22%20%3D%20100102003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K715" s="1" t="str">
        <f t="shared" si="178"/>
        <v>Informe Interactivo 3 - Limón</v>
      </c>
    </row>
    <row r="716" spans="1:11" hidden="1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https://analytics.zoho.com/open-view/2395394000005665121?ZOHO_CRITERIA=%22Trasposicion_4.3%22.%22Id_Categor%C3%ADa%22%20%3D%20100102004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K716" s="1" t="str">
        <f t="shared" si="178"/>
        <v>Informe Interactivo 3 - Mandarina</v>
      </c>
    </row>
    <row r="717" spans="1:11" hidden="1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https://analytics.zoho.com/open-view/2395394000005665121?ZOHO_CRITERIA=%22Trasposicion_4.3%22.%22Id_Categor%C3%ADa%22%20%3D%20100102005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K717" s="1" t="str">
        <f t="shared" si="178"/>
        <v>Informe Interactivo 3 - Naranja</v>
      </c>
    </row>
    <row r="718" spans="1:11" hidden="1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https://analytics.zoho.com/open-view/2395394000005665121?ZOHO_CRITERIA=%22Trasposicion_4.3%22.%22Id_Categor%C3%ADa%22%20%3D%20100102006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K718" s="1" t="str">
        <f t="shared" si="178"/>
        <v>Informe Interactivo 3 - Pomelo</v>
      </c>
    </row>
    <row r="719" spans="1:11" hidden="1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https://analytics.zoho.com/open-view/2395394000005665121?ZOHO_CRITERIA=%22Trasposicion_4.3%22.%22Id_Categor%C3%ADa%22%20%3D%20100102008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K719" s="1" t="str">
        <f t="shared" si="178"/>
        <v>Informe Interactivo 3 - Otros cítricos</v>
      </c>
    </row>
    <row r="720" spans="1:11" hidden="1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https://analytics.zoho.com/open-view/2395394000005665121?ZOHO_CRITERIA=%22Trasposicion_4.3%22.%22Id_Categor%C3%ADa%22%20%3D%20100103001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K720" s="1" t="str">
        <f t="shared" si="178"/>
        <v>Informe Interactivo 3 - Cereza</v>
      </c>
    </row>
    <row r="721" spans="1:11" hidden="1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https://analytics.zoho.com/open-view/2395394000005665121?ZOHO_CRITERIA=%22Trasposicion_4.3%22.%22Id_Categor%C3%ADa%22%20%3D%20100103002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K721" s="1" t="str">
        <f t="shared" si="178"/>
        <v>Informe Interactivo 3 - Ciruela</v>
      </c>
    </row>
    <row r="722" spans="1:11" hidden="1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https://analytics.zoho.com/open-view/2395394000005665121?ZOHO_CRITERIA=%22Trasposicion_4.3%22.%22Id_Categor%C3%ADa%22%20%3D%20100103003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K722" s="1" t="str">
        <f t="shared" si="178"/>
        <v>Informe Interactivo 3 - Damasco</v>
      </c>
    </row>
    <row r="723" spans="1:11" hidden="1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https://analytics.zoho.com/open-view/2395394000005665121?ZOHO_CRITERIA=%22Trasposicion_4.3%22.%22Id_Categor%C3%ADa%22%20%3D%20100103004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K723" s="1" t="str">
        <f t="shared" si="178"/>
        <v>Informe Interactivo 3 - Durazno</v>
      </c>
    </row>
    <row r="724" spans="1:11" hidden="1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https://analytics.zoho.com/open-view/2395394000005665121?ZOHO_CRITERIA=%22Trasposicion_4.3%22.%22Id_Categor%C3%ADa%22%20%3D%20100103006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K724" s="1" t="str">
        <f t="shared" si="178"/>
        <v>Informe Interactivo 3 - Nectarín</v>
      </c>
    </row>
    <row r="725" spans="1:11" hidden="1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https://analytics.zoho.com/open-view/2395394000005665121?ZOHO_CRITERIA=%22Trasposicion_4.3%22.%22Id_Categor%C3%ADa%22%20%3D%20100104002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K725" s="1" t="str">
        <f t="shared" si="178"/>
        <v>Informe Interactivo 3 - Manzana</v>
      </c>
    </row>
    <row r="726" spans="1:11" hidden="1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https://analytics.zoho.com/open-view/2395394000005665121?ZOHO_CRITERIA=%22Trasposicion_4.3%22.%22Id_Categor%C3%ADa%22%20%3D%20100104005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K726" s="1" t="str">
        <f t="shared" si="178"/>
        <v>Informe Interactivo 3 - Pera</v>
      </c>
    </row>
    <row r="727" spans="1:11" hidden="1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https://analytics.zoho.com/open-view/2395394000005665121?ZOHO_CRITERIA=%22Trasposicion_4.3%22.%22Id_Categor%C3%ADa%22%20%3D%20100105001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K727" s="1" t="str">
        <f t="shared" si="178"/>
        <v>Informe Interactivo 3 - Almendra</v>
      </c>
    </row>
    <row r="728" spans="1:11" hidden="1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https://analytics.zoho.com/open-view/2395394000005665121?ZOHO_CRITERIA=%22Trasposicion_4.3%22.%22Id_Categor%C3%ADa%22%20%3D%20100105002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K728" s="1" t="str">
        <f t="shared" si="178"/>
        <v>Informe Interactivo 3 - Avellana</v>
      </c>
    </row>
    <row r="729" spans="1:11" hidden="1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https://analytics.zoho.com/open-view/2395394000005665121?ZOHO_CRITERIA=%22Trasposicion_4.3%22.%22Id_Categor%C3%ADa%22%20%3D%20100105003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K729" s="1" t="str">
        <f t="shared" si="178"/>
        <v>Informe Interactivo 3 - Castaña</v>
      </c>
    </row>
    <row r="730" spans="1:11" hidden="1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https://analytics.zoho.com/open-view/2395394000005665121?ZOHO_CRITERIA=%22Trasposicion_4.3%22.%22Id_Categor%C3%ADa%22%20%3D%20100105004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K730" s="1" t="str">
        <f t="shared" si="178"/>
        <v>Informe Interactivo 3 - Nuez</v>
      </c>
    </row>
    <row r="731" spans="1:11" hidden="1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https://analytics.zoho.com/open-view/2395394000005665121?ZOHO_CRITERIA=%22Trasposicion_4.3%22.%22Id_Categor%C3%ADa%22%20%3D%20100105005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K731" s="1" t="str">
        <f t="shared" si="178"/>
        <v>Informe Interactivo 3 - Pistacho</v>
      </c>
    </row>
    <row r="732" spans="1:11" hidden="1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https://analytics.zoho.com/open-view/2395394000005665121?ZOHO_CRITERIA=%22Trasposicion_4.3%22.%22Id_Categor%C3%ADa%22%20%3D%20100105006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K732" s="1" t="str">
        <f t="shared" si="178"/>
        <v>Informe Interactivo 3 - Otros frutos secos</v>
      </c>
    </row>
    <row r="733" spans="1:11" hidden="1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https://analytics.zoho.com/open-view/2395394000005665121?ZOHO_CRITERIA=%22Trasposicion_4.3%22.%22Id_Categor%C3%ADa%22%20%3D%20100106001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K733" s="1" t="str">
        <f t="shared" si="178"/>
        <v>Informe Interactivo 3 - Olivo</v>
      </c>
    </row>
    <row r="734" spans="1:11" hidden="1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https://analytics.zoho.com/open-view/2395394000005665121?ZOHO_CRITERIA=%22Trasposicion_4.3%22.%22Id_Categor%C3%ADa%22%20%3D%20100106002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K734" s="1" t="str">
        <f t="shared" si="178"/>
        <v>Informe Interactivo 3 - Palta</v>
      </c>
    </row>
    <row r="735" spans="1:11" hidden="1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https://analytics.zoho.com/open-view/2395394000005665121?ZOHO_CRITERIA=%22Trasposicion_4.3%22.%22Id_Categor%C3%ADa%22%20%3D%20100107002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K735" s="1" t="str">
        <f t="shared" si="178"/>
        <v>Informe Interactivo 3 - Chirimoya</v>
      </c>
    </row>
    <row r="736" spans="1:11" hidden="1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https://analytics.zoho.com/open-view/2395394000005665121?ZOHO_CRITERIA=%22Trasposicion_4.3%22.%22Id_Categor%C3%ADa%22%20%3D%20100107012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K736" s="1" t="str">
        <f t="shared" si="178"/>
        <v>Informe Interactivo 3 - Otros frutos</v>
      </c>
    </row>
    <row r="737" spans="1:11" hidden="1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https://analytics.zoho.com/open-view/2395394000005665121?ZOHO_CRITERIA=%22Trasposicion_4.3%22.%22Id_Categor%C3%ADa%22%20%3D%20100108002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K737" s="1" t="str">
        <f t="shared" si="178"/>
        <v>Informe Interactivo 3 - Mango</v>
      </c>
    </row>
    <row r="738" spans="1:11" hidden="1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https://analytics.zoho.com/open-view/2395394000005665121?ZOHO_CRITERIA=%22Trasposicion_4.3%22.%22Id_Categor%C3%ADa%22%20%3D%20100108004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K738" s="1" t="str">
        <f t="shared" si="178"/>
        <v>Informe Interactivo 3 - Papaya</v>
      </c>
    </row>
    <row r="739" spans="1:11" hidden="1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https://analytics.zoho.com/open-view/2395394000005665121?ZOHO_CRITERIA=%22Trasposicion_4.3%22.%22Id_Categor%C3%ADa%22%20%3D%20100108005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K739" s="1" t="str">
        <f t="shared" si="178"/>
        <v>Informe Interactivo 3 - Piña</v>
      </c>
    </row>
    <row r="740" spans="1:11" hidden="1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https://analytics.zoho.com/open-view/2395394000005665121?ZOHO_CRITERIA=%22Trasposicion_4.3%22.%22Id_Categor%C3%ADa%22%20%3D%20100108006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K740" s="1" t="str">
        <f t="shared" si="178"/>
        <v>Informe Interactivo 3 - Plátano</v>
      </c>
    </row>
    <row r="741" spans="1:11" hidden="1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https://analytics.zoho.com/open-view/2395394000005665121?ZOHO_CRITERIA=%22Trasposicion_4.3%22.%22Id_Categor%C3%ADa%22%20%3D%20100108007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K741" s="1" t="str">
        <f t="shared" si="178"/>
        <v>Informe Interactivo 3 - Coco</v>
      </c>
    </row>
    <row r="742" spans="1:11" hidden="1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https://analytics.zoho.com/open-view/2395394000005665121?ZOHO_CRITERIA=%22Trasposicion_4.3%22.%22Id_Categor%C3%ADa%22%20%3D%20100109001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K742" s="1" t="str">
        <f t="shared" si="178"/>
        <v>Informe Interactivo 3 - Uva</v>
      </c>
    </row>
    <row r="743" spans="1:11" hidden="1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https://analytics.zoho.com/open-view/2395394000005665121?ZOHO_CRITERIA=%22Trasposicion_4.3%22.%22Id_Categor%C3%ADa%22%20%3D%20100112025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K743" s="1" t="str">
        <f t="shared" si="178"/>
        <v>Informe Interactivo 3 - Frutilla</v>
      </c>
    </row>
    <row r="744" spans="1:11" hidden="1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+"https://analytics.zoho.com/open-view/2395394000005675707?ZOHO_CRITERIA=%22Trasposicion_4.3%22.%22C%C3%B3digo_Pa%C3%ADs%22%20%3D%20'"&amp;I744&amp;"'"</f>
        <v>https://analytics.zoho.com/open-view/2395394000005675707?ZOHO_CRITERIA=%22Trasposicion_4.3%22.%22C%C3%B3digo_Pa%C3%ADs%22%20%3D%20'DOM'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1" t="str">
        <f t="shared" si="178"/>
        <v>Informe Interactivo 4 - República Dominicana</v>
      </c>
    </row>
    <row r="745" spans="1:11" hidden="1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+"https://analytics.zoho.com/open-view/2395394000005675707?ZOHO_CRITERIA=%22Trasposicion_4.3%22.%22C%C3%B3digo_Pa%C3%ADs%22%20%3D%20'"&amp;I745&amp;"'"</f>
        <v>https://analytics.zoho.com/open-view/2395394000005675707?ZOHO_CRITERIA=%22Trasposicion_4.3%22.%22C%C3%B3digo_Pa%C3%ADs%22%20%3D%20'MAR'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K745" s="1" t="str">
        <f t="shared" si="178"/>
        <v>Informe Interactivo 4 - Marruecos</v>
      </c>
    </row>
    <row r="746" spans="1:11" hidden="1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K746" s="1" t="str">
        <f t="shared" si="178"/>
        <v>Informe Interactivo 4 - Afganistán</v>
      </c>
    </row>
    <row r="747" spans="1:11" hidden="1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K747" s="1" t="str">
        <f t="shared" si="178"/>
        <v>Informe Interactivo 4 - Emiratos Árabes Unidos</v>
      </c>
    </row>
    <row r="748" spans="1:11" hidden="1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K748" s="1" t="str">
        <f t="shared" ref="K748:K811" si="246">+HYPERLINK(D748,C748)</f>
        <v>Informe Interactivo 4 - Argentina</v>
      </c>
    </row>
    <row r="749" spans="1:11" hidden="1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K749" s="1" t="str">
        <f t="shared" si="246"/>
        <v>Informe Interactivo 4 - Australia</v>
      </c>
    </row>
    <row r="750" spans="1:11" hidden="1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K750" s="1" t="str">
        <f t="shared" si="246"/>
        <v>Informe Interactivo 4 - Austria</v>
      </c>
    </row>
    <row r="751" spans="1:11" hidden="1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K751" s="1" t="str">
        <f t="shared" si="246"/>
        <v>Informe Interactivo 4 - Bélgica</v>
      </c>
    </row>
    <row r="752" spans="1:11" hidden="1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K752" s="1" t="str">
        <f t="shared" si="246"/>
        <v>Informe Interactivo 4 - Bulgaria</v>
      </c>
    </row>
    <row r="753" spans="1:11" hidden="1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K753" s="1" t="str">
        <f t="shared" si="246"/>
        <v>Informe Interactivo 4 - Bosnia-Herzegovina</v>
      </c>
    </row>
    <row r="754" spans="1:11" hidden="1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K754" s="1" t="str">
        <f t="shared" si="246"/>
        <v>Informe Interactivo 4 - Bolivia</v>
      </c>
    </row>
    <row r="755" spans="1:11" hidden="1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K755" s="1" t="str">
        <f t="shared" si="246"/>
        <v>Informe Interactivo 4 - Brasil</v>
      </c>
    </row>
    <row r="756" spans="1:11" hidden="1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K756" s="1" t="str">
        <f t="shared" si="246"/>
        <v>Informe Interactivo 4 - Canadá</v>
      </c>
    </row>
    <row r="757" spans="1:11" hidden="1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K757" s="1" t="str">
        <f t="shared" si="246"/>
        <v>Informe Interactivo 4 - Suiza</v>
      </c>
    </row>
    <row r="758" spans="1:11" hidden="1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K758" s="1" t="str">
        <f t="shared" si="246"/>
        <v>Informe Interactivo 4 - China</v>
      </c>
    </row>
    <row r="759" spans="1:11" hidden="1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K759" s="1" t="str">
        <f t="shared" si="246"/>
        <v>Informe Interactivo 4 - Colombia</v>
      </c>
    </row>
    <row r="760" spans="1:11" hidden="1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K760" s="1" t="str">
        <f t="shared" si="246"/>
        <v>Informe Interactivo 4 - Costa Rica</v>
      </c>
    </row>
    <row r="761" spans="1:11" hidden="1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K761" s="1" t="str">
        <f t="shared" si="246"/>
        <v>Informe Interactivo 4 - República Checa</v>
      </c>
    </row>
    <row r="762" spans="1:11" hidden="1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K762" s="1" t="str">
        <f t="shared" si="246"/>
        <v>Informe Interactivo 4 - Alemania</v>
      </c>
    </row>
    <row r="763" spans="1:11" hidden="1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K763" s="1" t="str">
        <f t="shared" si="246"/>
        <v>Informe Interactivo 4 - Dinamarca</v>
      </c>
    </row>
    <row r="764" spans="1:11" hidden="1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K764" s="1" t="str">
        <f t="shared" si="246"/>
        <v>Informe Interactivo 4 - Ecuador</v>
      </c>
    </row>
    <row r="765" spans="1:11" hidden="1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K765" s="1" t="str">
        <f t="shared" si="246"/>
        <v>Informe Interactivo 4 - Egipto</v>
      </c>
    </row>
    <row r="766" spans="1:11" hidden="1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K766" s="1" t="str">
        <f t="shared" si="246"/>
        <v>Informe Interactivo 4 - España</v>
      </c>
    </row>
    <row r="767" spans="1:11" hidden="1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K767" s="1" t="str">
        <f t="shared" si="246"/>
        <v>Informe Interactivo 4 - Finlandia</v>
      </c>
    </row>
    <row r="768" spans="1:11" hidden="1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K768" s="1" t="str">
        <f t="shared" si="246"/>
        <v>Informe Interactivo 4 - Francia</v>
      </c>
    </row>
    <row r="769" spans="1:11" hidden="1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K769" s="1" t="str">
        <f t="shared" si="246"/>
        <v>Informe Interactivo 4 - Reino Unido</v>
      </c>
    </row>
    <row r="770" spans="1:11" hidden="1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K770" s="1" t="str">
        <f t="shared" si="246"/>
        <v>Informe Interactivo 4 - Ghana</v>
      </c>
    </row>
    <row r="771" spans="1:11" hidden="1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K771" s="1" t="str">
        <f t="shared" si="246"/>
        <v>Informe Interactivo 4 - Grecia</v>
      </c>
    </row>
    <row r="772" spans="1:11" hidden="1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K772" s="1" t="str">
        <f t="shared" si="246"/>
        <v>Informe Interactivo 4 - Guatemala</v>
      </c>
    </row>
    <row r="773" spans="1:11" hidden="1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K773" s="1" t="str">
        <f t="shared" si="246"/>
        <v>Informe Interactivo 4 - Hong Kong</v>
      </c>
    </row>
    <row r="774" spans="1:11" hidden="1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K774" s="1" t="str">
        <f t="shared" si="246"/>
        <v>Informe Interactivo 4 - Honduras</v>
      </c>
    </row>
    <row r="775" spans="1:11" hidden="1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K775" s="1" t="str">
        <f t="shared" si="246"/>
        <v>Informe Interactivo 4 - Croacia</v>
      </c>
    </row>
    <row r="776" spans="1:11" hidden="1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K776" s="1" t="str">
        <f t="shared" si="246"/>
        <v>Informe Interactivo 4 - Haití</v>
      </c>
    </row>
    <row r="777" spans="1:11" hidden="1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K777" s="1" t="str">
        <f t="shared" si="246"/>
        <v>Informe Interactivo 4 - Hungría</v>
      </c>
    </row>
    <row r="778" spans="1:11" hidden="1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K778" s="1" t="str">
        <f t="shared" si="246"/>
        <v>Informe Interactivo 4 - Indonesia</v>
      </c>
    </row>
    <row r="779" spans="1:11" hidden="1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K779" s="1" t="str">
        <f t="shared" si="246"/>
        <v>Informe Interactivo 4 - India</v>
      </c>
    </row>
    <row r="780" spans="1:11" hidden="1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K780" s="1" t="str">
        <f t="shared" si="246"/>
        <v>Informe Interactivo 4 - Irlanda</v>
      </c>
    </row>
    <row r="781" spans="1:11" hidden="1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K781" s="1" t="str">
        <f t="shared" si="246"/>
        <v>Informe Interactivo 4 - Irán</v>
      </c>
    </row>
    <row r="782" spans="1:11" hidden="1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K782" s="1" t="str">
        <f t="shared" si="246"/>
        <v>Informe Interactivo 4 - Islandia</v>
      </c>
    </row>
    <row r="783" spans="1:11" hidden="1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K783" s="1" t="str">
        <f t="shared" si="246"/>
        <v>Informe Interactivo 4 - Israel</v>
      </c>
    </row>
    <row r="784" spans="1:11" hidden="1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K784" s="1" t="str">
        <f t="shared" si="246"/>
        <v>Informe Interactivo 4 - Italia</v>
      </c>
    </row>
    <row r="785" spans="1:11" hidden="1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K785" s="1" t="str">
        <f t="shared" si="246"/>
        <v>Informe Interactivo 4 - Jamaica</v>
      </c>
    </row>
    <row r="786" spans="1:11" hidden="1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K786" s="1" t="str">
        <f t="shared" si="246"/>
        <v>Informe Interactivo 4 - Jordania</v>
      </c>
    </row>
    <row r="787" spans="1:11" hidden="1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K787" s="1" t="str">
        <f t="shared" si="246"/>
        <v>Informe Interactivo 4 - Japón</v>
      </c>
    </row>
    <row r="788" spans="1:11" hidden="1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K788" s="1" t="str">
        <f t="shared" si="246"/>
        <v>Informe Interactivo 4 - Corea del Sur</v>
      </c>
    </row>
    <row r="789" spans="1:11" hidden="1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K789" s="1" t="str">
        <f t="shared" si="246"/>
        <v>Informe Interactivo 4 - Líbano</v>
      </c>
    </row>
    <row r="790" spans="1:11" hidden="1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K790" s="1" t="str">
        <f t="shared" si="246"/>
        <v>Informe Interactivo 4 - Sri Lanka</v>
      </c>
    </row>
    <row r="791" spans="1:11" hidden="1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K791" s="1" t="str">
        <f t="shared" si="246"/>
        <v>Informe Interactivo 4 - Lituania</v>
      </c>
    </row>
    <row r="792" spans="1:11" hidden="1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K792" s="1" t="str">
        <f t="shared" si="246"/>
        <v>Informe Interactivo 4 - México</v>
      </c>
    </row>
    <row r="793" spans="1:11" hidden="1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K793" s="1" t="str">
        <f t="shared" si="246"/>
        <v>Informe Interactivo 4 - Malí</v>
      </c>
    </row>
    <row r="794" spans="1:11" hidden="1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K794" s="1" t="str">
        <f t="shared" si="246"/>
        <v>Informe Interactivo 4 - Malasia</v>
      </c>
    </row>
    <row r="795" spans="1:11" hidden="1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K795" s="1" t="str">
        <f t="shared" si="246"/>
        <v>Informe Interactivo 4 - Nueva Caledonia</v>
      </c>
    </row>
    <row r="796" spans="1:11" hidden="1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K796" s="1" t="str">
        <f t="shared" si="246"/>
        <v>Informe Interactivo 4 - Nigeria</v>
      </c>
    </row>
    <row r="797" spans="1:11" hidden="1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K797" s="1" t="str">
        <f t="shared" si="246"/>
        <v>Informe Interactivo 4 - Países Bajos</v>
      </c>
    </row>
    <row r="798" spans="1:11" hidden="1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K798" s="1" t="str">
        <f t="shared" si="246"/>
        <v>Informe Interactivo 4 - Nueva Zelanda</v>
      </c>
    </row>
    <row r="799" spans="1:11" hidden="1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K799" s="1" t="str">
        <f t="shared" si="246"/>
        <v>Informe Interactivo 4 - Pakistán</v>
      </c>
    </row>
    <row r="800" spans="1:11" hidden="1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K800" s="1" t="str">
        <f t="shared" si="246"/>
        <v>Informe Interactivo 4 - Panamá</v>
      </c>
    </row>
    <row r="801" spans="1:11" hidden="1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K801" s="1" t="str">
        <f t="shared" si="246"/>
        <v>Informe Interactivo 4 - Perú</v>
      </c>
    </row>
    <row r="802" spans="1:11" hidden="1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K802" s="1" t="str">
        <f t="shared" si="246"/>
        <v>Informe Interactivo 4 - Filipinas</v>
      </c>
    </row>
    <row r="803" spans="1:11" hidden="1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K803" s="1" t="str">
        <f t="shared" si="246"/>
        <v>Informe Interactivo 4 - Polonia</v>
      </c>
    </row>
    <row r="804" spans="1:11" hidden="1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K804" s="1" t="str">
        <f t="shared" si="246"/>
        <v>Informe Interactivo 4 - Puerto Rico</v>
      </c>
    </row>
    <row r="805" spans="1:11" hidden="1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K805" s="1" t="str">
        <f t="shared" si="246"/>
        <v>Informe Interactivo 4 - Portugal</v>
      </c>
    </row>
    <row r="806" spans="1:11" hidden="1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K806" s="1" t="str">
        <f t="shared" si="246"/>
        <v>Informe Interactivo 4 - Paraguay</v>
      </c>
    </row>
    <row r="807" spans="1:11" hidden="1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K807" s="1" t="str">
        <f t="shared" si="246"/>
        <v>Informe Interactivo 4 - Rumania</v>
      </c>
    </row>
    <row r="808" spans="1:11" hidden="1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K808" s="1" t="str">
        <f t="shared" si="246"/>
        <v>Informe Interactivo 4 - Rusia</v>
      </c>
    </row>
    <row r="809" spans="1:11" hidden="1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+"https://analytics.zoho.com/open-view/2395394000005675707?ZOHO_CRITERIA=%22Trasposicion_4.3%22.%22C%C3%B3digo_Pa%C3%ADs%22%20%3D%20'"&amp;I809&amp;"'"</f>
        <v>https://analytics.zoho.com/open-view/2395394000005675707?ZOHO_CRITERIA=%22Trasposicion_4.3%22.%22C%C3%B3digo_Pa%C3%ADs%22%20%3D%20'SAU'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K809" s="1" t="str">
        <f t="shared" si="246"/>
        <v>Informe Interactivo 4 - Arabia Saudita</v>
      </c>
    </row>
    <row r="810" spans="1:11" hidden="1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K810" s="1" t="str">
        <f t="shared" si="246"/>
        <v>Informe Interactivo 4 - Singapur</v>
      </c>
    </row>
    <row r="811" spans="1:11" hidden="1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K811" s="1" t="str">
        <f t="shared" si="246"/>
        <v>Informe Interactivo 4 - El Salvador</v>
      </c>
    </row>
    <row r="812" spans="1:11" hidden="1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K812" s="1" t="str">
        <f t="shared" ref="K812:K875" si="315">+HYPERLINK(D812,C812)</f>
        <v>Informe Interactivo 4 - Serbia</v>
      </c>
    </row>
    <row r="813" spans="1:11" hidden="1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K813" s="1" t="str">
        <f t="shared" si="315"/>
        <v>Informe Interactivo 4 - Eslovenia</v>
      </c>
    </row>
    <row r="814" spans="1:11" hidden="1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K814" s="1" t="str">
        <f t="shared" si="315"/>
        <v>Informe Interactivo 4 - Suecia</v>
      </c>
    </row>
    <row r="815" spans="1:11" hidden="1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K815" s="1" t="str">
        <f t="shared" si="315"/>
        <v>Informe Interactivo 4 - Siria</v>
      </c>
    </row>
    <row r="816" spans="1:11" hidden="1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K816" s="1" t="str">
        <f t="shared" si="315"/>
        <v>Informe Interactivo 4 - Tailandia</v>
      </c>
    </row>
    <row r="817" spans="1:11" hidden="1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K817" s="1" t="str">
        <f t="shared" si="315"/>
        <v>Informe Interactivo 4 - Trinidad y Tobago</v>
      </c>
    </row>
    <row r="818" spans="1:11" hidden="1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K818" s="1" t="str">
        <f t="shared" si="315"/>
        <v>Informe Interactivo 4 - Túnez</v>
      </c>
    </row>
    <row r="819" spans="1:11" hidden="1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K819" s="1" t="str">
        <f t="shared" si="315"/>
        <v>Informe Interactivo 4 - Turquía</v>
      </c>
    </row>
    <row r="820" spans="1:11" hidden="1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K820" s="1" t="str">
        <f t="shared" si="315"/>
        <v>Informe Interactivo 4 - Taiwán</v>
      </c>
    </row>
    <row r="821" spans="1:11" hidden="1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K821" s="1" t="str">
        <f t="shared" si="315"/>
        <v>Informe Interactivo 4 - Ucrania</v>
      </c>
    </row>
    <row r="822" spans="1:11" hidden="1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K822" s="1" t="str">
        <f t="shared" si="315"/>
        <v>Informe Interactivo 4 - Uruguay</v>
      </c>
    </row>
    <row r="823" spans="1:11" hidden="1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K823" s="1" t="str">
        <f t="shared" si="315"/>
        <v>Informe Interactivo 4 - Estados Unidos</v>
      </c>
    </row>
    <row r="824" spans="1:11" hidden="1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K824" s="1" t="str">
        <f t="shared" si="315"/>
        <v>Informe Interactivo 4 - Venezuela</v>
      </c>
    </row>
    <row r="825" spans="1:11" hidden="1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K825" s="1" t="str">
        <f t="shared" si="315"/>
        <v>Informe Interactivo 4 - Vietnam</v>
      </c>
    </row>
    <row r="826" spans="1:11" hidden="1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K826" s="1" t="str">
        <f t="shared" si="315"/>
        <v>Informe Interactivo 4 - Sudáfrica</v>
      </c>
    </row>
    <row r="827" spans="1:11" hidden="1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+"https://analytics.zoho.com/open-view/2395394000005679927?ZOHO_CRITERIA=%22Trasposicion_4.3%22.%22Id_Procesamiento%22%20%3D%20"&amp;I827</f>
        <v>https://analytics.zoho.com/open-view/2395394000005679927?ZOHO_CRITERIA=%22Trasposicion_4.3%22.%22Id_Procesamiento%22%20%3D%201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1" t="str">
        <f t="shared" si="315"/>
        <v>Informe Interactivo 5 - Aceites</v>
      </c>
    </row>
    <row r="828" spans="1:11" hidden="1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+"https://analytics.zoho.com/open-view/2395394000005679927?ZOHO_CRITERIA=%22Trasposicion_4.3%22.%22Id_Procesamiento%22%20%3D%20"&amp;I828</f>
        <v>https://analytics.zoho.com/open-view/2395394000005679927?ZOHO_CRITERIA=%22Trasposicion_4.3%22.%22Id_Procesamiento%22%20%3D%202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K828" s="1" t="str">
        <f t="shared" si="315"/>
        <v>Informe Interactivo 5 - Congelados</v>
      </c>
    </row>
    <row r="829" spans="1:11" hidden="1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K829" s="1" t="str">
        <f t="shared" si="315"/>
        <v>Informe Interactivo 5 - Conservas</v>
      </c>
    </row>
    <row r="830" spans="1:11" hidden="1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K830" s="1" t="str">
        <f t="shared" si="315"/>
        <v>Informe Interactivo 5 - Deshidratados</v>
      </c>
    </row>
    <row r="831" spans="1:11" hidden="1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K831" s="1" t="str">
        <f t="shared" si="315"/>
        <v>Informe Interactivo 5 - Fresca</v>
      </c>
    </row>
    <row r="832" spans="1:11" hidden="1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K832" s="1" t="str">
        <f t="shared" si="315"/>
        <v>Informe Interactivo 5 - Frutos secos</v>
      </c>
    </row>
    <row r="833" spans="1:11" hidden="1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K833" s="1" t="str">
        <f t="shared" si="315"/>
        <v>Informe Interactivo 5 - Jugos</v>
      </c>
    </row>
    <row r="834" spans="1:11" hidden="1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+"https://analytics.zoho.com/open-view/2395394000005682797?ZOHO_CRITERIA=%22Trasposicion_4.3%22.%22Id_Categor%C3%ADa%22%20%3D%20"&amp;I834</f>
        <v>https://analytics.zoho.com/open-view/2395394000005682797?ZOHO_CRITERIA=%22Trasposicion_4.3%22.%22Id_Categor%C3%ADa%22%20%3D%20100101001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1" t="str">
        <f t="shared" si="315"/>
        <v>Informe Interactivo 6 - Arándano</v>
      </c>
    </row>
    <row r="835" spans="1:11" hidden="1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+"https://analytics.zoho.com/open-view/2395394000005682797?ZOHO_CRITERIA=%22Trasposicion_4.3%22.%22Id_Categor%C3%ADa%22%20%3D%20"&amp;I835</f>
        <v>https://analytics.zoho.com/open-view/2395394000005682797?ZOHO_CRITERIA=%22Trasposicion_4.3%22.%22Id_Categor%C3%ADa%22%20%3D%20100101004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K835" s="1" t="str">
        <f t="shared" si="315"/>
        <v>Informe Interactivo 6 - Frambuesa</v>
      </c>
    </row>
    <row r="836" spans="1:11" hidden="1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https://analytics.zoho.com/open-view/2395394000005682797?ZOHO_CRITERIA=%22Trasposicion_4.3%22.%22Id_Categor%C3%ADa%22%20%3D%20100101006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K836" s="1" t="str">
        <f t="shared" si="315"/>
        <v>Informe Interactivo 6 - Higo</v>
      </c>
    </row>
    <row r="837" spans="1:11" hidden="1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https://analytics.zoho.com/open-view/2395394000005682797?ZOHO_CRITERIA=%22Trasposicion_4.3%22.%22Id_Categor%C3%ADa%22%20%3D%20100101007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K837" s="1" t="str">
        <f t="shared" si="315"/>
        <v>Informe Interactivo 6 - Kiwi</v>
      </c>
    </row>
    <row r="838" spans="1:11" hidden="1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https://analytics.zoho.com/open-view/2395394000005682797?ZOHO_CRITERIA=%22Trasposicion_4.3%22.%22Id_Categor%C3%ADa%22%20%3D%20100101008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K838" s="1" t="str">
        <f t="shared" si="315"/>
        <v>Informe Interactivo 6 - Mora</v>
      </c>
    </row>
    <row r="839" spans="1:11" hidden="1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https://analytics.zoho.com/open-view/2395394000005682797?ZOHO_CRITERIA=%22Trasposicion_4.3%22.%22Id_Categor%C3%ADa%22%20%3D%20100101011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K839" s="1" t="str">
        <f t="shared" si="315"/>
        <v>Informe Interactivo 6 - Otros berries</v>
      </c>
    </row>
    <row r="840" spans="1:11" hidden="1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https://analytics.zoho.com/open-view/2395394000005682797?ZOHO_CRITERIA=%22Trasposicion_4.3%22.%22Id_Categor%C3%ADa%22%20%3D%20100102003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K840" s="1" t="str">
        <f t="shared" si="315"/>
        <v>Informe Interactivo 6 - Limón</v>
      </c>
    </row>
    <row r="841" spans="1:11" hidden="1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https://analytics.zoho.com/open-view/2395394000005682797?ZOHO_CRITERIA=%22Trasposicion_4.3%22.%22Id_Categor%C3%ADa%22%20%3D%20100102004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K841" s="1" t="str">
        <f t="shared" si="315"/>
        <v>Informe Interactivo 6 - Mandarina</v>
      </c>
    </row>
    <row r="842" spans="1:11" hidden="1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https://analytics.zoho.com/open-view/2395394000005682797?ZOHO_CRITERIA=%22Trasposicion_4.3%22.%22Id_Categor%C3%ADa%22%20%3D%20100102005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K842" s="1" t="str">
        <f t="shared" si="315"/>
        <v>Informe Interactivo 6 - Naranja</v>
      </c>
    </row>
    <row r="843" spans="1:11" hidden="1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https://analytics.zoho.com/open-view/2395394000005682797?ZOHO_CRITERIA=%22Trasposicion_4.3%22.%22Id_Categor%C3%ADa%22%20%3D%20100102006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K843" s="1" t="str">
        <f t="shared" si="315"/>
        <v>Informe Interactivo 6 - Pomelo</v>
      </c>
    </row>
    <row r="844" spans="1:11" hidden="1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https://analytics.zoho.com/open-view/2395394000005682797?ZOHO_CRITERIA=%22Trasposicion_4.3%22.%22Id_Categor%C3%ADa%22%20%3D%20100102008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K844" s="1" t="str">
        <f t="shared" si="315"/>
        <v>Informe Interactivo 6 - Otros cítricos</v>
      </c>
    </row>
    <row r="845" spans="1:11" hidden="1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https://analytics.zoho.com/open-view/2395394000005682797?ZOHO_CRITERIA=%22Trasposicion_4.3%22.%22Id_Categor%C3%ADa%22%20%3D%20100103001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K845" s="1" t="str">
        <f t="shared" si="315"/>
        <v>Informe Interactivo 6 - Cereza</v>
      </c>
    </row>
    <row r="846" spans="1:11" hidden="1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https://analytics.zoho.com/open-view/2395394000005682797?ZOHO_CRITERIA=%22Trasposicion_4.3%22.%22Id_Categor%C3%ADa%22%20%3D%20100103002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K846" s="1" t="str">
        <f t="shared" si="315"/>
        <v>Informe Interactivo 6 - Ciruela</v>
      </c>
    </row>
    <row r="847" spans="1:11" hidden="1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https://analytics.zoho.com/open-view/2395394000005682797?ZOHO_CRITERIA=%22Trasposicion_4.3%22.%22Id_Categor%C3%ADa%22%20%3D%20100103003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K847" s="1" t="str">
        <f t="shared" si="315"/>
        <v>Informe Interactivo 6 - Damasco</v>
      </c>
    </row>
    <row r="848" spans="1:11" hidden="1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https://analytics.zoho.com/open-view/2395394000005682797?ZOHO_CRITERIA=%22Trasposicion_4.3%22.%22Id_Categor%C3%ADa%22%20%3D%20100103004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K848" s="1" t="str">
        <f t="shared" si="315"/>
        <v>Informe Interactivo 6 - Durazno</v>
      </c>
    </row>
    <row r="849" spans="1:11" hidden="1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https://analytics.zoho.com/open-view/2395394000005682797?ZOHO_CRITERIA=%22Trasposicion_4.3%22.%22Id_Categor%C3%ADa%22%20%3D%20100103006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K849" s="1" t="str">
        <f t="shared" si="315"/>
        <v>Informe Interactivo 6 - Nectarín</v>
      </c>
    </row>
    <row r="850" spans="1:11" hidden="1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https://analytics.zoho.com/open-view/2395394000005682797?ZOHO_CRITERIA=%22Trasposicion_4.3%22.%22Id_Categor%C3%ADa%22%20%3D%20100104002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K850" s="1" t="str">
        <f t="shared" si="315"/>
        <v>Informe Interactivo 6 - Manzana</v>
      </c>
    </row>
    <row r="851" spans="1:11" hidden="1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https://analytics.zoho.com/open-view/2395394000005682797?ZOHO_CRITERIA=%22Trasposicion_4.3%22.%22Id_Categor%C3%ADa%22%20%3D%20100104005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K851" s="1" t="str">
        <f t="shared" si="315"/>
        <v>Informe Interactivo 6 - Pera</v>
      </c>
    </row>
    <row r="852" spans="1:11" hidden="1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https://analytics.zoho.com/open-view/2395394000005682797?ZOHO_CRITERIA=%22Trasposicion_4.3%22.%22Id_Categor%C3%ADa%22%20%3D%20100105001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K852" s="1" t="str">
        <f t="shared" si="315"/>
        <v>Informe Interactivo 6 - Almendra</v>
      </c>
    </row>
    <row r="853" spans="1:11" hidden="1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https://analytics.zoho.com/open-view/2395394000005682797?ZOHO_CRITERIA=%22Trasposicion_4.3%22.%22Id_Categor%C3%ADa%22%20%3D%20100105002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K853" s="1" t="str">
        <f t="shared" si="315"/>
        <v>Informe Interactivo 6 - Avellana</v>
      </c>
    </row>
    <row r="854" spans="1:11" hidden="1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https://analytics.zoho.com/open-view/2395394000005682797?ZOHO_CRITERIA=%22Trasposicion_4.3%22.%22Id_Categor%C3%ADa%22%20%3D%20100105003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K854" s="1" t="str">
        <f t="shared" si="315"/>
        <v>Informe Interactivo 6 - Castaña</v>
      </c>
    </row>
    <row r="855" spans="1:11" hidden="1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https://analytics.zoho.com/open-view/2395394000005682797?ZOHO_CRITERIA=%22Trasposicion_4.3%22.%22Id_Categor%C3%ADa%22%20%3D%20100105004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K855" s="1" t="str">
        <f t="shared" si="315"/>
        <v>Informe Interactivo 6 - Nuez</v>
      </c>
    </row>
    <row r="856" spans="1:11" hidden="1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https://analytics.zoho.com/open-view/2395394000005682797?ZOHO_CRITERIA=%22Trasposicion_4.3%22.%22Id_Categor%C3%ADa%22%20%3D%20100105005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K856" s="1" t="str">
        <f t="shared" si="315"/>
        <v>Informe Interactivo 6 - Pistacho</v>
      </c>
    </row>
    <row r="857" spans="1:11" hidden="1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https://analytics.zoho.com/open-view/2395394000005682797?ZOHO_CRITERIA=%22Trasposicion_4.3%22.%22Id_Categor%C3%ADa%22%20%3D%20100105006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K857" s="1" t="str">
        <f t="shared" si="315"/>
        <v>Informe Interactivo 6 - Otros frutos secos</v>
      </c>
    </row>
    <row r="858" spans="1:11" hidden="1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https://analytics.zoho.com/open-view/2395394000005682797?ZOHO_CRITERIA=%22Trasposicion_4.3%22.%22Id_Categor%C3%ADa%22%20%3D%20100106001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K858" s="1" t="str">
        <f t="shared" si="315"/>
        <v>Informe Interactivo 6 - Olivo</v>
      </c>
    </row>
    <row r="859" spans="1:11" hidden="1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https://analytics.zoho.com/open-view/2395394000005682797?ZOHO_CRITERIA=%22Trasposicion_4.3%22.%22Id_Categor%C3%ADa%22%20%3D%20100106002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K859" s="1" t="str">
        <f t="shared" si="315"/>
        <v>Informe Interactivo 6 - Palta</v>
      </c>
    </row>
    <row r="860" spans="1:11" hidden="1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https://analytics.zoho.com/open-view/2395394000005682797?ZOHO_CRITERIA=%22Trasposicion_4.3%22.%22Id_Categor%C3%ADa%22%20%3D%20100107002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K860" s="1" t="str">
        <f t="shared" si="315"/>
        <v>Informe Interactivo 6 - Chirimoya</v>
      </c>
    </row>
    <row r="861" spans="1:11" hidden="1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https://analytics.zoho.com/open-view/2395394000005682797?ZOHO_CRITERIA=%22Trasposicion_4.3%22.%22Id_Categor%C3%ADa%22%20%3D%20100107012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K861" s="1" t="str">
        <f t="shared" si="315"/>
        <v>Informe Interactivo 6 - Otros frutos</v>
      </c>
    </row>
    <row r="862" spans="1:11" hidden="1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https://analytics.zoho.com/open-view/2395394000005682797?ZOHO_CRITERIA=%22Trasposicion_4.3%22.%22Id_Categor%C3%ADa%22%20%3D%20100108002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K862" s="1" t="str">
        <f t="shared" si="315"/>
        <v>Informe Interactivo 6 - Mango</v>
      </c>
    </row>
    <row r="863" spans="1:11" hidden="1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https://analytics.zoho.com/open-view/2395394000005682797?ZOHO_CRITERIA=%22Trasposicion_4.3%22.%22Id_Categor%C3%ADa%22%20%3D%20100108004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K863" s="1" t="str">
        <f t="shared" si="315"/>
        <v>Informe Interactivo 6 - Papaya</v>
      </c>
    </row>
    <row r="864" spans="1:11" hidden="1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https://analytics.zoho.com/open-view/2395394000005682797?ZOHO_CRITERIA=%22Trasposicion_4.3%22.%22Id_Categor%C3%ADa%22%20%3D%20100108005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K864" s="1" t="str">
        <f t="shared" si="315"/>
        <v>Informe Interactivo 6 - Piña</v>
      </c>
    </row>
    <row r="865" spans="1:11" hidden="1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https://analytics.zoho.com/open-view/2395394000005682797?ZOHO_CRITERIA=%22Trasposicion_4.3%22.%22Id_Categor%C3%ADa%22%20%3D%20100108006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K865" s="1" t="str">
        <f t="shared" si="315"/>
        <v>Informe Interactivo 6 - Plátano</v>
      </c>
    </row>
    <row r="866" spans="1:11" hidden="1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https://analytics.zoho.com/open-view/2395394000005682797?ZOHO_CRITERIA=%22Trasposicion_4.3%22.%22Id_Categor%C3%ADa%22%20%3D%20100108007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K866" s="1" t="str">
        <f t="shared" si="315"/>
        <v>Informe Interactivo 6 - Coco</v>
      </c>
    </row>
    <row r="867" spans="1:11" hidden="1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https://analytics.zoho.com/open-view/2395394000005682797?ZOHO_CRITERIA=%22Trasposicion_4.3%22.%22Id_Categor%C3%ADa%22%20%3D%20100109001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K867" s="1" t="str">
        <f t="shared" si="315"/>
        <v>Informe Interactivo 6 - Uva</v>
      </c>
    </row>
    <row r="868" spans="1:11" hidden="1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https://analytics.zoho.com/open-view/2395394000005682797?ZOHO_CRITERIA=%22Trasposicion_4.3%22.%22Id_Categor%C3%ADa%22%20%3D%20100112025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K868" s="1" t="str">
        <f t="shared" si="315"/>
        <v>Informe Interactivo 6 - Frutilla</v>
      </c>
    </row>
    <row r="869" spans="1:11" hidden="1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1" t="str">
        <f t="shared" si="315"/>
        <v>Informe Interactivo 1 - Marruecos</v>
      </c>
    </row>
    <row r="870" spans="1:11" hidden="1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K870" s="1" t="str">
        <f t="shared" si="315"/>
        <v>Informe Interactivo 1 - Afganistán</v>
      </c>
    </row>
    <row r="871" spans="1:11" hidden="1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K871" s="1" t="str">
        <f t="shared" si="315"/>
        <v>Informe Interactivo 1 - Emiratos Árabes Unidos</v>
      </c>
    </row>
    <row r="872" spans="1:11" hidden="1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K872" s="1" t="str">
        <f t="shared" si="315"/>
        <v>Informe Interactivo 1 - Argentina</v>
      </c>
    </row>
    <row r="873" spans="1:11" hidden="1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K873" s="1" t="str">
        <f t="shared" si="315"/>
        <v>Informe Interactivo 1 - Australia</v>
      </c>
    </row>
    <row r="874" spans="1:11" hidden="1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K874" s="1" t="str">
        <f t="shared" si="315"/>
        <v>Informe Interactivo 1 - Austria</v>
      </c>
    </row>
    <row r="875" spans="1:11" hidden="1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K875" s="1" t="str">
        <f t="shared" si="315"/>
        <v>Informe Interactivo 1 - Bélgica</v>
      </c>
    </row>
    <row r="876" spans="1:11" hidden="1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K876" s="1" t="str">
        <f t="shared" ref="K876:K880" si="383">+HYPERLINK(D876,C876)</f>
        <v>Informe Interactivo 1 - Bulgaria</v>
      </c>
    </row>
    <row r="877" spans="1:11" hidden="1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K877" s="1" t="str">
        <f t="shared" si="383"/>
        <v>Informe Interactivo 1 - Bosnia-Herzegovina</v>
      </c>
    </row>
    <row r="878" spans="1:11" hidden="1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K878" s="1" t="str">
        <f t="shared" si="383"/>
        <v>Informe Interactivo 1 - Bolivia</v>
      </c>
    </row>
    <row r="879" spans="1:11" hidden="1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K879" s="1" t="str">
        <f t="shared" si="383"/>
        <v>Informe Interactivo 1 - Brasil</v>
      </c>
    </row>
    <row r="880" spans="1:11" hidden="1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K880" s="1" t="str">
        <f t="shared" si="383"/>
        <v>Informe Interactivo 1 - Canadá</v>
      </c>
    </row>
    <row r="881" spans="1:11" hidden="1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K881" s="1" t="str">
        <f t="shared" ref="K881:K940" si="395">+HYPERLINK(D881,C881)</f>
        <v>Informe Interactivo 1 - Suiza</v>
      </c>
    </row>
    <row r="882" spans="1:11" hidden="1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K882" s="1" t="str">
        <f t="shared" si="395"/>
        <v>Informe Interactivo 1 - China</v>
      </c>
    </row>
    <row r="883" spans="1:11" hidden="1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K883" s="1" t="str">
        <f t="shared" si="395"/>
        <v>Informe Interactivo 1 - Colombia</v>
      </c>
    </row>
    <row r="884" spans="1:11" hidden="1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K884" s="1" t="str">
        <f t="shared" si="395"/>
        <v>Informe Interactivo 1 - Costa Rica</v>
      </c>
    </row>
    <row r="885" spans="1:11" hidden="1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K885" s="1" t="str">
        <f t="shared" si="395"/>
        <v>Informe Interactivo 1 - República Checa</v>
      </c>
    </row>
    <row r="886" spans="1:11" hidden="1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K886" s="1" t="str">
        <f t="shared" si="395"/>
        <v>Informe Interactivo 1 - Alemania</v>
      </c>
    </row>
    <row r="887" spans="1:11" hidden="1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K887" s="1" t="str">
        <f t="shared" si="395"/>
        <v>Informe Interactivo 1 - Dinamarca</v>
      </c>
    </row>
    <row r="888" spans="1:11" hidden="1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K888" s="1" t="str">
        <f t="shared" si="395"/>
        <v>Informe Interactivo 1 - República Dominicana</v>
      </c>
    </row>
    <row r="889" spans="1:11" hidden="1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K889" s="1" t="str">
        <f t="shared" si="395"/>
        <v>Informe Interactivo 1 - Ecuador</v>
      </c>
    </row>
    <row r="890" spans="1:11" hidden="1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K890" s="1" t="str">
        <f t="shared" si="395"/>
        <v>Informe Interactivo 1 - Egipto</v>
      </c>
    </row>
    <row r="891" spans="1:11" hidden="1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K891" s="1" t="str">
        <f t="shared" si="395"/>
        <v>Informe Interactivo 1 - España</v>
      </c>
    </row>
    <row r="892" spans="1:11" hidden="1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K892" s="1" t="str">
        <f t="shared" si="395"/>
        <v>Informe Interactivo 1 - Finlandia</v>
      </c>
    </row>
    <row r="893" spans="1:11" hidden="1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K893" s="1" t="str">
        <f t="shared" si="395"/>
        <v>Informe Interactivo 1 - Francia</v>
      </c>
    </row>
    <row r="894" spans="1:11" hidden="1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K894" s="1" t="str">
        <f t="shared" si="395"/>
        <v>Informe Interactivo 1 - Reino Unido</v>
      </c>
    </row>
    <row r="895" spans="1:11" hidden="1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K895" s="1" t="str">
        <f t="shared" si="395"/>
        <v>Informe Interactivo 1 - Ghana</v>
      </c>
    </row>
    <row r="896" spans="1:11" hidden="1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K896" s="1" t="str">
        <f t="shared" si="395"/>
        <v>Informe Interactivo 1 - Grecia</v>
      </c>
    </row>
    <row r="897" spans="1:11" hidden="1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K897" s="1" t="str">
        <f t="shared" si="395"/>
        <v>Informe Interactivo 1 - Guatemala</v>
      </c>
    </row>
    <row r="898" spans="1:11" hidden="1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K898" s="1" t="str">
        <f t="shared" si="395"/>
        <v>Informe Interactivo 1 - Hong Kong</v>
      </c>
    </row>
    <row r="899" spans="1:11" hidden="1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K899" s="1" t="str">
        <f t="shared" si="395"/>
        <v>Informe Interactivo 1 - Honduras</v>
      </c>
    </row>
    <row r="900" spans="1:11" hidden="1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K900" s="1" t="str">
        <f t="shared" si="395"/>
        <v>Informe Interactivo 1 - Croacia</v>
      </c>
    </row>
    <row r="901" spans="1:11" hidden="1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K901" s="1" t="str">
        <f t="shared" si="395"/>
        <v>Informe Interactivo 1 - Haití</v>
      </c>
    </row>
    <row r="902" spans="1:11" hidden="1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K902" s="1" t="str">
        <f t="shared" si="395"/>
        <v>Informe Interactivo 1 - Hungría</v>
      </c>
    </row>
    <row r="903" spans="1:11" hidden="1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K903" s="1" t="str">
        <f t="shared" si="395"/>
        <v>Informe Interactivo 1 - Indonesia</v>
      </c>
    </row>
    <row r="904" spans="1:11" hidden="1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K904" s="1" t="str">
        <f t="shared" si="395"/>
        <v>Informe Interactivo 1 - India</v>
      </c>
    </row>
    <row r="905" spans="1:11" hidden="1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K905" s="1" t="str">
        <f t="shared" si="395"/>
        <v>Informe Interactivo 1 - Irlanda</v>
      </c>
    </row>
    <row r="906" spans="1:11" hidden="1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K906" s="1" t="str">
        <f t="shared" si="395"/>
        <v>Informe Interactivo 1 - Irán</v>
      </c>
    </row>
    <row r="907" spans="1:11" hidden="1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K907" s="1" t="str">
        <f t="shared" si="395"/>
        <v>Informe Interactivo 1 - Islandia</v>
      </c>
    </row>
    <row r="908" spans="1:11" hidden="1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K908" s="1" t="str">
        <f t="shared" si="395"/>
        <v>Informe Interactivo 1 - Israel</v>
      </c>
    </row>
    <row r="909" spans="1:11" hidden="1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K909" s="1" t="str">
        <f t="shared" si="395"/>
        <v>Informe Interactivo 1 - Italia</v>
      </c>
    </row>
    <row r="910" spans="1:11" hidden="1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K910" s="1" t="str">
        <f t="shared" si="395"/>
        <v>Informe Interactivo 1 - Jamaica</v>
      </c>
    </row>
    <row r="911" spans="1:11" hidden="1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K911" s="1" t="str">
        <f t="shared" si="395"/>
        <v>Informe Interactivo 1 - Jordania</v>
      </c>
    </row>
    <row r="912" spans="1:11" hidden="1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K912" s="1" t="str">
        <f t="shared" si="395"/>
        <v>Informe Interactivo 1 - Japón</v>
      </c>
    </row>
    <row r="913" spans="1:11" hidden="1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K913" s="1" t="str">
        <f t="shared" si="395"/>
        <v>Informe Interactivo 1 - Corea del Sur</v>
      </c>
    </row>
    <row r="914" spans="1:11" hidden="1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K914" s="1" t="str">
        <f t="shared" si="395"/>
        <v>Informe Interactivo 1 - Líbano</v>
      </c>
    </row>
    <row r="915" spans="1:11" hidden="1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K915" s="1" t="str">
        <f t="shared" si="395"/>
        <v>Informe Interactivo 1 - Sri Lanka</v>
      </c>
    </row>
    <row r="916" spans="1:11" hidden="1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K916" s="1" t="str">
        <f t="shared" si="395"/>
        <v>Informe Interactivo 1 - Lituania</v>
      </c>
    </row>
    <row r="917" spans="1:11" hidden="1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K917" s="1" t="str">
        <f t="shared" si="395"/>
        <v>Informe Interactivo 1 - México</v>
      </c>
    </row>
    <row r="918" spans="1:11" hidden="1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K918" s="1" t="str">
        <f t="shared" si="395"/>
        <v>Informe Interactivo 1 - Malí</v>
      </c>
    </row>
    <row r="919" spans="1:11" hidden="1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K919" s="1" t="str">
        <f t="shared" si="395"/>
        <v>Informe Interactivo 1 - Malasia</v>
      </c>
    </row>
    <row r="920" spans="1:11" hidden="1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K920" s="1" t="str">
        <f t="shared" si="395"/>
        <v>Informe Interactivo 1 - Nueva Caledonia</v>
      </c>
    </row>
    <row r="921" spans="1:11" hidden="1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K921" s="1" t="str">
        <f t="shared" si="395"/>
        <v>Informe Interactivo 1 - Nigeria</v>
      </c>
    </row>
    <row r="922" spans="1:11" hidden="1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K922" s="1" t="str">
        <f t="shared" si="395"/>
        <v>Informe Interactivo 1 - Países Bajos</v>
      </c>
    </row>
    <row r="923" spans="1:11" hidden="1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K923" s="1" t="str">
        <f t="shared" si="395"/>
        <v>Informe Interactivo 1 - Nueva Zelanda</v>
      </c>
    </row>
    <row r="924" spans="1:11" hidden="1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K924" s="1" t="str">
        <f t="shared" si="395"/>
        <v>Informe Interactivo 1 - Pakistán</v>
      </c>
    </row>
    <row r="925" spans="1:11" hidden="1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K925" s="1" t="str">
        <f t="shared" si="395"/>
        <v>Informe Interactivo 1 - Panamá</v>
      </c>
    </row>
    <row r="926" spans="1:11" hidden="1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K926" s="1" t="str">
        <f t="shared" si="395"/>
        <v>Informe Interactivo 1 - Perú</v>
      </c>
    </row>
    <row r="927" spans="1:11" hidden="1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K927" s="1" t="str">
        <f t="shared" si="395"/>
        <v>Informe Interactivo 1 - Filipinas</v>
      </c>
    </row>
    <row r="928" spans="1:11" hidden="1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K928" s="1" t="str">
        <f t="shared" si="395"/>
        <v>Informe Interactivo 1 - Polonia</v>
      </c>
    </row>
    <row r="929" spans="1:11" hidden="1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K929" s="1" t="str">
        <f t="shared" si="395"/>
        <v>Informe Interactivo 1 - Puerto Rico</v>
      </c>
    </row>
    <row r="930" spans="1:11" hidden="1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K930" s="1" t="str">
        <f t="shared" si="395"/>
        <v>Informe Interactivo 1 - Portugal</v>
      </c>
    </row>
    <row r="931" spans="1:11" hidden="1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K931" s="1" t="str">
        <f t="shared" si="395"/>
        <v>Informe Interactivo 1 - Paraguay</v>
      </c>
    </row>
    <row r="932" spans="1:11" hidden="1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K932" s="1" t="str">
        <f t="shared" si="395"/>
        <v>Informe Interactivo 1 - Rumania</v>
      </c>
    </row>
    <row r="933" spans="1:11" hidden="1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K933" s="1" t="str">
        <f t="shared" si="395"/>
        <v>Informe Interactivo 1 - Rusia</v>
      </c>
    </row>
    <row r="934" spans="1:11" hidden="1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K934" s="1" t="str">
        <f t="shared" si="395"/>
        <v>Informe Interactivo 1 - Arabia Saudita</v>
      </c>
    </row>
    <row r="935" spans="1:11" hidden="1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K935" s="1" t="str">
        <f t="shared" si="395"/>
        <v>Informe Interactivo 1 - Singapur</v>
      </c>
    </row>
    <row r="936" spans="1:11" hidden="1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K936" s="1" t="str">
        <f t="shared" si="395"/>
        <v>Informe Interactivo 1 - El Salvador</v>
      </c>
    </row>
    <row r="937" spans="1:11" hidden="1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K937" s="1" t="str">
        <f t="shared" si="395"/>
        <v>Informe Interactivo 1 - Serbia</v>
      </c>
    </row>
    <row r="938" spans="1:11" hidden="1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K938" s="1" t="str">
        <f t="shared" si="395"/>
        <v>Informe Interactivo 1 - Eslovenia</v>
      </c>
    </row>
    <row r="939" spans="1:11" hidden="1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K939" s="1" t="str">
        <f t="shared" si="395"/>
        <v>Informe Interactivo 1 - Suecia</v>
      </c>
    </row>
    <row r="940" spans="1:11" hidden="1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K940" s="1" t="str">
        <f t="shared" si="395"/>
        <v>Informe Interactivo 1 - Siria</v>
      </c>
    </row>
    <row r="941" spans="1:11" hidden="1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K941" s="1" t="str">
        <f t="shared" ref="K941:K1004" si="403">+HYPERLINK(D941,C941)</f>
        <v>Informe Interactivo 1 - Tailandia</v>
      </c>
    </row>
    <row r="942" spans="1:11" hidden="1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K942" s="1" t="str">
        <f t="shared" si="403"/>
        <v>Informe Interactivo 1 - Trinidad y Tobago</v>
      </c>
    </row>
    <row r="943" spans="1:11" hidden="1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K943" s="1" t="str">
        <f t="shared" si="403"/>
        <v>Informe Interactivo 1 - Túnez</v>
      </c>
    </row>
    <row r="944" spans="1:11" hidden="1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K944" s="1" t="str">
        <f t="shared" si="403"/>
        <v>Informe Interactivo 1 - Turquía</v>
      </c>
    </row>
    <row r="945" spans="1:11" hidden="1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K945" s="1" t="str">
        <f t="shared" si="403"/>
        <v>Informe Interactivo 1 - Taiwán</v>
      </c>
    </row>
    <row r="946" spans="1:11" hidden="1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K946" s="1" t="str">
        <f t="shared" si="403"/>
        <v>Informe Interactivo 1 - Ucrania</v>
      </c>
    </row>
    <row r="947" spans="1:11" hidden="1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K947" s="1" t="str">
        <f t="shared" si="403"/>
        <v>Informe Interactivo 1 - Uruguay</v>
      </c>
    </row>
    <row r="948" spans="1:11" hidden="1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K948" s="1" t="str">
        <f t="shared" si="403"/>
        <v>Informe Interactivo 1 - Estados Unidos</v>
      </c>
    </row>
    <row r="949" spans="1:11" hidden="1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K949" s="1" t="str">
        <f t="shared" si="403"/>
        <v>Informe Interactivo 1 - Venezuela</v>
      </c>
    </row>
    <row r="950" spans="1:11" hidden="1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K950" s="1" t="str">
        <f t="shared" si="403"/>
        <v>Informe Interactivo 1 - Vietnam</v>
      </c>
    </row>
    <row r="951" spans="1:11" hidden="1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K951" s="1" t="str">
        <f t="shared" si="403"/>
        <v>Informe Interactivo 1 - Sudáfrica</v>
      </c>
    </row>
    <row r="952" spans="1:11" hidden="1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1" t="str">
        <f t="shared" si="403"/>
        <v>Informe Interactivo 3 - Arándano</v>
      </c>
    </row>
    <row r="953" spans="1:11" hidden="1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K953" s="1" t="str">
        <f t="shared" si="403"/>
        <v>Informe Interactivo 3 - Frambuesa</v>
      </c>
    </row>
    <row r="954" spans="1:11" hidden="1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K954" s="1" t="str">
        <f t="shared" si="403"/>
        <v>Informe Interactivo 3 - Higo</v>
      </c>
    </row>
    <row r="955" spans="1:11" hidden="1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K955" s="1" t="str">
        <f t="shared" si="403"/>
        <v>Informe Interactivo 3 - Kiwi</v>
      </c>
    </row>
    <row r="956" spans="1:11" hidden="1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K956" s="1" t="str">
        <f t="shared" si="403"/>
        <v>Informe Interactivo 3 - Mora</v>
      </c>
    </row>
    <row r="957" spans="1:11" hidden="1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K957" s="1" t="str">
        <f t="shared" si="403"/>
        <v>Informe Interactivo 3 - Otros berries</v>
      </c>
    </row>
    <row r="958" spans="1:11" hidden="1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K958" s="1" t="str">
        <f t="shared" si="403"/>
        <v>Informe Interactivo 3 - Limón</v>
      </c>
    </row>
    <row r="959" spans="1:11" hidden="1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K959" s="1" t="str">
        <f t="shared" si="403"/>
        <v>Informe Interactivo 3 - Mandarina</v>
      </c>
    </row>
    <row r="960" spans="1:11" hidden="1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K960" s="1" t="str">
        <f t="shared" si="403"/>
        <v>Informe Interactivo 3 - Naranja</v>
      </c>
    </row>
    <row r="961" spans="1:11" hidden="1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K961" s="1" t="str">
        <f t="shared" si="403"/>
        <v>Informe Interactivo 3 - Pomelo</v>
      </c>
    </row>
    <row r="962" spans="1:11" hidden="1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K962" s="1" t="str">
        <f t="shared" si="403"/>
        <v>Informe Interactivo 3 - Otros cítricos</v>
      </c>
    </row>
    <row r="963" spans="1:11" hidden="1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K963" s="1" t="str">
        <f t="shared" si="403"/>
        <v>Informe Interactivo 3 - Cereza</v>
      </c>
    </row>
    <row r="964" spans="1:11" hidden="1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K964" s="1" t="str">
        <f t="shared" si="403"/>
        <v>Informe Interactivo 3 - Ciruela</v>
      </c>
    </row>
    <row r="965" spans="1:11" hidden="1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K965" s="1" t="str">
        <f t="shared" si="403"/>
        <v>Informe Interactivo 3 - Damasco</v>
      </c>
    </row>
    <row r="966" spans="1:11" hidden="1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K966" s="1" t="str">
        <f t="shared" si="403"/>
        <v>Informe Interactivo 3 - Durazno</v>
      </c>
    </row>
    <row r="967" spans="1:11" hidden="1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K967" s="1" t="str">
        <f t="shared" si="403"/>
        <v>Informe Interactivo 3 - Nectarín</v>
      </c>
    </row>
    <row r="968" spans="1:11" hidden="1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K968" s="1" t="str">
        <f t="shared" si="403"/>
        <v>Informe Interactivo 3 - Manzana</v>
      </c>
    </row>
    <row r="969" spans="1:11" hidden="1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K969" s="1" t="str">
        <f t="shared" si="403"/>
        <v>Informe Interactivo 3 - Pera</v>
      </c>
    </row>
    <row r="970" spans="1:11" hidden="1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K970" s="1" t="str">
        <f t="shared" si="403"/>
        <v>Informe Interactivo 3 - Almendra</v>
      </c>
    </row>
    <row r="971" spans="1:11" hidden="1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K971" s="1" t="str">
        <f t="shared" si="403"/>
        <v>Informe Interactivo 3 - Avellana</v>
      </c>
    </row>
    <row r="972" spans="1:11" hidden="1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K972" s="1" t="str">
        <f t="shared" si="403"/>
        <v>Informe Interactivo 3 - Castaña</v>
      </c>
    </row>
    <row r="973" spans="1:11" hidden="1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K973" s="1" t="str">
        <f t="shared" si="403"/>
        <v>Informe Interactivo 3 - Nuez</v>
      </c>
    </row>
    <row r="974" spans="1:11" hidden="1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K974" s="1" t="str">
        <f t="shared" si="403"/>
        <v>Informe Interactivo 3 - Pistacho</v>
      </c>
    </row>
    <row r="975" spans="1:11" hidden="1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K975" s="1" t="str">
        <f t="shared" si="403"/>
        <v>Informe Interactivo 3 - Otros frutos secos</v>
      </c>
    </row>
    <row r="976" spans="1:11" hidden="1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K976" s="1" t="str">
        <f t="shared" si="403"/>
        <v>Informe Interactivo 3 - Olivo</v>
      </c>
    </row>
    <row r="977" spans="1:11" hidden="1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K977" s="1" t="str">
        <f t="shared" si="403"/>
        <v>Informe Interactivo 3 - Palta</v>
      </c>
    </row>
    <row r="978" spans="1:11" hidden="1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K978" s="1" t="str">
        <f t="shared" si="403"/>
        <v>Informe Interactivo 3 - Chirimoya</v>
      </c>
    </row>
    <row r="979" spans="1:11" hidden="1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K979" s="1" t="str">
        <f t="shared" si="403"/>
        <v>Informe Interactivo 3 - Otros frutos</v>
      </c>
    </row>
    <row r="980" spans="1:11" hidden="1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K980" s="1" t="str">
        <f t="shared" si="403"/>
        <v>Informe Interactivo 3 - Mangos y guayabas</v>
      </c>
    </row>
    <row r="981" spans="1:11" hidden="1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K981" s="1" t="str">
        <f t="shared" si="403"/>
        <v>Informe Interactivo 3 - Papaya</v>
      </c>
    </row>
    <row r="982" spans="1:11" hidden="1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K982" s="1" t="str">
        <f t="shared" si="403"/>
        <v>Informe Interactivo 3 - Piña</v>
      </c>
    </row>
    <row r="983" spans="1:11" hidden="1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K983" s="1" t="str">
        <f t="shared" si="403"/>
        <v>Informe Interactivo 3 - Plátano</v>
      </c>
    </row>
    <row r="984" spans="1:11" hidden="1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K984" s="1" t="str">
        <f t="shared" si="403"/>
        <v>Informe Interactivo 3 - Coco</v>
      </c>
    </row>
    <row r="985" spans="1:11" hidden="1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K985" s="1" t="str">
        <f t="shared" si="403"/>
        <v>Informe Interactivo 3 - Uva</v>
      </c>
    </row>
    <row r="986" spans="1:11" hidden="1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K986" s="1" t="str">
        <f t="shared" si="403"/>
        <v>Informe Interactivo 3 - Frutilla</v>
      </c>
    </row>
    <row r="987" spans="1:11" hidden="1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1" t="str">
        <f t="shared" si="403"/>
        <v>Informe Interactivo 2 - Aceites</v>
      </c>
    </row>
    <row r="988" spans="1:11" hidden="1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K988" s="1" t="str">
        <f t="shared" si="403"/>
        <v>Informe Interactivo 2 - Congelados</v>
      </c>
    </row>
    <row r="989" spans="1:11" hidden="1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K989" s="1" t="str">
        <f t="shared" si="403"/>
        <v>Informe Interactivo 2 - Conservas</v>
      </c>
    </row>
    <row r="990" spans="1:11" hidden="1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K990" s="1" t="str">
        <f t="shared" si="403"/>
        <v>Informe Interactivo 2 - Deshidratados</v>
      </c>
    </row>
    <row r="991" spans="1:11" hidden="1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K991" s="1" t="str">
        <f t="shared" si="403"/>
        <v>Informe Interactivo 2 - Fresca</v>
      </c>
    </row>
    <row r="992" spans="1:11" hidden="1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K992" s="1" t="str">
        <f t="shared" si="403"/>
        <v>Informe Interactivo 2 - Frutos secos</v>
      </c>
    </row>
    <row r="993" spans="1:11" hidden="1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K993" s="1" t="str">
        <f t="shared" si="403"/>
        <v>Informe Interactivo 2 - Jugos</v>
      </c>
    </row>
    <row r="994" spans="1:11" hidden="1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1" t="str">
        <f t="shared" si="403"/>
        <v>Informe Interactivo 4 - Marruecos</v>
      </c>
    </row>
    <row r="995" spans="1:11" hidden="1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K995" s="1" t="str">
        <f t="shared" si="403"/>
        <v>Informe Interactivo 4 - Afganistán</v>
      </c>
    </row>
    <row r="996" spans="1:11" hidden="1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K996" s="1" t="str">
        <f t="shared" si="403"/>
        <v>Informe Interactivo 4 - Emiratos Árabes Unidos</v>
      </c>
    </row>
    <row r="997" spans="1:11" hidden="1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K997" s="1" t="str">
        <f t="shared" si="403"/>
        <v>Informe Interactivo 4 - Argentina</v>
      </c>
    </row>
    <row r="998" spans="1:11" hidden="1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K998" s="1" t="str">
        <f t="shared" si="403"/>
        <v>Informe Interactivo 4 - Australia</v>
      </c>
    </row>
    <row r="999" spans="1:11" hidden="1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K999" s="1" t="str">
        <f t="shared" si="403"/>
        <v>Informe Interactivo 4 - Austria</v>
      </c>
    </row>
    <row r="1000" spans="1:11" hidden="1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K1000" s="1" t="str">
        <f t="shared" si="403"/>
        <v>Informe Interactivo 4 - Bélgica</v>
      </c>
    </row>
    <row r="1001" spans="1:11" hidden="1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K1001" s="1" t="str">
        <f t="shared" si="403"/>
        <v>Informe Interactivo 4 - Bulgaria</v>
      </c>
    </row>
    <row r="1002" spans="1:11" hidden="1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K1002" s="1" t="str">
        <f t="shared" si="403"/>
        <v>Informe Interactivo 4 - Bosnia-Herzegovina</v>
      </c>
    </row>
    <row r="1003" spans="1:11" hidden="1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K1003" s="1" t="str">
        <f t="shared" si="403"/>
        <v>Informe Interactivo 4 - Bolivia</v>
      </c>
    </row>
    <row r="1004" spans="1:11" hidden="1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K1004" s="1" t="str">
        <f t="shared" si="403"/>
        <v>Informe Interactivo 4 - Brasil</v>
      </c>
    </row>
    <row r="1005" spans="1:11" hidden="1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K1005" s="1" t="str">
        <f t="shared" ref="K1005:K1064" si="420">+HYPERLINK(D1005,C1005)</f>
        <v>Informe Interactivo 4 - Canadá</v>
      </c>
    </row>
    <row r="1006" spans="1:11" hidden="1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K1006" s="1" t="str">
        <f t="shared" si="420"/>
        <v>Informe Interactivo 4 - Suiza</v>
      </c>
    </row>
    <row r="1007" spans="1:11" hidden="1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K1007" s="1" t="str">
        <f t="shared" si="420"/>
        <v>Informe Interactivo 4 - China</v>
      </c>
    </row>
    <row r="1008" spans="1:11" hidden="1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K1008" s="1" t="str">
        <f t="shared" si="420"/>
        <v>Informe Interactivo 4 - Colombia</v>
      </c>
    </row>
    <row r="1009" spans="1:11" hidden="1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K1009" s="1" t="str">
        <f t="shared" si="420"/>
        <v>Informe Interactivo 4 - Costa Rica</v>
      </c>
    </row>
    <row r="1010" spans="1:11" hidden="1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K1010" s="1" t="str">
        <f t="shared" si="420"/>
        <v>Informe Interactivo 4 - República Checa</v>
      </c>
    </row>
    <row r="1011" spans="1:11" hidden="1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K1011" s="1" t="str">
        <f t="shared" si="420"/>
        <v>Informe Interactivo 4 - Alemania</v>
      </c>
    </row>
    <row r="1012" spans="1:11" hidden="1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K1012" s="1" t="str">
        <f t="shared" si="420"/>
        <v>Informe Interactivo 4 - Dinamarca</v>
      </c>
    </row>
    <row r="1013" spans="1:11" hidden="1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K1013" s="1" t="str">
        <f t="shared" si="420"/>
        <v>Informe Interactivo 4 - República Dominicana</v>
      </c>
    </row>
    <row r="1014" spans="1:11" hidden="1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K1014" s="1" t="str">
        <f t="shared" si="420"/>
        <v>Informe Interactivo 4 - Ecuador</v>
      </c>
    </row>
    <row r="1015" spans="1:11" hidden="1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K1015" s="1" t="str">
        <f t="shared" si="420"/>
        <v>Informe Interactivo 4 - Egipto</v>
      </c>
    </row>
    <row r="1016" spans="1:11" hidden="1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K1016" s="1" t="str">
        <f t="shared" si="420"/>
        <v>Informe Interactivo 4 - España</v>
      </c>
    </row>
    <row r="1017" spans="1:11" hidden="1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K1017" s="1" t="str">
        <f t="shared" si="420"/>
        <v>Informe Interactivo 4 - Finlandia</v>
      </c>
    </row>
    <row r="1018" spans="1:11" hidden="1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K1018" s="1" t="str">
        <f t="shared" si="420"/>
        <v>Informe Interactivo 4 - Francia</v>
      </c>
    </row>
    <row r="1019" spans="1:11" hidden="1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K1019" s="1" t="str">
        <f t="shared" si="420"/>
        <v>Informe Interactivo 4 - Reino Unido</v>
      </c>
    </row>
    <row r="1020" spans="1:11" hidden="1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K1020" s="1" t="str">
        <f t="shared" si="420"/>
        <v>Informe Interactivo 4 - Ghana</v>
      </c>
    </row>
    <row r="1021" spans="1:11" hidden="1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K1021" s="1" t="str">
        <f t="shared" si="420"/>
        <v>Informe Interactivo 4 - Grecia</v>
      </c>
    </row>
    <row r="1022" spans="1:11" hidden="1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K1022" s="1" t="str">
        <f t="shared" si="420"/>
        <v>Informe Interactivo 4 - Guatemala</v>
      </c>
    </row>
    <row r="1023" spans="1:11" hidden="1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K1023" s="1" t="str">
        <f t="shared" si="420"/>
        <v>Informe Interactivo 4 - Hong Kong</v>
      </c>
    </row>
    <row r="1024" spans="1:11" hidden="1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K1024" s="1" t="str">
        <f t="shared" si="420"/>
        <v>Informe Interactivo 4 - Honduras</v>
      </c>
    </row>
    <row r="1025" spans="1:11" hidden="1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K1025" s="1" t="str">
        <f t="shared" si="420"/>
        <v>Informe Interactivo 4 - Croacia</v>
      </c>
    </row>
    <row r="1026" spans="1:11" hidden="1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K1026" s="1" t="str">
        <f t="shared" si="420"/>
        <v>Informe Interactivo 4 - Haití</v>
      </c>
    </row>
    <row r="1027" spans="1:11" hidden="1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K1027" s="1" t="str">
        <f t="shared" si="420"/>
        <v>Informe Interactivo 4 - Hungría</v>
      </c>
    </row>
    <row r="1028" spans="1:11" hidden="1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K1028" s="1" t="str">
        <f t="shared" si="420"/>
        <v>Informe Interactivo 4 - Indonesia</v>
      </c>
    </row>
    <row r="1029" spans="1:11" hidden="1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K1029" s="1" t="str">
        <f t="shared" si="420"/>
        <v>Informe Interactivo 4 - India</v>
      </c>
    </row>
    <row r="1030" spans="1:11" hidden="1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K1030" s="1" t="str">
        <f t="shared" si="420"/>
        <v>Informe Interactivo 4 - Irlanda</v>
      </c>
    </row>
    <row r="1031" spans="1:11" hidden="1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K1031" s="1" t="str">
        <f t="shared" si="420"/>
        <v>Informe Interactivo 4 - Irán</v>
      </c>
    </row>
    <row r="1032" spans="1:11" hidden="1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K1032" s="1" t="str">
        <f t="shared" si="420"/>
        <v>Informe Interactivo 4 - Islandia</v>
      </c>
    </row>
    <row r="1033" spans="1:11" hidden="1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K1033" s="1" t="str">
        <f t="shared" si="420"/>
        <v>Informe Interactivo 4 - Israel</v>
      </c>
    </row>
    <row r="1034" spans="1:11" hidden="1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K1034" s="1" t="str">
        <f t="shared" si="420"/>
        <v>Informe Interactivo 4 - Italia</v>
      </c>
    </row>
    <row r="1035" spans="1:11" hidden="1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K1035" s="1" t="str">
        <f t="shared" si="420"/>
        <v>Informe Interactivo 4 - Jamaica</v>
      </c>
    </row>
    <row r="1036" spans="1:11" hidden="1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K1036" s="1" t="str">
        <f t="shared" si="420"/>
        <v>Informe Interactivo 4 - Jordania</v>
      </c>
    </row>
    <row r="1037" spans="1:11" hidden="1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K1037" s="1" t="str">
        <f t="shared" si="420"/>
        <v>Informe Interactivo 4 - Japón</v>
      </c>
    </row>
    <row r="1038" spans="1:11" hidden="1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K1038" s="1" t="str">
        <f t="shared" si="420"/>
        <v>Informe Interactivo 4 - Corea del Sur</v>
      </c>
    </row>
    <row r="1039" spans="1:11" hidden="1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K1039" s="1" t="str">
        <f t="shared" si="420"/>
        <v>Informe Interactivo 4 - Líbano</v>
      </c>
    </row>
    <row r="1040" spans="1:11" hidden="1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K1040" s="1" t="str">
        <f t="shared" si="420"/>
        <v>Informe Interactivo 4 - Sri Lanka</v>
      </c>
    </row>
    <row r="1041" spans="1:11" hidden="1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K1041" s="1" t="str">
        <f t="shared" si="420"/>
        <v>Informe Interactivo 4 - Lituania</v>
      </c>
    </row>
    <row r="1042" spans="1:11" hidden="1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K1042" s="1" t="str">
        <f t="shared" si="420"/>
        <v>Informe Interactivo 4 - México</v>
      </c>
    </row>
    <row r="1043" spans="1:11" hidden="1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K1043" s="1" t="str">
        <f t="shared" si="420"/>
        <v>Informe Interactivo 4 - Malí</v>
      </c>
    </row>
    <row r="1044" spans="1:11" hidden="1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K1044" s="1" t="str">
        <f t="shared" si="420"/>
        <v>Informe Interactivo 4 - Malasia</v>
      </c>
    </row>
    <row r="1045" spans="1:11" hidden="1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K1045" s="1" t="str">
        <f t="shared" si="420"/>
        <v>Informe Interactivo 4 - Nueva Caledonia</v>
      </c>
    </row>
    <row r="1046" spans="1:11" hidden="1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K1046" s="1" t="str">
        <f t="shared" si="420"/>
        <v>Informe Interactivo 4 - Nigeria</v>
      </c>
    </row>
    <row r="1047" spans="1:11" hidden="1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K1047" s="1" t="str">
        <f t="shared" si="420"/>
        <v>Informe Interactivo 4 - Países Bajos</v>
      </c>
    </row>
    <row r="1048" spans="1:11" hidden="1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K1048" s="1" t="str">
        <f t="shared" si="420"/>
        <v>Informe Interactivo 4 - Nueva Zelanda</v>
      </c>
    </row>
    <row r="1049" spans="1:11" hidden="1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K1049" s="1" t="str">
        <f t="shared" si="420"/>
        <v>Informe Interactivo 4 - Pakistán</v>
      </c>
    </row>
    <row r="1050" spans="1:11" hidden="1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K1050" s="1" t="str">
        <f t="shared" si="420"/>
        <v>Informe Interactivo 4 - Panamá</v>
      </c>
    </row>
    <row r="1051" spans="1:11" hidden="1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K1051" s="1" t="str">
        <f t="shared" si="420"/>
        <v>Informe Interactivo 4 - Perú</v>
      </c>
    </row>
    <row r="1052" spans="1:11" hidden="1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K1052" s="1" t="str">
        <f t="shared" si="420"/>
        <v>Informe Interactivo 4 - Filipinas</v>
      </c>
    </row>
    <row r="1053" spans="1:11" hidden="1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K1053" s="1" t="str">
        <f t="shared" si="420"/>
        <v>Informe Interactivo 4 - Polonia</v>
      </c>
    </row>
    <row r="1054" spans="1:11" hidden="1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K1054" s="1" t="str">
        <f t="shared" si="420"/>
        <v>Informe Interactivo 4 - Puerto Rico</v>
      </c>
    </row>
    <row r="1055" spans="1:11" hidden="1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K1055" s="1" t="str">
        <f t="shared" si="420"/>
        <v>Informe Interactivo 4 - Portugal</v>
      </c>
    </row>
    <row r="1056" spans="1:11" hidden="1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K1056" s="1" t="str">
        <f t="shared" si="420"/>
        <v>Informe Interactivo 4 - Paraguay</v>
      </c>
    </row>
    <row r="1057" spans="1:11" hidden="1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K1057" s="1" t="str">
        <f t="shared" si="420"/>
        <v>Informe Interactivo 4 - Rumania</v>
      </c>
    </row>
    <row r="1058" spans="1:11" hidden="1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K1058" s="1" t="str">
        <f t="shared" si="420"/>
        <v>Informe Interactivo 4 - Rusia</v>
      </c>
    </row>
    <row r="1059" spans="1:11" hidden="1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K1059" s="1" t="str">
        <f t="shared" si="420"/>
        <v>Informe Interactivo 4 - Arabia Saudita</v>
      </c>
    </row>
    <row r="1060" spans="1:11" hidden="1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K1060" s="1" t="str">
        <f t="shared" si="420"/>
        <v>Informe Interactivo 4 - Singapur</v>
      </c>
    </row>
    <row r="1061" spans="1:11" hidden="1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K1061" s="1" t="str">
        <f t="shared" si="420"/>
        <v>Informe Interactivo 4 - El Salvador</v>
      </c>
    </row>
    <row r="1062" spans="1:11" hidden="1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K1062" s="1" t="str">
        <f t="shared" si="420"/>
        <v>Informe Interactivo 4 - Serbia</v>
      </c>
    </row>
    <row r="1063" spans="1:11" hidden="1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K1063" s="1" t="str">
        <f t="shared" si="420"/>
        <v>Informe Interactivo 4 - Eslovenia</v>
      </c>
    </row>
    <row r="1064" spans="1:11" hidden="1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K1064" s="1" t="str">
        <f t="shared" si="420"/>
        <v>Informe Interactivo 4 - Suecia</v>
      </c>
    </row>
    <row r="1065" spans="1:11" hidden="1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K1065" s="1" t="str">
        <f t="shared" ref="K1065:K1128" si="429">+HYPERLINK(D1065,C1065)</f>
        <v>Informe Interactivo 4 - Siria</v>
      </c>
    </row>
    <row r="1066" spans="1:11" hidden="1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K1066" s="1" t="str">
        <f t="shared" si="429"/>
        <v>Informe Interactivo 4 - Tailandia</v>
      </c>
    </row>
    <row r="1067" spans="1:11" hidden="1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K1067" s="1" t="str">
        <f t="shared" si="429"/>
        <v>Informe Interactivo 4 - Trinidad y Tobago</v>
      </c>
    </row>
    <row r="1068" spans="1:11" hidden="1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K1068" s="1" t="str">
        <f t="shared" si="429"/>
        <v>Informe Interactivo 4 - Túnez</v>
      </c>
    </row>
    <row r="1069" spans="1:11" hidden="1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K1069" s="1" t="str">
        <f t="shared" si="429"/>
        <v>Informe Interactivo 4 - Turquía</v>
      </c>
    </row>
    <row r="1070" spans="1:11" hidden="1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K1070" s="1" t="str">
        <f t="shared" si="429"/>
        <v>Informe Interactivo 4 - Taiwán</v>
      </c>
    </row>
    <row r="1071" spans="1:11" hidden="1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K1071" s="1" t="str">
        <f t="shared" si="429"/>
        <v>Informe Interactivo 4 - Ucrania</v>
      </c>
    </row>
    <row r="1072" spans="1:11" hidden="1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K1072" s="1" t="str">
        <f t="shared" si="429"/>
        <v>Informe Interactivo 4 - Uruguay</v>
      </c>
    </row>
    <row r="1073" spans="1:11" hidden="1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K1073" s="1" t="str">
        <f t="shared" si="429"/>
        <v>Informe Interactivo 4 - Estados Unidos</v>
      </c>
    </row>
    <row r="1074" spans="1:11" hidden="1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K1074" s="1" t="str">
        <f t="shared" si="429"/>
        <v>Informe Interactivo 4 - Venezuela</v>
      </c>
    </row>
    <row r="1075" spans="1:11" hidden="1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K1075" s="1" t="str">
        <f t="shared" si="429"/>
        <v>Informe Interactivo 4 - Vietnam</v>
      </c>
    </row>
    <row r="1076" spans="1:11" hidden="1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K1076" s="1" t="str">
        <f t="shared" si="429"/>
        <v>Informe Interactivo 4 - Sudáfrica</v>
      </c>
    </row>
    <row r="1077" spans="1:11" hidden="1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1" t="str">
        <f t="shared" si="429"/>
        <v>Informe Interactivo 6 - Arándano</v>
      </c>
    </row>
    <row r="1078" spans="1:11" hidden="1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K1078" s="1" t="str">
        <f t="shared" si="429"/>
        <v>Informe Interactivo 6 - Frambuesa</v>
      </c>
    </row>
    <row r="1079" spans="1:11" hidden="1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K1079" s="1" t="str">
        <f t="shared" si="429"/>
        <v>Informe Interactivo 6 - Higo</v>
      </c>
    </row>
    <row r="1080" spans="1:11" hidden="1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K1080" s="1" t="str">
        <f t="shared" si="429"/>
        <v>Informe Interactivo 6 - Kiwi</v>
      </c>
    </row>
    <row r="1081" spans="1:11" hidden="1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K1081" s="1" t="str">
        <f t="shared" si="429"/>
        <v>Informe Interactivo 6 - Mora</v>
      </c>
    </row>
    <row r="1082" spans="1:11" hidden="1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K1082" s="1" t="str">
        <f t="shared" si="429"/>
        <v>Informe Interactivo 6 - Otros berries</v>
      </c>
    </row>
    <row r="1083" spans="1:11" hidden="1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K1083" s="1" t="str">
        <f t="shared" si="429"/>
        <v>Informe Interactivo 6 - Limón</v>
      </c>
    </row>
    <row r="1084" spans="1:11" hidden="1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K1084" s="1" t="str">
        <f t="shared" si="429"/>
        <v>Informe Interactivo 6 - Mandarina</v>
      </c>
    </row>
    <row r="1085" spans="1:11" hidden="1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K1085" s="1" t="str">
        <f t="shared" si="429"/>
        <v>Informe Interactivo 6 - Naranja</v>
      </c>
    </row>
    <row r="1086" spans="1:11" hidden="1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K1086" s="1" t="str">
        <f t="shared" si="429"/>
        <v>Informe Interactivo 6 - Pomelo</v>
      </c>
    </row>
    <row r="1087" spans="1:11" hidden="1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K1087" s="1" t="str">
        <f t="shared" si="429"/>
        <v>Informe Interactivo 6 - Otros cítricos</v>
      </c>
    </row>
    <row r="1088" spans="1:11" hidden="1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K1088" s="1" t="str">
        <f t="shared" si="429"/>
        <v>Informe Interactivo 6 - Cereza</v>
      </c>
    </row>
    <row r="1089" spans="1:11" hidden="1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K1089" s="1" t="str">
        <f t="shared" si="429"/>
        <v>Informe Interactivo 6 - Ciruela</v>
      </c>
    </row>
    <row r="1090" spans="1:11" hidden="1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K1090" s="1" t="str">
        <f t="shared" si="429"/>
        <v>Informe Interactivo 6 - Damasco</v>
      </c>
    </row>
    <row r="1091" spans="1:11" hidden="1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K1091" s="1" t="str">
        <f t="shared" si="429"/>
        <v>Informe Interactivo 6 - Durazno</v>
      </c>
    </row>
    <row r="1092" spans="1:11" hidden="1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K1092" s="1" t="str">
        <f t="shared" si="429"/>
        <v>Informe Interactivo 6 - Nectarín</v>
      </c>
    </row>
    <row r="1093" spans="1:11" hidden="1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K1093" s="1" t="str">
        <f t="shared" si="429"/>
        <v>Informe Interactivo 6 - Manzana</v>
      </c>
    </row>
    <row r="1094" spans="1:11" hidden="1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K1094" s="1" t="str">
        <f t="shared" si="429"/>
        <v>Informe Interactivo 6 - Pera</v>
      </c>
    </row>
    <row r="1095" spans="1:11" hidden="1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K1095" s="1" t="str">
        <f t="shared" si="429"/>
        <v>Informe Interactivo 6 - Almendra</v>
      </c>
    </row>
    <row r="1096" spans="1:11" hidden="1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K1096" s="1" t="str">
        <f t="shared" si="429"/>
        <v>Informe Interactivo 6 - Avellana</v>
      </c>
    </row>
    <row r="1097" spans="1:11" hidden="1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K1097" s="1" t="str">
        <f t="shared" si="429"/>
        <v>Informe Interactivo 6 - Castaña</v>
      </c>
    </row>
    <row r="1098" spans="1:11" hidden="1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K1098" s="1" t="str">
        <f t="shared" si="429"/>
        <v>Informe Interactivo 6 - Nuez</v>
      </c>
    </row>
    <row r="1099" spans="1:11" hidden="1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K1099" s="1" t="str">
        <f t="shared" si="429"/>
        <v>Informe Interactivo 6 - Pistacho</v>
      </c>
    </row>
    <row r="1100" spans="1:11" hidden="1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K1100" s="1" t="str">
        <f t="shared" si="429"/>
        <v>Informe Interactivo 6 - Otros frutos secos</v>
      </c>
    </row>
    <row r="1101" spans="1:11" hidden="1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K1101" s="1" t="str">
        <f t="shared" si="429"/>
        <v>Informe Interactivo 6 - Olivo</v>
      </c>
    </row>
    <row r="1102" spans="1:11" hidden="1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K1102" s="1" t="str">
        <f t="shared" si="429"/>
        <v>Informe Interactivo 6 - Palta</v>
      </c>
    </row>
    <row r="1103" spans="1:11" hidden="1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K1103" s="1" t="str">
        <f t="shared" si="429"/>
        <v>Informe Interactivo 6 - Chirimoya</v>
      </c>
    </row>
    <row r="1104" spans="1:11" hidden="1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K1104" s="1" t="str">
        <f t="shared" si="429"/>
        <v>Informe Interactivo 6 - Otros frutos</v>
      </c>
    </row>
    <row r="1105" spans="1:11" hidden="1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K1105" s="1" t="str">
        <f t="shared" si="429"/>
        <v>Informe Interactivo 6 - Mangos y guayabas</v>
      </c>
    </row>
    <row r="1106" spans="1:11" hidden="1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K1106" s="1" t="str">
        <f t="shared" si="429"/>
        <v>Informe Interactivo 6 - Papaya</v>
      </c>
    </row>
    <row r="1107" spans="1:11" hidden="1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K1107" s="1" t="str">
        <f t="shared" si="429"/>
        <v>Informe Interactivo 6 - Piña</v>
      </c>
    </row>
    <row r="1108" spans="1:11" hidden="1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K1108" s="1" t="str">
        <f t="shared" si="429"/>
        <v>Informe Interactivo 6 - Plátano</v>
      </c>
    </row>
    <row r="1109" spans="1:11" hidden="1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K1109" s="1" t="str">
        <f t="shared" si="429"/>
        <v>Informe Interactivo 6 - Coco</v>
      </c>
    </row>
    <row r="1110" spans="1:11" hidden="1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K1110" s="1" t="str">
        <f t="shared" si="429"/>
        <v>Informe Interactivo 6 - Uva</v>
      </c>
    </row>
    <row r="1111" spans="1:11" hidden="1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K1111" s="1" t="str">
        <f t="shared" si="429"/>
        <v>Informe Interactivo 6 - Frutilla</v>
      </c>
    </row>
    <row r="1112" spans="1:11" hidden="1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1" t="str">
        <f t="shared" si="429"/>
        <v>Informe Interactivo 5 - Aceites</v>
      </c>
    </row>
    <row r="1113" spans="1:11" hidden="1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K1113" s="1" t="str">
        <f t="shared" si="429"/>
        <v>Informe Interactivo 5 - Congelados</v>
      </c>
    </row>
    <row r="1114" spans="1:11" hidden="1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K1114" s="1" t="str">
        <f t="shared" si="429"/>
        <v>Informe Interactivo 5 - Conservas</v>
      </c>
    </row>
    <row r="1115" spans="1:11" hidden="1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K1115" s="1" t="str">
        <f t="shared" si="429"/>
        <v>Informe Interactivo 5 - Deshidratados</v>
      </c>
    </row>
    <row r="1116" spans="1:11" hidden="1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K1116" s="1" t="str">
        <f t="shared" si="429"/>
        <v>Informe Interactivo 5 - Fresca</v>
      </c>
    </row>
    <row r="1117" spans="1:11" hidden="1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K1117" s="1" t="str">
        <f t="shared" si="429"/>
        <v>Informe Interactivo 5 - Frutos secos</v>
      </c>
    </row>
    <row r="1118" spans="1:11" hidden="1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K1118" s="1" t="str">
        <f t="shared" si="429"/>
        <v>Informe Interactivo 5 - Jugos</v>
      </c>
    </row>
    <row r="1119" spans="1:11" hidden="1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+"https://analytics.zoho.com/open-view/2395394000001951907?ZOHO_CRITERIA=%224.6%22.%22Descripci%C3%B3n%20A%C3%B1o%22%3C%3E'No%20Aplica'%20and%20%224.6%22.%22C%C3%B3digo_Regi%C3%B3n%22%3D"&amp;I1119</f>
        <v>https://analytics.zoho.com/open-view/2395394000001951907?ZOHO_CRITERIA=%224.6%22.%22Descripci%C3%B3n%20A%C3%B1o%22%3C%3E'No%20Aplica'%20and%20%224.6%22.%22C%C3%B3digo_Regi%C3%B3n%22%3D1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1" t="str">
        <f t="shared" si="429"/>
        <v>Informe Interactivo 1 - Tarapacá</v>
      </c>
    </row>
    <row r="1120" spans="1:11" hidden="1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+"https://analytics.zoho.com/open-view/2395394000001951907?ZOHO_CRITERIA=%224.6%22.%22Descripci%C3%B3n%20A%C3%B1o%22%3C%3E'No%20Aplica'%20and%20%224.6%22.%22C%C3%B3digo_Regi%C3%B3n%22%3D"&amp;I1120</f>
        <v>https://analytics.zoho.com/open-view/2395394000001951907?ZOHO_CRITERIA=%224.6%22.%22Descripci%C3%B3n%20A%C3%B1o%22%3C%3E'No%20Aplica'%20and%20%224.6%22.%22C%C3%B3digo_Regi%C3%B3n%22%3D3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K1120" s="1" t="str">
        <f t="shared" si="429"/>
        <v>Informe Interactivo 1 - Atacama</v>
      </c>
    </row>
    <row r="1121" spans="1:11" hidden="1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K1121" s="1" t="str">
        <f t="shared" si="429"/>
        <v>Informe Interactivo 1 - Coquimbo</v>
      </c>
    </row>
    <row r="1122" spans="1:11" hidden="1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K1122" s="1" t="str">
        <f t="shared" si="429"/>
        <v>Informe Interactivo 1 - Valparaíso</v>
      </c>
    </row>
    <row r="1123" spans="1:11" hidden="1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K1123" s="1" t="str">
        <f t="shared" si="429"/>
        <v>Informe Interactivo 1 - O'Higgins</v>
      </c>
    </row>
    <row r="1124" spans="1:11" hidden="1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K1124" s="1" t="str">
        <f t="shared" si="429"/>
        <v>Informe Interactivo 1 - Maule</v>
      </c>
    </row>
    <row r="1125" spans="1:11" hidden="1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K1125" s="1" t="str">
        <f t="shared" si="429"/>
        <v>Informe Interactivo 1 - Biobío</v>
      </c>
    </row>
    <row r="1126" spans="1:11" hidden="1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K1126" s="1" t="str">
        <f t="shared" si="429"/>
        <v>Informe Interactivo 1 - Araucanía</v>
      </c>
    </row>
    <row r="1127" spans="1:11" hidden="1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K1127" s="1" t="str">
        <f t="shared" si="429"/>
        <v>Informe Interactivo 1 - Los Lagos</v>
      </c>
    </row>
    <row r="1128" spans="1:11" hidden="1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K1128" s="1" t="str">
        <f t="shared" si="429"/>
        <v>Informe Interactivo 1 - Metropolitana</v>
      </c>
    </row>
    <row r="1129" spans="1:11" hidden="1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K1129" s="1" t="str">
        <f t="shared" ref="K1129:K1192" si="446">+HYPERLINK(D1129,C1129)</f>
        <v>Informe Interactivo 1 - Los Ríos</v>
      </c>
    </row>
    <row r="1130" spans="1:11" hidden="1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K1130" s="1" t="str">
        <f t="shared" si="446"/>
        <v>Informe Interactivo 1 - Arica y Parinacota</v>
      </c>
    </row>
    <row r="1131" spans="1:11" hidden="1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K1131" s="1" t="str">
        <f t="shared" si="446"/>
        <v>Informe Interactivo 1 - Ñuble</v>
      </c>
    </row>
    <row r="1132" spans="1:11" hidden="1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+"https://analytics.zoho.com/open-view/2395394000002077599?ZOHO_CRITERIA=%224.6%22.%22Descripci%C3%B3n%20A%C3%B1o%22%3C%3E'No%20Aplica'%20and%20%224.6%22.%22C%C3%B3digo_Comuna%22%3D"&amp;I1132</f>
        <v>https://analytics.zoho.com/open-view/2395394000002077599?ZOHO_CRITERIA=%224.6%22.%22Descripci%C3%B3n%20A%C3%B1o%22%3C%3E'No%20Aplica'%20and%20%224.6%22.%22C%C3%B3digo_Comuna%22%3D1405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1" t="str">
        <f t="shared" si="446"/>
        <v>Informe Interactivo 2 - Pica</v>
      </c>
    </row>
    <row r="1133" spans="1:11" hidden="1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+"https://analytics.zoho.com/open-view/2395394000002077599?ZOHO_CRITERIA=%224.6%22.%22Descripci%C3%B3n%20A%C3%B1o%22%3C%3E'No%20Aplica'%20and%20%224.6%22.%22C%C3%B3digo_Comuna%22%3D"&amp;I1133</f>
        <v>https://analytics.zoho.com/open-view/2395394000002077599?ZOHO_CRITERIA=%224.6%22.%22Descripci%C3%B3n%20A%C3%B1o%22%3C%3E'No%20Aplica'%20and%20%224.6%22.%22C%C3%B3digo_Comuna%22%3D3101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K1133" s="1" t="str">
        <f t="shared" si="446"/>
        <v>Informe Interactivo 2 - Copiapó</v>
      </c>
    </row>
    <row r="1134" spans="1:11" hidden="1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K1134" s="1" t="str">
        <f t="shared" si="446"/>
        <v>Informe Interactivo 2 - Caldera</v>
      </c>
    </row>
    <row r="1135" spans="1:11" hidden="1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K1135" s="1" t="str">
        <f t="shared" si="446"/>
        <v>Informe Interactivo 2 - Tierra Amarilla</v>
      </c>
    </row>
    <row r="1136" spans="1:11" hidden="1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K1136" s="1" t="str">
        <f t="shared" si="446"/>
        <v>Informe Interactivo 2 - Vallenar</v>
      </c>
    </row>
    <row r="1137" spans="1:11" hidden="1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K1137" s="1" t="str">
        <f t="shared" si="446"/>
        <v>Informe Interactivo 2 - Alto del Carmen</v>
      </c>
    </row>
    <row r="1138" spans="1:11" hidden="1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K1138" s="1" t="str">
        <f t="shared" si="446"/>
        <v>Informe Interactivo 2 - Freirina</v>
      </c>
    </row>
    <row r="1139" spans="1:11" hidden="1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K1139" s="1" t="str">
        <f t="shared" si="446"/>
        <v>Informe Interactivo 2 - Huasco</v>
      </c>
    </row>
    <row r="1140" spans="1:11" hidden="1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K1140" s="1" t="str">
        <f t="shared" si="446"/>
        <v>Informe Interactivo 2 - La Serena</v>
      </c>
    </row>
    <row r="1141" spans="1:11" hidden="1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K1141" s="1" t="str">
        <f t="shared" si="446"/>
        <v>Informe Interactivo 2 - Coquimbo</v>
      </c>
    </row>
    <row r="1142" spans="1:11" hidden="1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K1142" s="1" t="str">
        <f t="shared" si="446"/>
        <v>Informe Interactivo 2 - Andacollo</v>
      </c>
    </row>
    <row r="1143" spans="1:11" hidden="1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K1143" s="1" t="str">
        <f t="shared" si="446"/>
        <v>Informe Interactivo 2 - La Higuera</v>
      </c>
    </row>
    <row r="1144" spans="1:11" hidden="1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K1144" s="1" t="str">
        <f t="shared" si="446"/>
        <v>Informe Interactivo 2 - Paiguano</v>
      </c>
    </row>
    <row r="1145" spans="1:11" hidden="1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K1145" s="1" t="str">
        <f t="shared" si="446"/>
        <v>Informe Interactivo 2 - Vicuña</v>
      </c>
    </row>
    <row r="1146" spans="1:11" hidden="1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K1146" s="1" t="str">
        <f t="shared" si="446"/>
        <v>Informe Interactivo 2 - Illapel</v>
      </c>
    </row>
    <row r="1147" spans="1:11" hidden="1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K1147" s="1" t="str">
        <f t="shared" si="446"/>
        <v>Informe Interactivo 2 - Canela</v>
      </c>
    </row>
    <row r="1148" spans="1:11" hidden="1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K1148" s="1" t="str">
        <f t="shared" si="446"/>
        <v>Informe Interactivo 2 - Los Vilos</v>
      </c>
    </row>
    <row r="1149" spans="1:11" hidden="1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K1149" s="1" t="str">
        <f t="shared" si="446"/>
        <v>Informe Interactivo 2 - Salamanca</v>
      </c>
    </row>
    <row r="1150" spans="1:11" hidden="1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K1150" s="1" t="str">
        <f t="shared" si="446"/>
        <v>Informe Interactivo 2 - Ovalle</v>
      </c>
    </row>
    <row r="1151" spans="1:11" hidden="1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K1151" s="1" t="str">
        <f t="shared" si="446"/>
        <v>Informe Interactivo 2 - Combarbalá</v>
      </c>
    </row>
    <row r="1152" spans="1:11" hidden="1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K1152" s="1" t="str">
        <f t="shared" si="446"/>
        <v>Informe Interactivo 2 - Monte Patria</v>
      </c>
    </row>
    <row r="1153" spans="1:11" hidden="1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K1153" s="1" t="str">
        <f t="shared" si="446"/>
        <v>Informe Interactivo 2 - Casablanca</v>
      </c>
    </row>
    <row r="1154" spans="1:11" hidden="1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K1154" s="1" t="str">
        <f t="shared" si="446"/>
        <v>Informe Interactivo 2 - Quintero</v>
      </c>
    </row>
    <row r="1155" spans="1:11" hidden="1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K1155" s="1" t="str">
        <f t="shared" si="446"/>
        <v>Informe Interactivo 2 - Los Andes</v>
      </c>
    </row>
    <row r="1156" spans="1:11" hidden="1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K1156" s="1" t="str">
        <f t="shared" si="446"/>
        <v>Informe Interactivo 2 - Calle Larga</v>
      </c>
    </row>
    <row r="1157" spans="1:11" hidden="1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K1157" s="1" t="str">
        <f t="shared" si="446"/>
        <v>Informe Interactivo 2 - Rinconada</v>
      </c>
    </row>
    <row r="1158" spans="1:11" hidden="1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K1158" s="1" t="str">
        <f t="shared" si="446"/>
        <v>Informe Interactivo 2 - San Esteban</v>
      </c>
    </row>
    <row r="1159" spans="1:11" hidden="1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K1159" s="1" t="str">
        <f t="shared" si="446"/>
        <v>Informe Interactivo 2 - La Ligua</v>
      </c>
    </row>
    <row r="1160" spans="1:11" hidden="1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K1160" s="1" t="str">
        <f t="shared" si="446"/>
        <v>Informe Interactivo 2 - Cabildo</v>
      </c>
    </row>
    <row r="1161" spans="1:11" hidden="1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K1161" s="1" t="str">
        <f t="shared" si="446"/>
        <v>Informe Interactivo 2 - Petorca</v>
      </c>
    </row>
    <row r="1162" spans="1:11" hidden="1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K1162" s="1" t="str">
        <f t="shared" si="446"/>
        <v>Informe Interactivo 2 - Zapallar</v>
      </c>
    </row>
    <row r="1163" spans="1:11" hidden="1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K1163" s="1" t="str">
        <f t="shared" si="446"/>
        <v>Informe Interactivo 2 - Quillota</v>
      </c>
    </row>
    <row r="1164" spans="1:11" hidden="1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K1164" s="1" t="str">
        <f t="shared" si="446"/>
        <v>Informe Interactivo 2 - Calera</v>
      </c>
    </row>
    <row r="1165" spans="1:11" hidden="1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K1165" s="1" t="str">
        <f t="shared" si="446"/>
        <v>Informe Interactivo 2 - Hijuelas</v>
      </c>
    </row>
    <row r="1166" spans="1:11" hidden="1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K1166" s="1" t="str">
        <f t="shared" si="446"/>
        <v>Informe Interactivo 2 - La Cruz</v>
      </c>
    </row>
    <row r="1167" spans="1:11" hidden="1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K1167" s="1" t="str">
        <f t="shared" si="446"/>
        <v>Informe Interactivo 2 - Nogales</v>
      </c>
    </row>
    <row r="1168" spans="1:11" hidden="1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K1168" s="1" t="str">
        <f t="shared" si="446"/>
        <v>Informe Interactivo 2 - San Antonio</v>
      </c>
    </row>
    <row r="1169" spans="1:11" hidden="1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K1169" s="1" t="str">
        <f t="shared" si="446"/>
        <v>Informe Interactivo 2 - Algarrobo</v>
      </c>
    </row>
    <row r="1170" spans="1:11" hidden="1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K1170" s="1" t="str">
        <f t="shared" si="446"/>
        <v>Informe Interactivo 2 - Cartagena</v>
      </c>
    </row>
    <row r="1171" spans="1:11" hidden="1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K1171" s="1" t="str">
        <f t="shared" si="446"/>
        <v>Informe Interactivo 2 - San Felipe</v>
      </c>
    </row>
    <row r="1172" spans="1:11" hidden="1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K1172" s="1" t="str">
        <f t="shared" si="446"/>
        <v>Informe Interactivo 2 - Catemu</v>
      </c>
    </row>
    <row r="1173" spans="1:11" hidden="1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K1173" s="1" t="str">
        <f t="shared" si="446"/>
        <v>Informe Interactivo 2 - Llaillay</v>
      </c>
    </row>
    <row r="1174" spans="1:11" hidden="1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K1174" s="1" t="str">
        <f t="shared" si="446"/>
        <v>Informe Interactivo 2 - Panquehue</v>
      </c>
    </row>
    <row r="1175" spans="1:11" hidden="1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K1175" s="1" t="str">
        <f t="shared" si="446"/>
        <v>Informe Interactivo 2 - Putaendo</v>
      </c>
    </row>
    <row r="1176" spans="1:11" hidden="1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K1176" s="1" t="str">
        <f t="shared" si="446"/>
        <v>Informe Interactivo 2 - Santa María</v>
      </c>
    </row>
    <row r="1177" spans="1:11" hidden="1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K1177" s="1" t="str">
        <f t="shared" si="446"/>
        <v>Informe Interactivo 2 - Quilpué</v>
      </c>
    </row>
    <row r="1178" spans="1:11" hidden="1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K1178" s="1" t="str">
        <f t="shared" si="446"/>
        <v>Informe Interactivo 2 - Limache</v>
      </c>
    </row>
    <row r="1179" spans="1:11" hidden="1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K1179" s="1" t="str">
        <f t="shared" si="446"/>
        <v>Informe Interactivo 2 - Olmué</v>
      </c>
    </row>
    <row r="1180" spans="1:11" hidden="1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K1180" s="1" t="str">
        <f t="shared" si="446"/>
        <v>Informe Interactivo 2 - Villa Alemana</v>
      </c>
    </row>
    <row r="1181" spans="1:11" hidden="1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K1181" s="1" t="str">
        <f t="shared" si="446"/>
        <v>Informe Interactivo 2 - Rancagua</v>
      </c>
    </row>
    <row r="1182" spans="1:11" hidden="1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K1182" s="1" t="str">
        <f t="shared" si="446"/>
        <v>Informe Interactivo 2 - Codegua</v>
      </c>
    </row>
    <row r="1183" spans="1:11" hidden="1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K1183" s="1" t="str">
        <f t="shared" si="446"/>
        <v>Informe Interactivo 2 - Coltauco</v>
      </c>
    </row>
    <row r="1184" spans="1:11" hidden="1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K1184" s="1" t="str">
        <f t="shared" si="446"/>
        <v>Informe Interactivo 2 - Graneros</v>
      </c>
    </row>
    <row r="1185" spans="1:11" hidden="1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K1185" s="1" t="str">
        <f t="shared" si="446"/>
        <v>Informe Interactivo 2 - Las Cabras</v>
      </c>
    </row>
    <row r="1186" spans="1:11" hidden="1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K1186" s="1" t="str">
        <f t="shared" si="446"/>
        <v>Informe Interactivo 2 - Machalí</v>
      </c>
    </row>
    <row r="1187" spans="1:11" hidden="1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K1187" s="1" t="str">
        <f t="shared" si="446"/>
        <v>Informe Interactivo 2 - Malloa</v>
      </c>
    </row>
    <row r="1188" spans="1:11" hidden="1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K1188" s="1" t="str">
        <f t="shared" si="446"/>
        <v>Informe Interactivo 2 - Olivar</v>
      </c>
    </row>
    <row r="1189" spans="1:11" hidden="1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K1189" s="1" t="str">
        <f t="shared" si="446"/>
        <v>Informe Interactivo 2 - Peumo</v>
      </c>
    </row>
    <row r="1190" spans="1:11" hidden="1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K1190" s="1" t="str">
        <f t="shared" si="446"/>
        <v>Informe Interactivo 2 - Pichidegua</v>
      </c>
    </row>
    <row r="1191" spans="1:11" hidden="1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K1191" s="1" t="str">
        <f t="shared" si="446"/>
        <v>Informe Interactivo 2 - Quinta de Tilcoco</v>
      </c>
    </row>
    <row r="1192" spans="1:11" hidden="1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K1192" s="1" t="str">
        <f t="shared" si="446"/>
        <v>Informe Interactivo 2 - Rengo</v>
      </c>
    </row>
    <row r="1193" spans="1:11" hidden="1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K1193" s="1" t="str">
        <f t="shared" ref="K1193:K1256" si="455">+HYPERLINK(D1193,C1193)</f>
        <v>Informe Interactivo 2 - Requínoa</v>
      </c>
    </row>
    <row r="1194" spans="1:11" hidden="1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K1194" s="1" t="str">
        <f t="shared" si="455"/>
        <v>Informe Interactivo 2 - San Vicente</v>
      </c>
    </row>
    <row r="1195" spans="1:11" hidden="1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K1195" s="1" t="str">
        <f t="shared" si="455"/>
        <v>Informe Interactivo 2 - La Estrella</v>
      </c>
    </row>
    <row r="1196" spans="1:11" hidden="1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K1196" s="1" t="str">
        <f t="shared" si="455"/>
        <v>Informe Interactivo 2 - Litueche</v>
      </c>
    </row>
    <row r="1197" spans="1:11" hidden="1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+"https://analytics.zoho.com/open-view/2395394000002077599?ZOHO_CRITERIA=%224.6%22.%22Descripci%C3%B3n%20A%C3%B1o%22%3C%3E'No%20Aplica'%20and%20%224.6%22.%22C%C3%B3digo_Comuna%22%3D"&amp;I1197</f>
        <v>https://analytics.zoho.com/open-view/2395394000002077599?ZOHO_CRITERIA=%224.6%22.%22Descripci%C3%B3n%20A%C3%B1o%22%3C%3E'No%20Aplica'%20and%20%224.6%22.%22C%C3%B3digo_Comuna%22%3D6204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K1197" s="1" t="str">
        <f t="shared" si="455"/>
        <v>Informe Interactivo 2 - Marchihue</v>
      </c>
    </row>
    <row r="1198" spans="1:11" hidden="1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K1198" s="1" t="str">
        <f t="shared" si="455"/>
        <v>Informe Interactivo 2 - San Fernando</v>
      </c>
    </row>
    <row r="1199" spans="1:11" hidden="1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K1199" s="1" t="str">
        <f t="shared" si="455"/>
        <v>Informe Interactivo 2 - Chépica</v>
      </c>
    </row>
    <row r="1200" spans="1:11" hidden="1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K1200" s="1" t="str">
        <f t="shared" si="455"/>
        <v>Informe Interactivo 2 - Chimbarongo</v>
      </c>
    </row>
    <row r="1201" spans="1:11" hidden="1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K1201" s="1" t="str">
        <f t="shared" si="455"/>
        <v>Informe Interactivo 2 - Lolol</v>
      </c>
    </row>
    <row r="1202" spans="1:11" hidden="1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K1202" s="1" t="str">
        <f t="shared" si="455"/>
        <v>Informe Interactivo 2 - Nancagua</v>
      </c>
    </row>
    <row r="1203" spans="1:11" hidden="1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K1203" s="1" t="str">
        <f t="shared" si="455"/>
        <v>Informe Interactivo 2 - Palmilla</v>
      </c>
    </row>
    <row r="1204" spans="1:11" hidden="1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K1204" s="1" t="str">
        <f t="shared" si="455"/>
        <v>Informe Interactivo 2 - Peralillo</v>
      </c>
    </row>
    <row r="1205" spans="1:11" hidden="1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K1205" s="1" t="str">
        <f t="shared" si="455"/>
        <v>Informe Interactivo 2 - Placilla</v>
      </c>
    </row>
    <row r="1206" spans="1:11" hidden="1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K1206" s="1" t="str">
        <f t="shared" si="455"/>
        <v>Informe Interactivo 2 - Pumanque</v>
      </c>
    </row>
    <row r="1207" spans="1:11" hidden="1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K1207" s="1" t="str">
        <f t="shared" si="455"/>
        <v>Informe Interactivo 2 - Santa Cruz</v>
      </c>
    </row>
    <row r="1208" spans="1:11" hidden="1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K1208" s="1" t="str">
        <f t="shared" si="455"/>
        <v>Informe Interactivo 2 - Talca</v>
      </c>
    </row>
    <row r="1209" spans="1:11" hidden="1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K1209" s="1" t="str">
        <f t="shared" si="455"/>
        <v>Informe Interactivo 2 - Maule</v>
      </c>
    </row>
    <row r="1210" spans="1:11" hidden="1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K1210" s="1" t="str">
        <f t="shared" si="455"/>
        <v>Informe Interactivo 2 - Pencahue</v>
      </c>
    </row>
    <row r="1211" spans="1:11" hidden="1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K1211" s="1" t="str">
        <f t="shared" si="455"/>
        <v>Informe Interactivo 2 - Río Claro</v>
      </c>
    </row>
    <row r="1212" spans="1:11" hidden="1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K1212" s="1" t="str">
        <f t="shared" si="455"/>
        <v>Informe Interactivo 2 - San Clemente</v>
      </c>
    </row>
    <row r="1213" spans="1:11" hidden="1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K1213" s="1" t="str">
        <f t="shared" si="455"/>
        <v>Informe Interactivo 2 - San Rafael</v>
      </c>
    </row>
    <row r="1214" spans="1:11" hidden="1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K1214" s="1" t="str">
        <f t="shared" si="455"/>
        <v>Informe Interactivo 2 - Cauquenes</v>
      </c>
    </row>
    <row r="1215" spans="1:11" hidden="1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K1215" s="1" t="str">
        <f t="shared" si="455"/>
        <v>Informe Interactivo 2 - Pelluhue</v>
      </c>
    </row>
    <row r="1216" spans="1:11" hidden="1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K1216" s="1" t="str">
        <f t="shared" si="455"/>
        <v>Informe Interactivo 2 - Curicó</v>
      </c>
    </row>
    <row r="1217" spans="1:11" hidden="1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K1217" s="1" t="str">
        <f t="shared" si="455"/>
        <v>Informe Interactivo 2 - Hualañé</v>
      </c>
    </row>
    <row r="1218" spans="1:11" hidden="1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K1218" s="1" t="str">
        <f t="shared" si="455"/>
        <v>Informe Interactivo 2 - Licantén</v>
      </c>
    </row>
    <row r="1219" spans="1:11" hidden="1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K1219" s="1" t="str">
        <f t="shared" si="455"/>
        <v>Informe Interactivo 2 - Molina</v>
      </c>
    </row>
    <row r="1220" spans="1:11" hidden="1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K1220" s="1" t="str">
        <f t="shared" si="455"/>
        <v>Informe Interactivo 2 - Rauco</v>
      </c>
    </row>
    <row r="1221" spans="1:11" hidden="1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K1221" s="1" t="str">
        <f t="shared" si="455"/>
        <v>Informe Interactivo 2 - Romeral</v>
      </c>
    </row>
    <row r="1222" spans="1:11" hidden="1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K1222" s="1" t="str">
        <f t="shared" si="455"/>
        <v>Informe Interactivo 2 - Sagrada Familia</v>
      </c>
    </row>
    <row r="1223" spans="1:11" hidden="1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K1223" s="1" t="str">
        <f t="shared" si="455"/>
        <v>Informe Interactivo 2 - Teno</v>
      </c>
    </row>
    <row r="1224" spans="1:11" hidden="1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K1224" s="1" t="str">
        <f t="shared" si="455"/>
        <v>Informe Interactivo 2 - Vichuquén</v>
      </c>
    </row>
    <row r="1225" spans="1:11" hidden="1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K1225" s="1" t="str">
        <f t="shared" si="455"/>
        <v>Informe Interactivo 2 - Linares</v>
      </c>
    </row>
    <row r="1226" spans="1:11" hidden="1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K1226" s="1" t="str">
        <f t="shared" si="455"/>
        <v>Informe Interactivo 2 - Colbún</v>
      </c>
    </row>
    <row r="1227" spans="1:11" hidden="1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K1227" s="1" t="str">
        <f t="shared" si="455"/>
        <v>Informe Interactivo 2 - Longaví</v>
      </c>
    </row>
    <row r="1228" spans="1:11" hidden="1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K1228" s="1" t="str">
        <f t="shared" si="455"/>
        <v>Informe Interactivo 2 - Retiro</v>
      </c>
    </row>
    <row r="1229" spans="1:11" hidden="1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K1229" s="1" t="str">
        <f t="shared" si="455"/>
        <v>Informe Interactivo 2 - San Javier</v>
      </c>
    </row>
    <row r="1230" spans="1:11" hidden="1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K1230" s="1" t="str">
        <f t="shared" si="455"/>
        <v>Informe Interactivo 2 - Villa Alegre</v>
      </c>
    </row>
    <row r="1231" spans="1:11" hidden="1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K1231" s="1" t="str">
        <f t="shared" si="455"/>
        <v>Informe Interactivo 2 - Yerbas Buenas</v>
      </c>
    </row>
    <row r="1232" spans="1:11" hidden="1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K1232" s="1" t="str">
        <f t="shared" si="455"/>
        <v>Informe Interactivo 2 - Florida</v>
      </c>
    </row>
    <row r="1233" spans="1:11" hidden="1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K1233" s="1" t="str">
        <f t="shared" si="455"/>
        <v>Informe Interactivo 2 - Santa Juana</v>
      </c>
    </row>
    <row r="1234" spans="1:11" hidden="1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K1234" s="1" t="str">
        <f t="shared" si="455"/>
        <v>Informe Interactivo 2 - Contulmo</v>
      </c>
    </row>
    <row r="1235" spans="1:11" hidden="1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K1235" s="1" t="str">
        <f t="shared" si="455"/>
        <v>Informe Interactivo 2 - Los Angeles</v>
      </c>
    </row>
    <row r="1236" spans="1:11" hidden="1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K1236" s="1" t="str">
        <f t="shared" si="455"/>
        <v>Informe Interactivo 2 - Cabrero</v>
      </c>
    </row>
    <row r="1237" spans="1:11" hidden="1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K1237" s="1" t="str">
        <f t="shared" si="455"/>
        <v>Informe Interactivo 2 - Mulchén</v>
      </c>
    </row>
    <row r="1238" spans="1:11" hidden="1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K1238" s="1" t="str">
        <f t="shared" si="455"/>
        <v>Informe Interactivo 2 - Quilaco</v>
      </c>
    </row>
    <row r="1239" spans="1:11" hidden="1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K1239" s="1" t="str">
        <f t="shared" si="455"/>
        <v>Informe Interactivo 2 - Yumbel</v>
      </c>
    </row>
    <row r="1240" spans="1:11" hidden="1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K1240" s="1" t="str">
        <f t="shared" si="455"/>
        <v>Informe Interactivo 2 - Temuco</v>
      </c>
    </row>
    <row r="1241" spans="1:11" hidden="1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K1241" s="1" t="str">
        <f t="shared" si="455"/>
        <v>Informe Interactivo 2 - Cunco</v>
      </c>
    </row>
    <row r="1242" spans="1:11" hidden="1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K1242" s="1" t="str">
        <f t="shared" si="455"/>
        <v>Informe Interactivo 2 - Freire</v>
      </c>
    </row>
    <row r="1243" spans="1:11" hidden="1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K1243" s="1" t="str">
        <f t="shared" si="455"/>
        <v>Informe Interactivo 2 - Galvarino</v>
      </c>
    </row>
    <row r="1244" spans="1:11" hidden="1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K1244" s="1" t="str">
        <f t="shared" si="455"/>
        <v>Informe Interactivo 2 - Gorbea</v>
      </c>
    </row>
    <row r="1245" spans="1:11" hidden="1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K1245" s="1" t="str">
        <f t="shared" si="455"/>
        <v>Informe Interactivo 2 - Loncoche</v>
      </c>
    </row>
    <row r="1246" spans="1:11" hidden="1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K1246" s="1" t="str">
        <f t="shared" si="455"/>
        <v>Informe Interactivo 2 - Nueva Imperial</v>
      </c>
    </row>
    <row r="1247" spans="1:11" hidden="1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K1247" s="1" t="str">
        <f t="shared" si="455"/>
        <v>Informe Interactivo 2 - Perquenco</v>
      </c>
    </row>
    <row r="1248" spans="1:11" hidden="1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K1248" s="1" t="str">
        <f t="shared" si="455"/>
        <v>Informe Interactivo 2 - Pitrufquén</v>
      </c>
    </row>
    <row r="1249" spans="1:11" hidden="1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K1249" s="1" t="str">
        <f t="shared" si="455"/>
        <v>Informe Interactivo 2 - Teodoro Schmidt</v>
      </c>
    </row>
    <row r="1250" spans="1:11" hidden="1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K1250" s="1" t="str">
        <f t="shared" si="455"/>
        <v>Informe Interactivo 2 - Vilcún</v>
      </c>
    </row>
    <row r="1251" spans="1:11" hidden="1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K1251" s="1" t="str">
        <f t="shared" si="455"/>
        <v>Informe Interactivo 2 - Villarrica</v>
      </c>
    </row>
    <row r="1252" spans="1:11" hidden="1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K1252" s="1" t="str">
        <f t="shared" si="455"/>
        <v>Informe Interactivo 2 - Angol</v>
      </c>
    </row>
    <row r="1253" spans="1:11" hidden="1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K1253" s="1" t="str">
        <f t="shared" si="455"/>
        <v>Informe Interactivo 2 - Collipulli</v>
      </c>
    </row>
    <row r="1254" spans="1:11" hidden="1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K1254" s="1" t="str">
        <f t="shared" si="455"/>
        <v>Informe Interactivo 2 - Ercilla</v>
      </c>
    </row>
    <row r="1255" spans="1:11" hidden="1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K1255" s="1" t="str">
        <f t="shared" si="455"/>
        <v>Informe Interactivo 2 - Los Sauces</v>
      </c>
    </row>
    <row r="1256" spans="1:11" hidden="1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K1256" s="1" t="str">
        <f t="shared" si="455"/>
        <v>Informe Interactivo 2 - Renaico</v>
      </c>
    </row>
    <row r="1257" spans="1:11" hidden="1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K1257" s="1" t="str">
        <f t="shared" ref="K1257:K1320" si="464">+HYPERLINK(D1257,C1257)</f>
        <v>Informe Interactivo 2 - Victoria</v>
      </c>
    </row>
    <row r="1258" spans="1:11" hidden="1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K1258" s="1" t="str">
        <f t="shared" si="464"/>
        <v>Informe Interactivo 2 - Frutillar</v>
      </c>
    </row>
    <row r="1259" spans="1:11" hidden="1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K1259" s="1" t="str">
        <f t="shared" si="464"/>
        <v>Informe Interactivo 2 - Los Muermos</v>
      </c>
    </row>
    <row r="1260" spans="1:11" hidden="1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K1260" s="1" t="str">
        <f t="shared" si="464"/>
        <v>Informe Interactivo 2 - Llanquihue</v>
      </c>
    </row>
    <row r="1261" spans="1:11" hidden="1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+"https://analytics.zoho.com/open-view/2395394000002077599?ZOHO_CRITERIA=%224.6%22.%22Descripci%C3%B3n%20A%C3%B1o%22%3C%3E'No%20Aplica'%20and%20%224.6%22.%22C%C3%B3digo_Comuna%22%3D"&amp;I1261</f>
        <v>https://analytics.zoho.com/open-view/2395394000002077599?ZOHO_CRITERIA=%224.6%22.%22Descripci%C3%B3n%20A%C3%B1o%22%3C%3E'No%20Aplica'%20and%20%224.6%22.%22C%C3%B3digo_Comuna%22%3D10303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K1261" s="1" t="str">
        <f t="shared" si="464"/>
        <v>Informe Interactivo 2 - Purranque</v>
      </c>
    </row>
    <row r="1262" spans="1:11" hidden="1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K1262" s="1" t="str">
        <f t="shared" si="464"/>
        <v>Informe Interactivo 2 - Puyehue</v>
      </c>
    </row>
    <row r="1263" spans="1:11" hidden="1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K1263" s="1" t="str">
        <f t="shared" si="464"/>
        <v>Informe Interactivo 2 - Río Negro</v>
      </c>
    </row>
    <row r="1264" spans="1:11" hidden="1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K1264" s="1" t="str">
        <f t="shared" si="464"/>
        <v>Informe Interactivo 2 - San Pablo</v>
      </c>
    </row>
    <row r="1265" spans="1:11" hidden="1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K1265" s="1" t="str">
        <f t="shared" si="464"/>
        <v>Informe Interactivo 2 - Cerro Navia</v>
      </c>
    </row>
    <row r="1266" spans="1:11" hidden="1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K1266" s="1" t="str">
        <f t="shared" si="464"/>
        <v>Informe Interactivo 2 - Maipú</v>
      </c>
    </row>
    <row r="1267" spans="1:11" hidden="1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K1267" s="1" t="str">
        <f t="shared" si="464"/>
        <v>Informe Interactivo 2 - Pudahuel</v>
      </c>
    </row>
    <row r="1268" spans="1:11" hidden="1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K1268" s="1" t="str">
        <f t="shared" si="464"/>
        <v>Informe Interactivo 2 - Quilicura</v>
      </c>
    </row>
    <row r="1269" spans="1:11" hidden="1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K1269" s="1" t="str">
        <f t="shared" si="464"/>
        <v>Informe Interactivo 2 - Renca</v>
      </c>
    </row>
    <row r="1270" spans="1:11" hidden="1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K1270" s="1" t="str">
        <f t="shared" si="464"/>
        <v>Informe Interactivo 2 - Puente Alto</v>
      </c>
    </row>
    <row r="1271" spans="1:11" hidden="1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K1271" s="1" t="str">
        <f t="shared" si="464"/>
        <v>Informe Interactivo 2 - Pirque</v>
      </c>
    </row>
    <row r="1272" spans="1:11" hidden="1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K1272" s="1" t="str">
        <f t="shared" si="464"/>
        <v>Informe Interactivo 2 - San José de Maipo</v>
      </c>
    </row>
    <row r="1273" spans="1:11" hidden="1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K1273" s="1" t="str">
        <f t="shared" si="464"/>
        <v>Informe Interactivo 2 - Colina</v>
      </c>
    </row>
    <row r="1274" spans="1:11" hidden="1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K1274" s="1" t="str">
        <f t="shared" si="464"/>
        <v>Informe Interactivo 2 - Lampa</v>
      </c>
    </row>
    <row r="1275" spans="1:11" hidden="1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K1275" s="1" t="str">
        <f t="shared" si="464"/>
        <v>Informe Interactivo 2 - Tiltil</v>
      </c>
    </row>
    <row r="1276" spans="1:11" hidden="1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K1276" s="1" t="str">
        <f t="shared" si="464"/>
        <v>Informe Interactivo 2 - San Bernardo</v>
      </c>
    </row>
    <row r="1277" spans="1:11" hidden="1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K1277" s="1" t="str">
        <f t="shared" si="464"/>
        <v>Informe Interactivo 2 - Buin</v>
      </c>
    </row>
    <row r="1278" spans="1:11" hidden="1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K1278" s="1" t="str">
        <f t="shared" si="464"/>
        <v>Informe Interactivo 2 - Calera de Tango</v>
      </c>
    </row>
    <row r="1279" spans="1:11" hidden="1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K1279" s="1" t="str">
        <f t="shared" si="464"/>
        <v>Informe Interactivo 2 - Paine</v>
      </c>
    </row>
    <row r="1280" spans="1:11" hidden="1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K1280" s="1" t="str">
        <f t="shared" si="464"/>
        <v>Informe Interactivo 2 - Melipilla</v>
      </c>
    </row>
    <row r="1281" spans="1:11" hidden="1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K1281" s="1" t="str">
        <f t="shared" si="464"/>
        <v>Informe Interactivo 2 - Alhué</v>
      </c>
    </row>
    <row r="1282" spans="1:11" hidden="1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K1282" s="1" t="str">
        <f t="shared" si="464"/>
        <v>Informe Interactivo 2 - Curacaví</v>
      </c>
    </row>
    <row r="1283" spans="1:11" hidden="1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K1283" s="1" t="str">
        <f t="shared" si="464"/>
        <v>Informe Interactivo 2 - María Pinto</v>
      </c>
    </row>
    <row r="1284" spans="1:11" hidden="1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K1284" s="1" t="str">
        <f t="shared" si="464"/>
        <v>Informe Interactivo 2 - San Pedro</v>
      </c>
    </row>
    <row r="1285" spans="1:11" hidden="1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K1285" s="1" t="str">
        <f t="shared" si="464"/>
        <v>Informe Interactivo 2 - Talagante</v>
      </c>
    </row>
    <row r="1286" spans="1:11" hidden="1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K1286" s="1" t="str">
        <f t="shared" si="464"/>
        <v>Informe Interactivo 2 - El Monte</v>
      </c>
    </row>
    <row r="1287" spans="1:11" hidden="1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K1287" s="1" t="str">
        <f t="shared" si="464"/>
        <v>Informe Interactivo 2 - Isla de Maipo</v>
      </c>
    </row>
    <row r="1288" spans="1:11" hidden="1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K1288" s="1" t="str">
        <f t="shared" si="464"/>
        <v>Informe Interactivo 2 - Padre Hurtado</v>
      </c>
    </row>
    <row r="1289" spans="1:11" hidden="1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K1289" s="1" t="str">
        <f t="shared" si="464"/>
        <v>Informe Interactivo 2 - Peñaflor</v>
      </c>
    </row>
    <row r="1290" spans="1:11" hidden="1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K1290" s="1" t="str">
        <f t="shared" si="464"/>
        <v>Informe Interactivo 2 - Valdivia</v>
      </c>
    </row>
    <row r="1291" spans="1:11" hidden="1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K1291" s="1" t="str">
        <f t="shared" si="464"/>
        <v>Informe Interactivo 2 - Lanco</v>
      </c>
    </row>
    <row r="1292" spans="1:11" hidden="1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K1292" s="1" t="str">
        <f t="shared" si="464"/>
        <v>Informe Interactivo 2 - Mariquina</v>
      </c>
    </row>
    <row r="1293" spans="1:11" hidden="1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K1293" s="1" t="str">
        <f t="shared" si="464"/>
        <v>Informe Interactivo 2 - La Unión</v>
      </c>
    </row>
    <row r="1294" spans="1:11" hidden="1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K1294" s="1" t="str">
        <f t="shared" si="464"/>
        <v>Informe Interactivo 2 - Arica</v>
      </c>
    </row>
    <row r="1295" spans="1:11" hidden="1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K1295" s="1" t="str">
        <f t="shared" si="464"/>
        <v>Informe Interactivo 2 - Chillán</v>
      </c>
    </row>
    <row r="1296" spans="1:11" hidden="1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K1296" s="1" t="str">
        <f t="shared" si="464"/>
        <v>Informe Interactivo 2 - Bulnes</v>
      </c>
    </row>
    <row r="1297" spans="1:11" hidden="1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K1297" s="1" t="str">
        <f t="shared" si="464"/>
        <v>Informe Interactivo 2 - Chillán Viejo</v>
      </c>
    </row>
    <row r="1298" spans="1:11" hidden="1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K1298" s="1" t="str">
        <f t="shared" si="464"/>
        <v>Informe Interactivo 2 - El Carmen</v>
      </c>
    </row>
    <row r="1299" spans="1:11" hidden="1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K1299" s="1" t="str">
        <f t="shared" si="464"/>
        <v>Informe Interactivo 2 - Pinto</v>
      </c>
    </row>
    <row r="1300" spans="1:11" hidden="1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K1300" s="1" t="str">
        <f t="shared" si="464"/>
        <v>Informe Interactivo 2 - Quillón</v>
      </c>
    </row>
    <row r="1301" spans="1:11" hidden="1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K1301" s="1" t="str">
        <f t="shared" si="464"/>
        <v>Informe Interactivo 2 - San Ignacio</v>
      </c>
    </row>
    <row r="1302" spans="1:11" hidden="1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K1302" s="1" t="str">
        <f t="shared" si="464"/>
        <v>Informe Interactivo 2 - Yungay</v>
      </c>
    </row>
    <row r="1303" spans="1:11" hidden="1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K1303" s="1" t="str">
        <f t="shared" si="464"/>
        <v>Informe Interactivo 2 - Cobquecura</v>
      </c>
    </row>
    <row r="1304" spans="1:11" hidden="1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K1304" s="1" t="str">
        <f t="shared" si="464"/>
        <v>Informe Interactivo 2 - Ninhue</v>
      </c>
    </row>
    <row r="1305" spans="1:11" hidden="1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K1305" s="1" t="str">
        <f t="shared" si="464"/>
        <v>Informe Interactivo 2 - Ránquil</v>
      </c>
    </row>
    <row r="1306" spans="1:11" hidden="1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K1306" s="1" t="str">
        <f t="shared" si="464"/>
        <v>Informe Interactivo 2 - San Carlos</v>
      </c>
    </row>
    <row r="1307" spans="1:11" hidden="1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K1307" s="1" t="str">
        <f t="shared" si="464"/>
        <v>Informe Interactivo 2 - Coihueco</v>
      </c>
    </row>
    <row r="1308" spans="1:11" hidden="1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K1308" s="1" t="str">
        <f t="shared" si="464"/>
        <v>Informe Interactivo 2 - Ñiquén</v>
      </c>
    </row>
    <row r="1309" spans="1:11" hidden="1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Arándano</v>
      </c>
      <c r="D1309" s="42" t="str">
        <f>+"https://analytics.zoho.com/open-view/2395394000002098301?ZOHO_CRITERIA=%224.6%22.%22Descripci%C3%B3n%20A%C3%B1o%22%3C%3E'No%20Aplica'%20and%20%224.6%22.%22Id_Categor%C3%ADa%22%3D"&amp;I1309</f>
        <v>https://analytics.zoho.com/open-view/2395394000002098301?ZOHO_CRITERIA=%224.6%22.%22Descripci%C3%B3n%20A%C3%B1o%22%3C%3E'No%20Aplica'%20and%20%224.6%22.%22Id_Categor%C3%ADa%22%3D100101001</v>
      </c>
      <c r="E1309" s="43">
        <v>52</v>
      </c>
      <c r="F1309" s="44" t="s">
        <v>71</v>
      </c>
      <c r="G1309" s="44" t="s">
        <v>17</v>
      </c>
      <c r="H1309" s="44" t="s">
        <v>324</v>
      </c>
      <c r="I1309" s="40">
        <v>100101001</v>
      </c>
      <c r="J1309" s="44" t="s">
        <v>18</v>
      </c>
      <c r="K1309" s="1" t="str">
        <f t="shared" si="464"/>
        <v>Informe Interactivo 3 - Arándano</v>
      </c>
    </row>
    <row r="1310" spans="1:11" hidden="1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Calafate</v>
      </c>
      <c r="D1310" s="34" t="str">
        <f t="shared" ref="D1310:D1360" si="466">+"https://analytics.zoho.com/open-view/2395394000002098301?ZOHO_CRITERIA=%224.6%22.%22Descripci%C3%B3n%20A%C3%B1o%22%3C%3E'No%20Aplica'%20and%20%224.6%22.%22Id_Categor%C3%ADa%22%3D"&amp;I1310</f>
        <v>https://analytics.zoho.com/open-view/2395394000002098301?ZOHO_CRITERIA=%224.6%22.%22Descripci%C3%B3n%20A%C3%B1o%22%3C%3E'No%20Aplica'%20and%20%224.6%22.%22Id_Categor%C3%ADa%22%3D100101002</v>
      </c>
      <c r="E1310" s="4">
        <f t="shared" si="460"/>
        <v>52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100101002</v>
      </c>
      <c r="J1310" t="s">
        <v>501</v>
      </c>
      <c r="K1310" s="1" t="str">
        <f t="shared" si="464"/>
        <v>Informe Interactivo 3 - Calafate</v>
      </c>
    </row>
    <row r="1311" spans="1:11" hidden="1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Cranberry</v>
      </c>
      <c r="D1311" s="34" t="str">
        <f t="shared" si="466"/>
        <v>https://analytics.zoho.com/open-view/2395394000002098301?ZOHO_CRITERIA=%224.6%22.%22Descripci%C3%B3n%20A%C3%B1o%22%3C%3E'No%20Aplica'%20and%20%224.6%22.%22Id_Categor%C3%ADa%22%3D100101003</v>
      </c>
      <c r="E1311" s="4">
        <f t="shared" si="460"/>
        <v>52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100101003</v>
      </c>
      <c r="J1311" t="s">
        <v>502</v>
      </c>
      <c r="K1311" s="1" t="str">
        <f t="shared" si="464"/>
        <v>Informe Interactivo 3 - Cranberry</v>
      </c>
    </row>
    <row r="1312" spans="1:11" hidden="1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Frambuesa</v>
      </c>
      <c r="D1312" s="34" t="str">
        <f t="shared" si="466"/>
        <v>https://analytics.zoho.com/open-view/2395394000002098301?ZOHO_CRITERIA=%224.6%22.%22Descripci%C3%B3n%20A%C3%B1o%22%3C%3E'No%20Aplica'%20and%20%224.6%22.%22Id_Categor%C3%ADa%22%3D100101004</v>
      </c>
      <c r="E1312" s="4">
        <f t="shared" si="460"/>
        <v>52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100101004</v>
      </c>
      <c r="J1312" t="s">
        <v>12</v>
      </c>
      <c r="K1312" s="1" t="str">
        <f t="shared" si="464"/>
        <v>Informe Interactivo 3 - Frambuesa</v>
      </c>
    </row>
    <row r="1313" spans="1:11" hidden="1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Higo</v>
      </c>
      <c r="D1313" s="34" t="str">
        <f t="shared" si="466"/>
        <v>https://analytics.zoho.com/open-view/2395394000002098301?ZOHO_CRITERIA=%224.6%22.%22Descripci%C3%B3n%20A%C3%B1o%22%3C%3E'No%20Aplica'%20and%20%224.6%22.%22Id_Categor%C3%ADa%22%3D100101006</v>
      </c>
      <c r="E1313" s="4">
        <f t="shared" si="460"/>
        <v>52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100101006</v>
      </c>
      <c r="J1313" t="s">
        <v>19</v>
      </c>
      <c r="K1313" s="1" t="str">
        <f t="shared" si="464"/>
        <v>Informe Interactivo 3 - Higo</v>
      </c>
    </row>
    <row r="1314" spans="1:11" hidden="1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Kiwi</v>
      </c>
      <c r="D1314" s="34" t="str">
        <f t="shared" si="466"/>
        <v>https://analytics.zoho.com/open-view/2395394000002098301?ZOHO_CRITERIA=%224.6%22.%22Descripci%C3%B3n%20A%C3%B1o%22%3C%3E'No%20Aplica'%20and%20%224.6%22.%22Id_Categor%C3%ADa%22%3D100101007</v>
      </c>
      <c r="E1314" s="4">
        <f t="shared" si="460"/>
        <v>52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100101007</v>
      </c>
      <c r="J1314" t="s">
        <v>7</v>
      </c>
      <c r="K1314" s="1" t="str">
        <f t="shared" si="464"/>
        <v>Informe Interactivo 3 - Kiwi</v>
      </c>
    </row>
    <row r="1315" spans="1:11" hidden="1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Mora</v>
      </c>
      <c r="D1315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15" s="4">
        <f t="shared" si="460"/>
        <v>52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100101008</v>
      </c>
      <c r="J1315" t="s">
        <v>20</v>
      </c>
      <c r="K1315" s="1" t="str">
        <f t="shared" si="464"/>
        <v>Informe Interactivo 3 - Mora</v>
      </c>
    </row>
    <row r="1316" spans="1:11" hidden="1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Murtilla</v>
      </c>
      <c r="D1316" s="34" t="str">
        <f t="shared" si="466"/>
        <v>https://analytics.zoho.com/open-view/2395394000002098301?ZOHO_CRITERIA=%224.6%22.%22Descripci%C3%B3n%20A%C3%B1o%22%3C%3E'No%20Aplica'%20and%20%224.6%22.%22Id_Categor%C3%ADa%22%3D100101009</v>
      </c>
      <c r="E1316" s="4">
        <f t="shared" si="460"/>
        <v>52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100101009</v>
      </c>
      <c r="J1316" t="s">
        <v>503</v>
      </c>
      <c r="K1316" s="1" t="str">
        <f t="shared" si="464"/>
        <v>Informe Interactivo 3 - Murtilla</v>
      </c>
    </row>
    <row r="1317" spans="1:11" hidden="1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Zarzaparrilla</v>
      </c>
      <c r="D1317" s="34" t="str">
        <f t="shared" si="466"/>
        <v>https://analytics.zoho.com/open-view/2395394000002098301?ZOHO_CRITERIA=%224.6%22.%22Descripci%C3%B3n%20A%C3%B1o%22%3C%3E'No%20Aplica'%20and%20%224.6%22.%22Id_Categor%C3%ADa%22%3D100101010</v>
      </c>
      <c r="E1317" s="4">
        <f t="shared" si="460"/>
        <v>52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100101010</v>
      </c>
      <c r="J1317" t="s">
        <v>504</v>
      </c>
      <c r="K1317" s="1" t="str">
        <f t="shared" si="464"/>
        <v>Informe Interactivo 3 - Zarzaparrilla</v>
      </c>
    </row>
    <row r="1318" spans="1:11" hidden="1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Lima</v>
      </c>
      <c r="D1318" s="34" t="str">
        <f t="shared" si="466"/>
        <v>https://analytics.zoho.com/open-view/2395394000002098301?ZOHO_CRITERIA=%224.6%22.%22Descripci%C3%B3n%20A%C3%B1o%22%3C%3E'No%20Aplica'%20and%20%224.6%22.%22Id_Categor%C3%ADa%22%3D100102002</v>
      </c>
      <c r="E1318" s="4">
        <f t="shared" si="460"/>
        <v>52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100102002</v>
      </c>
      <c r="J1318" t="s">
        <v>505</v>
      </c>
      <c r="K1318" s="1" t="str">
        <f t="shared" si="464"/>
        <v>Informe Interactivo 3 - Lima</v>
      </c>
    </row>
    <row r="1319" spans="1:11" hidden="1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Limón</v>
      </c>
      <c r="D1319" s="34" t="str">
        <f t="shared" si="466"/>
        <v>https://analytics.zoho.com/open-view/2395394000002098301?ZOHO_CRITERIA=%224.6%22.%22Descripci%C3%B3n%20A%C3%B1o%22%3C%3E'No%20Aplica'%20and%20%224.6%22.%22Id_Categor%C3%ADa%22%3D100102003</v>
      </c>
      <c r="E1319" s="4">
        <f t="shared" si="460"/>
        <v>52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100102003</v>
      </c>
      <c r="J1319" t="s">
        <v>22</v>
      </c>
      <c r="K1319" s="1" t="str">
        <f t="shared" si="464"/>
        <v>Informe Interactivo 3 - Limón</v>
      </c>
    </row>
    <row r="1320" spans="1:11" hidden="1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Mandarina</v>
      </c>
      <c r="D1320" s="34" t="str">
        <f t="shared" si="466"/>
        <v>https://analytics.zoho.com/open-view/2395394000002098301?ZOHO_CRITERIA=%224.6%22.%22Descripci%C3%B3n%20A%C3%B1o%22%3C%3E'No%20Aplica'%20and%20%224.6%22.%22Id_Categor%C3%ADa%22%3D100102004</v>
      </c>
      <c r="E1320" s="4">
        <f t="shared" si="460"/>
        <v>52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100102004</v>
      </c>
      <c r="J1320" t="s">
        <v>23</v>
      </c>
      <c r="K1320" s="1" t="str">
        <f t="shared" si="464"/>
        <v>Informe Interactivo 3 - Mandarina</v>
      </c>
    </row>
    <row r="1321" spans="1:11" hidden="1" x14ac:dyDescent="0.35">
      <c r="A1321" s="2">
        <f t="shared" ref="A1321:A1384" si="467">+A1320+1</f>
        <v>13</v>
      </c>
      <c r="B1321" s="2">
        <f t="shared" ref="B1321:B1384" si="468">+B1320</f>
        <v>4.5999999999999996</v>
      </c>
      <c r="C1321" s="5" t="str">
        <f t="shared" ref="C1321:C1384" si="469">+F1321&amp;" - "&amp;J1321</f>
        <v>Informe Interactivo 3 - Naranja</v>
      </c>
      <c r="D1321" s="34" t="str">
        <f t="shared" si="466"/>
        <v>https://analytics.zoho.com/open-view/2395394000002098301?ZOHO_CRITERIA=%224.6%22.%22Descripci%C3%B3n%20A%C3%B1o%22%3C%3E'No%20Aplica'%20and%20%224.6%22.%22Id_Categor%C3%ADa%22%3D100102005</v>
      </c>
      <c r="E1321" s="4">
        <f t="shared" ref="E1321:E1384" si="470">+E1320</f>
        <v>52</v>
      </c>
      <c r="F1321" t="str">
        <f t="shared" ref="F1321:F1384" si="471">+F1320</f>
        <v>Informe Interactivo 3</v>
      </c>
      <c r="G1321" t="str">
        <f t="shared" ref="G1321:G1384" si="472">+G1320</f>
        <v>Categoría</v>
      </c>
      <c r="H1321" t="str">
        <f t="shared" ref="H1321:H1384" si="473">+H1320</f>
        <v>Cantidad de fruta (kg)</v>
      </c>
      <c r="I1321" s="2">
        <v>100102005</v>
      </c>
      <c r="J1321" t="s">
        <v>24</v>
      </c>
      <c r="K1321" s="1" t="str">
        <f t="shared" ref="K1321:K1384" si="474">+HYPERLINK(D1321,C1321)</f>
        <v>Informe Interactivo 3 - Naranja</v>
      </c>
    </row>
    <row r="1322" spans="1:11" hidden="1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Pomelo</v>
      </c>
      <c r="D1322" s="34" t="str">
        <f t="shared" si="466"/>
        <v>https://analytics.zoho.com/open-view/2395394000002098301?ZOHO_CRITERIA=%224.6%22.%22Descripci%C3%B3n%20A%C3%B1o%22%3C%3E'No%20Aplica'%20and%20%224.6%22.%22Id_Categor%C3%ADa%22%3D100102006</v>
      </c>
      <c r="E1322" s="4">
        <f t="shared" si="470"/>
        <v>52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100102006</v>
      </c>
      <c r="J1322" t="s">
        <v>9</v>
      </c>
      <c r="K1322" s="1" t="str">
        <f t="shared" si="474"/>
        <v>Informe Interactivo 3 - Pomelo</v>
      </c>
    </row>
    <row r="1323" spans="1:11" hidden="1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Tangelo</v>
      </c>
      <c r="D1323" s="34" t="str">
        <f t="shared" si="466"/>
        <v>https://analytics.zoho.com/open-view/2395394000002098301?ZOHO_CRITERIA=%224.6%22.%22Descripci%C3%B3n%20A%C3%B1o%22%3C%3E'No%20Aplica'%20and%20%224.6%22.%22Id_Categor%C3%ADa%22%3D100102007</v>
      </c>
      <c r="E1323" s="4">
        <f t="shared" si="470"/>
        <v>52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100102007</v>
      </c>
      <c r="J1323" t="s">
        <v>506</v>
      </c>
      <c r="K1323" s="1" t="str">
        <f t="shared" si="474"/>
        <v>Informe Interactivo 3 - Tangelo</v>
      </c>
    </row>
    <row r="1324" spans="1:11" hidden="1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Cereza</v>
      </c>
      <c r="D1324" s="34" t="str">
        <f t="shared" si="466"/>
        <v>https://analytics.zoho.com/open-view/2395394000002098301?ZOHO_CRITERIA=%224.6%22.%22Descripci%C3%B3n%20A%C3%B1o%22%3C%3E'No%20Aplica'%20and%20%224.6%22.%22Id_Categor%C3%ADa%22%3D100103001</v>
      </c>
      <c r="E1324" s="4">
        <f t="shared" si="470"/>
        <v>52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100103001</v>
      </c>
      <c r="J1324" t="s">
        <v>26</v>
      </c>
      <c r="K1324" s="1" t="str">
        <f t="shared" si="474"/>
        <v>Informe Interactivo 3 - Cereza</v>
      </c>
    </row>
    <row r="1325" spans="1:11" hidden="1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Ciruela</v>
      </c>
      <c r="D1325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25" s="4">
        <f t="shared" si="470"/>
        <v>52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100103002</v>
      </c>
      <c r="J1325" t="s">
        <v>27</v>
      </c>
      <c r="K1325" s="1" t="str">
        <f t="shared" si="474"/>
        <v>Informe Interactivo 3 - Ciruela</v>
      </c>
    </row>
    <row r="1326" spans="1:11" hidden="1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Damasco</v>
      </c>
      <c r="D1326" s="34" t="str">
        <f t="shared" si="466"/>
        <v>https://analytics.zoho.com/open-view/2395394000002098301?ZOHO_CRITERIA=%224.6%22.%22Descripci%C3%B3n%20A%C3%B1o%22%3C%3E'No%20Aplica'%20and%20%224.6%22.%22Id_Categor%C3%ADa%22%3D100103003</v>
      </c>
      <c r="E1326" s="4">
        <f t="shared" si="470"/>
        <v>52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100103003</v>
      </c>
      <c r="J1326" t="s">
        <v>11</v>
      </c>
      <c r="K1326" s="1" t="str">
        <f t="shared" si="474"/>
        <v>Informe Interactivo 3 - Damasco</v>
      </c>
    </row>
    <row r="1327" spans="1:11" hidden="1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Durazno</v>
      </c>
      <c r="D1327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27" s="4">
        <f t="shared" si="470"/>
        <v>52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100103004</v>
      </c>
      <c r="J1327" t="s">
        <v>28</v>
      </c>
      <c r="K1327" s="1" t="str">
        <f t="shared" si="474"/>
        <v>Informe Interactivo 3 - Durazno</v>
      </c>
    </row>
    <row r="1328" spans="1:11" hidden="1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Guinda</v>
      </c>
      <c r="D1328" s="34" t="str">
        <f t="shared" si="466"/>
        <v>https://analytics.zoho.com/open-view/2395394000002098301?ZOHO_CRITERIA=%224.6%22.%22Descripci%C3%B3n%20A%C3%B1o%22%3C%3E'No%20Aplica'%20and%20%224.6%22.%22Id_Categor%C3%ADa%22%3D100103005</v>
      </c>
      <c r="E1328" s="4">
        <f t="shared" si="470"/>
        <v>52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100103005</v>
      </c>
      <c r="J1328" t="s">
        <v>507</v>
      </c>
      <c r="K1328" s="1" t="str">
        <f t="shared" si="474"/>
        <v>Informe Interactivo 3 - Guinda</v>
      </c>
    </row>
    <row r="1329" spans="1:11" hidden="1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Nectarín</v>
      </c>
      <c r="D1329" s="34" t="str">
        <f t="shared" si="466"/>
        <v>https://analytics.zoho.com/open-view/2395394000002098301?ZOHO_CRITERIA=%224.6%22.%22Descripci%C3%B3n%20A%C3%B1o%22%3C%3E'No%20Aplica'%20and%20%224.6%22.%22Id_Categor%C3%ADa%22%3D100103006</v>
      </c>
      <c r="E1329" s="4">
        <f t="shared" si="470"/>
        <v>52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100103006</v>
      </c>
      <c r="J1329" t="s">
        <v>29</v>
      </c>
      <c r="K1329" s="1" t="str">
        <f t="shared" si="474"/>
        <v>Informe Interactivo 3 - Nectarín</v>
      </c>
    </row>
    <row r="1330" spans="1:11" hidden="1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Granada</v>
      </c>
      <c r="D1330" s="34" t="str">
        <f t="shared" si="466"/>
        <v>https://analytics.zoho.com/open-view/2395394000002098301?ZOHO_CRITERIA=%224.6%22.%22Descripci%C3%B3n%20A%C3%B1o%22%3C%3E'No%20Aplica'%20and%20%224.6%22.%22Id_Categor%C3%ADa%22%3D100104001</v>
      </c>
      <c r="E1330" s="4">
        <f t="shared" si="470"/>
        <v>52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100104001</v>
      </c>
      <c r="J1330" t="s">
        <v>508</v>
      </c>
      <c r="K1330" s="1" t="str">
        <f t="shared" si="474"/>
        <v>Informe Interactivo 3 - Granada</v>
      </c>
    </row>
    <row r="1331" spans="1:11" hidden="1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Manzana</v>
      </c>
      <c r="D1331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31" s="4">
        <f t="shared" si="470"/>
        <v>52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100104002</v>
      </c>
      <c r="J1331" t="s">
        <v>30</v>
      </c>
      <c r="K1331" s="1" t="str">
        <f t="shared" si="474"/>
        <v>Informe Interactivo 3 - Manzana</v>
      </c>
    </row>
    <row r="1332" spans="1:11" hidden="1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Membrillo</v>
      </c>
      <c r="D1332" s="34" t="str">
        <f t="shared" si="466"/>
        <v>https://analytics.zoho.com/open-view/2395394000002098301?ZOHO_CRITERIA=%224.6%22.%22Descripci%C3%B3n%20A%C3%B1o%22%3C%3E'No%20Aplica'%20and%20%224.6%22.%22Id_Categor%C3%ADa%22%3D100104003</v>
      </c>
      <c r="E1332" s="4">
        <f t="shared" si="470"/>
        <v>52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100104003</v>
      </c>
      <c r="J1332" t="s">
        <v>5</v>
      </c>
      <c r="K1332" s="1" t="str">
        <f t="shared" si="474"/>
        <v>Informe Interactivo 3 - Membrillo</v>
      </c>
    </row>
    <row r="1333" spans="1:11" hidden="1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Níspero</v>
      </c>
      <c r="D1333" s="34" t="str">
        <f t="shared" si="466"/>
        <v>https://analytics.zoho.com/open-view/2395394000002098301?ZOHO_CRITERIA=%224.6%22.%22Descripci%C3%B3n%20A%C3%B1o%22%3C%3E'No%20Aplica'%20and%20%224.6%22.%22Id_Categor%C3%ADa%22%3D100104004</v>
      </c>
      <c r="E1333" s="4">
        <f t="shared" si="470"/>
        <v>52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100104004</v>
      </c>
      <c r="J1333" t="s">
        <v>509</v>
      </c>
      <c r="K1333" s="1" t="str">
        <f t="shared" si="474"/>
        <v>Informe Interactivo 3 - Níspero</v>
      </c>
    </row>
    <row r="1334" spans="1:11" hidden="1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Pera</v>
      </c>
      <c r="D1334" s="34" t="str">
        <f t="shared" si="466"/>
        <v>https://analytics.zoho.com/open-view/2395394000002098301?ZOHO_CRITERIA=%224.6%22.%22Descripci%C3%B3n%20A%C3%B1o%22%3C%3E'No%20Aplica'%20and%20%224.6%22.%22Id_Categor%C3%ADa%22%3D100104005</v>
      </c>
      <c r="E1334" s="4">
        <f t="shared" si="470"/>
        <v>52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100104005</v>
      </c>
      <c r="J1334" t="s">
        <v>31</v>
      </c>
      <c r="K1334" s="1" t="str">
        <f t="shared" si="474"/>
        <v>Informe Interactivo 3 - Pera</v>
      </c>
    </row>
    <row r="1335" spans="1:11" hidden="1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Rosa mosqueta</v>
      </c>
      <c r="D1335" s="34" t="str">
        <f t="shared" si="466"/>
        <v>https://analytics.zoho.com/open-view/2395394000002098301?ZOHO_CRITERIA=%224.6%22.%22Descripci%C3%B3n%20A%C3%B1o%22%3C%3E'No%20Aplica'%20and%20%224.6%22.%22Id_Categor%C3%ADa%22%3D100104006</v>
      </c>
      <c r="E1335" s="4">
        <f t="shared" si="470"/>
        <v>52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100104006</v>
      </c>
      <c r="J1335" t="s">
        <v>510</v>
      </c>
      <c r="K1335" s="1" t="str">
        <f t="shared" si="474"/>
        <v>Informe Interactivo 3 - Rosa mosqueta</v>
      </c>
    </row>
    <row r="1336" spans="1:11" hidden="1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Almendra</v>
      </c>
      <c r="D1336" s="34" t="str">
        <f t="shared" si="466"/>
        <v>https://analytics.zoho.com/open-view/2395394000002098301?ZOHO_CRITERIA=%224.6%22.%22Descripci%C3%B3n%20A%C3%B1o%22%3C%3E'No%20Aplica'%20and%20%224.6%22.%22Id_Categor%C3%ADa%22%3D100105001</v>
      </c>
      <c r="E1336" s="4">
        <f t="shared" si="470"/>
        <v>52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100105001</v>
      </c>
      <c r="J1336" t="s">
        <v>32</v>
      </c>
      <c r="K1336" s="1" t="str">
        <f t="shared" si="474"/>
        <v>Informe Interactivo 3 - Almendra</v>
      </c>
    </row>
    <row r="1337" spans="1:11" hidden="1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Avellana</v>
      </c>
      <c r="D1337" s="34" t="str">
        <f t="shared" si="466"/>
        <v>https://analytics.zoho.com/open-view/2395394000002098301?ZOHO_CRITERIA=%224.6%22.%22Descripci%C3%B3n%20A%C3%B1o%22%3C%3E'No%20Aplica'%20and%20%224.6%22.%22Id_Categor%C3%ADa%22%3D100105002</v>
      </c>
      <c r="E1337" s="4">
        <f t="shared" si="470"/>
        <v>52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100105002</v>
      </c>
      <c r="J1337" t="s">
        <v>33</v>
      </c>
      <c r="K1337" s="1" t="str">
        <f t="shared" si="474"/>
        <v>Informe Interactivo 3 - Avellana</v>
      </c>
    </row>
    <row r="1338" spans="1:11" hidden="1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Castaña</v>
      </c>
      <c r="D1338" s="34" t="str">
        <f t="shared" si="466"/>
        <v>https://analytics.zoho.com/open-view/2395394000002098301?ZOHO_CRITERIA=%224.6%22.%22Descripci%C3%B3n%20A%C3%B1o%22%3C%3E'No%20Aplica'%20and%20%224.6%22.%22Id_Categor%C3%ADa%22%3D100105003</v>
      </c>
      <c r="E1338" s="4">
        <f t="shared" si="470"/>
        <v>52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100105003</v>
      </c>
      <c r="J1338" t="s">
        <v>34</v>
      </c>
      <c r="K1338" s="1" t="str">
        <f t="shared" si="474"/>
        <v>Informe Interactivo 3 - Castaña</v>
      </c>
    </row>
    <row r="1339" spans="1:11" hidden="1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Nuez</v>
      </c>
      <c r="D1339" s="34" t="str">
        <f t="shared" si="466"/>
        <v>https://analytics.zoho.com/open-view/2395394000002098301?ZOHO_CRITERIA=%224.6%22.%22Descripci%C3%B3n%20A%C3%B1o%22%3C%3E'No%20Aplica'%20and%20%224.6%22.%22Id_Categor%C3%ADa%22%3D100105004</v>
      </c>
      <c r="E1339" s="4">
        <f t="shared" si="470"/>
        <v>52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100105004</v>
      </c>
      <c r="J1339" t="s">
        <v>35</v>
      </c>
      <c r="K1339" s="1" t="str">
        <f t="shared" si="474"/>
        <v>Informe Interactivo 3 - Nuez</v>
      </c>
    </row>
    <row r="1340" spans="1:11" hidden="1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Pistacho</v>
      </c>
      <c r="D1340" s="34" t="str">
        <f t="shared" si="466"/>
        <v>https://analytics.zoho.com/open-view/2395394000002098301?ZOHO_CRITERIA=%224.6%22.%22Descripci%C3%B3n%20A%C3%B1o%22%3C%3E'No%20Aplica'%20and%20%224.6%22.%22Id_Categor%C3%ADa%22%3D100105005</v>
      </c>
      <c r="E1340" s="4">
        <f t="shared" si="470"/>
        <v>52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100105005</v>
      </c>
      <c r="J1340" t="s">
        <v>8</v>
      </c>
      <c r="K1340" s="1" t="str">
        <f t="shared" si="474"/>
        <v>Informe Interactivo 3 - Pistacho</v>
      </c>
    </row>
    <row r="1341" spans="1:11" hidden="1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Olivo</v>
      </c>
      <c r="D1341" s="34" t="str">
        <f t="shared" si="466"/>
        <v>https://analytics.zoho.com/open-view/2395394000002098301?ZOHO_CRITERIA=%224.6%22.%22Descripci%C3%B3n%20A%C3%B1o%22%3C%3E'No%20Aplica'%20and%20%224.6%22.%22Id_Categor%C3%ADa%22%3D100106001</v>
      </c>
      <c r="E1341" s="4">
        <f t="shared" si="470"/>
        <v>52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100106001</v>
      </c>
      <c r="J1341" t="s">
        <v>6</v>
      </c>
      <c r="K1341" s="1" t="str">
        <f t="shared" si="474"/>
        <v>Informe Interactivo 3 - Olivo</v>
      </c>
    </row>
    <row r="1342" spans="1:11" hidden="1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Palta</v>
      </c>
      <c r="D1342" s="34" t="str">
        <f t="shared" si="466"/>
        <v>https://analytics.zoho.com/open-view/2395394000002098301?ZOHO_CRITERIA=%224.6%22.%22Descripci%C3%B3n%20A%C3%B1o%22%3C%3E'No%20Aplica'%20and%20%224.6%22.%22Id_Categor%C3%ADa%22%3D100106002</v>
      </c>
      <c r="E1342" s="4">
        <f t="shared" si="470"/>
        <v>52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100106002</v>
      </c>
      <c r="J1342" t="s">
        <v>37</v>
      </c>
      <c r="K1342" s="1" t="str">
        <f t="shared" si="474"/>
        <v>Informe Interactivo 3 - Palta</v>
      </c>
    </row>
    <row r="1343" spans="1:11" hidden="1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Chirimoya</v>
      </c>
      <c r="D1343" s="34" t="str">
        <f t="shared" si="466"/>
        <v>https://analytics.zoho.com/open-view/2395394000002098301?ZOHO_CRITERIA=%224.6%22.%22Descripci%C3%B3n%20A%C3%B1o%22%3C%3E'No%20Aplica'%20and%20%224.6%22.%22Id_Categor%C3%ADa%22%3D100107002</v>
      </c>
      <c r="E1343" s="4">
        <f t="shared" si="470"/>
        <v>52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100107002</v>
      </c>
      <c r="J1343" t="s">
        <v>38</v>
      </c>
      <c r="K1343" s="1" t="str">
        <f t="shared" si="474"/>
        <v>Informe Interactivo 3 - Chirimoya</v>
      </c>
    </row>
    <row r="1344" spans="1:11" hidden="1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Dátil</v>
      </c>
      <c r="D1344" s="34" t="str">
        <f t="shared" si="466"/>
        <v>https://analytics.zoho.com/open-view/2395394000002098301?ZOHO_CRITERIA=%224.6%22.%22Descripci%C3%B3n%20A%C3%B1o%22%3C%3E'No%20Aplica'%20and%20%224.6%22.%22Id_Categor%C3%ADa%22%3D100107003</v>
      </c>
      <c r="E1344" s="4">
        <f t="shared" si="470"/>
        <v>52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100107003</v>
      </c>
      <c r="J1344" t="s">
        <v>511</v>
      </c>
      <c r="K1344" s="1" t="str">
        <f t="shared" si="474"/>
        <v>Informe Interactivo 3 - Dátil</v>
      </c>
    </row>
    <row r="1345" spans="1:11" hidden="1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Jojoba</v>
      </c>
      <c r="D1345" s="34" t="str">
        <f t="shared" si="466"/>
        <v>https://analytics.zoho.com/open-view/2395394000002098301?ZOHO_CRITERIA=%224.6%22.%22Descripci%C3%B3n%20A%C3%B1o%22%3C%3E'No%20Aplica'%20and%20%224.6%22.%22Id_Categor%C3%ADa%22%3D100107006</v>
      </c>
      <c r="E1345" s="4">
        <f t="shared" si="470"/>
        <v>52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100107006</v>
      </c>
      <c r="J1345" t="s">
        <v>512</v>
      </c>
      <c r="K1345" s="1" t="str">
        <f t="shared" si="474"/>
        <v>Informe Interactivo 3 - Jojoba</v>
      </c>
    </row>
    <row r="1346" spans="1:11" hidden="1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Lúcuma</v>
      </c>
      <c r="D1346" s="34" t="str">
        <f t="shared" si="466"/>
        <v>https://analytics.zoho.com/open-view/2395394000002098301?ZOHO_CRITERIA=%224.6%22.%22Descripci%C3%B3n%20A%C3%B1o%22%3C%3E'No%20Aplica'%20and%20%224.6%22.%22Id_Categor%C3%ADa%22%3D100107007</v>
      </c>
      <c r="E1346" s="4">
        <f t="shared" si="470"/>
        <v>52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100107007</v>
      </c>
      <c r="J1346" t="s">
        <v>513</v>
      </c>
      <c r="K1346" s="1" t="str">
        <f t="shared" si="474"/>
        <v>Informe Interactivo 3 - Lúcuma</v>
      </c>
    </row>
    <row r="1347" spans="1:11" hidden="1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Maqui</v>
      </c>
      <c r="D1347" s="34" t="str">
        <f t="shared" si="466"/>
        <v>https://analytics.zoho.com/open-view/2395394000002098301?ZOHO_CRITERIA=%224.6%22.%22Descripci%C3%B3n%20A%C3%B1o%22%3C%3E'No%20Aplica'%20and%20%224.6%22.%22Id_Categor%C3%ADa%22%3D100107008</v>
      </c>
      <c r="E1347" s="4">
        <f t="shared" si="470"/>
        <v>52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100107008</v>
      </c>
      <c r="J1347" t="s">
        <v>514</v>
      </c>
      <c r="K1347" s="1" t="str">
        <f t="shared" si="474"/>
        <v>Informe Interactivo 3 - Maqui</v>
      </c>
    </row>
    <row r="1348" spans="1:11" hidden="1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Michay</v>
      </c>
      <c r="D1348" s="34" t="str">
        <f t="shared" si="466"/>
        <v>https://analytics.zoho.com/open-view/2395394000002098301?ZOHO_CRITERIA=%224.6%22.%22Descripci%C3%B3n%20A%C3%B1o%22%3C%3E'No%20Aplica'%20and%20%224.6%22.%22Id_Categor%C3%ADa%22%3D100107009</v>
      </c>
      <c r="E1348" s="4">
        <f t="shared" si="470"/>
        <v>52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100107009</v>
      </c>
      <c r="J1348" t="s">
        <v>515</v>
      </c>
      <c r="K1348" s="1" t="str">
        <f t="shared" si="474"/>
        <v>Informe Interactivo 3 - Michay</v>
      </c>
    </row>
    <row r="1349" spans="1:11" hidden="1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Tuna</v>
      </c>
      <c r="D1349" s="34" t="str">
        <f t="shared" si="466"/>
        <v>https://analytics.zoho.com/open-view/2395394000002098301?ZOHO_CRITERIA=%224.6%22.%22Descripci%C3%B3n%20A%C3%B1o%22%3C%3E'No%20Aplica'%20and%20%224.6%22.%22Id_Categor%C3%ADa%22%3D100107011</v>
      </c>
      <c r="E1349" s="4">
        <f t="shared" si="470"/>
        <v>52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100107011</v>
      </c>
      <c r="J1349" t="s">
        <v>516</v>
      </c>
      <c r="K1349" s="1" t="str">
        <f t="shared" si="474"/>
        <v>Informe Interactivo 3 - Tuna</v>
      </c>
    </row>
    <row r="1350" spans="1:11" hidden="1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Otros frutos</v>
      </c>
      <c r="D1350" s="34" t="str">
        <f t="shared" si="466"/>
        <v>https://analytics.zoho.com/open-view/2395394000002098301?ZOHO_CRITERIA=%224.6%22.%22Descripci%C3%B3n%20A%C3%B1o%22%3C%3E'No%20Aplica'%20and%20%224.6%22.%22Id_Categor%C3%ADa%22%3D100107012</v>
      </c>
      <c r="E1350" s="4">
        <f t="shared" si="470"/>
        <v>52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100107012</v>
      </c>
      <c r="J1350" t="s">
        <v>39</v>
      </c>
      <c r="K1350" s="1" t="str">
        <f t="shared" si="474"/>
        <v>Informe Interactivo 3 - Otros frutos</v>
      </c>
    </row>
    <row r="1351" spans="1:11" hidden="1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Guayaba</v>
      </c>
      <c r="D1351" s="34" t="str">
        <f t="shared" si="466"/>
        <v>https://analytics.zoho.com/open-view/2395394000002098301?ZOHO_CRITERIA=%224.6%22.%22Descripci%C3%B3n%20A%C3%B1o%22%3C%3E'No%20Aplica'%20and%20%224.6%22.%22Id_Categor%C3%ADa%22%3D100108001</v>
      </c>
      <c r="E1351" s="4">
        <f t="shared" si="470"/>
        <v>52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100108001</v>
      </c>
      <c r="J1351" t="s">
        <v>517</v>
      </c>
      <c r="K1351" s="1" t="str">
        <f t="shared" si="474"/>
        <v>Informe Interactivo 3 - Guayaba</v>
      </c>
    </row>
    <row r="1352" spans="1:11" hidden="1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Mango</v>
      </c>
      <c r="D1352" s="34" t="str">
        <f t="shared" si="466"/>
        <v>https://analytics.zoho.com/open-view/2395394000002098301?ZOHO_CRITERIA=%224.6%22.%22Descripci%C3%B3n%20A%C3%B1o%22%3C%3E'No%20Aplica'%20and%20%224.6%22.%22Id_Categor%C3%ADa%22%3D100108002</v>
      </c>
      <c r="E1352" s="4">
        <f t="shared" si="470"/>
        <v>52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100108002</v>
      </c>
      <c r="J1352" t="s">
        <v>10</v>
      </c>
      <c r="K1352" s="1" t="str">
        <f t="shared" si="474"/>
        <v>Informe Interactivo 3 - Mango</v>
      </c>
    </row>
    <row r="1353" spans="1:11" hidden="1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Maracuyá</v>
      </c>
      <c r="D1353" s="34" t="str">
        <f t="shared" si="466"/>
        <v>https://analytics.zoho.com/open-view/2395394000002098301?ZOHO_CRITERIA=%224.6%22.%22Descripci%C3%B3n%20A%C3%B1o%22%3C%3E'No%20Aplica'%20and%20%224.6%22.%22Id_Categor%C3%ADa%22%3D100108003</v>
      </c>
      <c r="E1353" s="4">
        <f t="shared" si="470"/>
        <v>52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100108003</v>
      </c>
      <c r="J1353" t="s">
        <v>518</v>
      </c>
      <c r="K1353" s="1" t="str">
        <f t="shared" si="474"/>
        <v>Informe Interactivo 3 - Maracuyá</v>
      </c>
    </row>
    <row r="1354" spans="1:11" hidden="1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Papaya</v>
      </c>
      <c r="D1354" s="34" t="str">
        <f t="shared" si="466"/>
        <v>https://analytics.zoho.com/open-view/2395394000002098301?ZOHO_CRITERIA=%224.6%22.%22Descripci%C3%B3n%20A%C3%B1o%22%3C%3E'No%20Aplica'%20and%20%224.6%22.%22Id_Categor%C3%ADa%22%3D100108004</v>
      </c>
      <c r="E1354" s="4">
        <f t="shared" si="470"/>
        <v>52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100108004</v>
      </c>
      <c r="J1354" t="s">
        <v>41</v>
      </c>
      <c r="K1354" s="1" t="str">
        <f t="shared" si="474"/>
        <v>Informe Interactivo 3 - Papaya</v>
      </c>
    </row>
    <row r="1355" spans="1:11" hidden="1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Piña</v>
      </c>
      <c r="D1355" s="34" t="str">
        <f t="shared" si="466"/>
        <v>https://analytics.zoho.com/open-view/2395394000002098301?ZOHO_CRITERIA=%224.6%22.%22Descripci%C3%B3n%20A%C3%B1o%22%3C%3E'No%20Aplica'%20and%20%224.6%22.%22Id_Categor%C3%ADa%22%3D100108005</v>
      </c>
      <c r="E1355" s="4">
        <f t="shared" si="470"/>
        <v>52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100108005</v>
      </c>
      <c r="J1355" t="s">
        <v>42</v>
      </c>
      <c r="K1355" s="1" t="str">
        <f t="shared" si="474"/>
        <v>Informe Interactivo 3 - Piña</v>
      </c>
    </row>
    <row r="1356" spans="1:11" hidden="1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Plátano</v>
      </c>
      <c r="D1356" s="34" t="str">
        <f t="shared" si="466"/>
        <v>https://analytics.zoho.com/open-view/2395394000002098301?ZOHO_CRITERIA=%224.6%22.%22Descripci%C3%B3n%20A%C3%B1o%22%3C%3E'No%20Aplica'%20and%20%224.6%22.%22Id_Categor%C3%ADa%22%3D100108006</v>
      </c>
      <c r="E1356" s="4">
        <f t="shared" si="470"/>
        <v>52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100108006</v>
      </c>
      <c r="J1356" t="s">
        <v>14</v>
      </c>
      <c r="K1356" s="1" t="str">
        <f t="shared" si="474"/>
        <v>Informe Interactivo 3 - Plátano</v>
      </c>
    </row>
    <row r="1357" spans="1:11" hidden="1" x14ac:dyDescent="0.35">
      <c r="A1357" s="2">
        <f t="shared" si="467"/>
        <v>49</v>
      </c>
      <c r="B1357" s="2">
        <f t="shared" si="468"/>
        <v>4.5999999999999996</v>
      </c>
      <c r="C1357" s="5" t="str">
        <f t="shared" si="469"/>
        <v>Informe Interactivo 3 - Uva</v>
      </c>
      <c r="D1357" s="34" t="str">
        <f t="shared" si="466"/>
        <v>https://analytics.zoho.com/open-view/2395394000002098301?ZOHO_CRITERIA=%224.6%22.%22Descripci%C3%B3n%20A%C3%B1o%22%3C%3E'No%20Aplica'%20and%20%224.6%22.%22Id_Categor%C3%ADa%22%3D100109001</v>
      </c>
      <c r="E1357" s="4">
        <f t="shared" si="470"/>
        <v>52</v>
      </c>
      <c r="F1357" t="str">
        <f t="shared" si="471"/>
        <v>Informe Interactivo 3</v>
      </c>
      <c r="G1357" t="str">
        <f t="shared" si="472"/>
        <v>Categoría</v>
      </c>
      <c r="H1357" t="str">
        <f t="shared" si="473"/>
        <v>Cantidad de fruta (kg)</v>
      </c>
      <c r="I1357" s="2">
        <v>100109001</v>
      </c>
      <c r="J1357" t="s">
        <v>44</v>
      </c>
      <c r="K1357" s="1" t="str">
        <f t="shared" si="474"/>
        <v>Informe Interactivo 3 - Uva</v>
      </c>
    </row>
    <row r="1358" spans="1:11" hidden="1" x14ac:dyDescent="0.35">
      <c r="A1358" s="2">
        <f t="shared" si="467"/>
        <v>50</v>
      </c>
      <c r="B1358" s="2">
        <f t="shared" si="468"/>
        <v>4.5999999999999996</v>
      </c>
      <c r="C1358" s="5" t="str">
        <f t="shared" si="469"/>
        <v>Informe Interactivo 3 - Frutilla</v>
      </c>
      <c r="D1358" s="34" t="str">
        <f t="shared" si="466"/>
        <v>https://analytics.zoho.com/open-view/2395394000002098301?ZOHO_CRITERIA=%224.6%22.%22Descripci%C3%B3n%20A%C3%B1o%22%3C%3E'No%20Aplica'%20and%20%224.6%22.%22Id_Categor%C3%ADa%22%3D100112025</v>
      </c>
      <c r="E1358" s="4">
        <f t="shared" si="470"/>
        <v>52</v>
      </c>
      <c r="F1358" t="str">
        <f t="shared" si="471"/>
        <v>Informe Interactivo 3</v>
      </c>
      <c r="G1358" t="str">
        <f t="shared" si="472"/>
        <v>Categoría</v>
      </c>
      <c r="H1358" t="str">
        <f t="shared" si="473"/>
        <v>Cantidad de fruta (kg)</v>
      </c>
      <c r="I1358" s="2">
        <v>100112025</v>
      </c>
      <c r="J1358" t="s">
        <v>13</v>
      </c>
      <c r="K1358" s="1" t="str">
        <f t="shared" si="474"/>
        <v>Informe Interactivo 3 - Frutilla</v>
      </c>
    </row>
    <row r="1359" spans="1:11" hidden="1" x14ac:dyDescent="0.35">
      <c r="A1359" s="2">
        <f t="shared" si="467"/>
        <v>51</v>
      </c>
      <c r="B1359" s="2">
        <f t="shared" si="468"/>
        <v>4.5999999999999996</v>
      </c>
      <c r="C1359" s="5" t="str">
        <f t="shared" si="469"/>
        <v>Informe Interactivo 3 - Elderberry</v>
      </c>
      <c r="D1359" s="34" t="str">
        <f t="shared" si="466"/>
        <v>https://analytics.zoho.com/open-view/2395394000002098301?ZOHO_CRITERIA=%224.6%22.%22Descripci%C3%B3n%20A%C3%B1o%22%3C%3E'No%20Aplica'%20and%20%224.6%22.%22Id_Categor%C3%ADa%22%3D100101012</v>
      </c>
      <c r="E1359" s="4">
        <f t="shared" si="470"/>
        <v>52</v>
      </c>
      <c r="F1359" t="str">
        <f t="shared" si="471"/>
        <v>Informe Interactivo 3</v>
      </c>
      <c r="G1359" t="str">
        <f t="shared" si="472"/>
        <v>Categoría</v>
      </c>
      <c r="H1359" t="str">
        <f t="shared" si="473"/>
        <v>Cantidad de fruta (kg)</v>
      </c>
      <c r="I1359" s="2">
        <v>100101012</v>
      </c>
      <c r="J1359" t="s">
        <v>519</v>
      </c>
      <c r="K1359" s="1" t="str">
        <f t="shared" si="474"/>
        <v>Informe Interactivo 3 - Elderberry</v>
      </c>
    </row>
    <row r="1360" spans="1:11" hidden="1" x14ac:dyDescent="0.35">
      <c r="A1360" s="2">
        <f t="shared" si="467"/>
        <v>52</v>
      </c>
      <c r="B1360" s="2">
        <f t="shared" si="468"/>
        <v>4.5999999999999996</v>
      </c>
      <c r="C1360" s="5" t="str">
        <f t="shared" si="469"/>
        <v>Informe Interactivo 3 - Ruibarbo</v>
      </c>
      <c r="D1360" s="34" t="str">
        <f t="shared" si="466"/>
        <v>https://analytics.zoho.com/open-view/2395394000002098301?ZOHO_CRITERIA=%224.6%22.%22Descripci%C3%B3n%20A%C3%B1o%22%3C%3E'No%20Aplica'%20and%20%224.6%22.%22Id_Categor%C3%ADa%22%3D100107014</v>
      </c>
      <c r="E1360" s="4">
        <f t="shared" si="470"/>
        <v>52</v>
      </c>
      <c r="F1360" t="str">
        <f t="shared" si="471"/>
        <v>Informe Interactivo 3</v>
      </c>
      <c r="G1360" t="str">
        <f t="shared" si="472"/>
        <v>Categoría</v>
      </c>
      <c r="H1360" t="str">
        <f t="shared" si="473"/>
        <v>Cantidad de fruta (kg)</v>
      </c>
      <c r="I1360" s="2">
        <v>100107014</v>
      </c>
      <c r="J1360" t="s">
        <v>520</v>
      </c>
      <c r="K1360" s="1" t="str">
        <f t="shared" si="474"/>
        <v>Informe Interactivo 3 - Ruibarbo</v>
      </c>
    </row>
    <row r="1361" spans="1:11" hidden="1" x14ac:dyDescent="0.35">
      <c r="A1361" s="40">
        <v>1</v>
      </c>
      <c r="B1361" s="40">
        <f t="shared" si="468"/>
        <v>4.5999999999999996</v>
      </c>
      <c r="C1361" s="41" t="str">
        <f t="shared" si="469"/>
        <v>Informe Interactivo 4 - Tarapacá</v>
      </c>
      <c r="D1361" s="42" t="str">
        <f>+"https://analytics.zoho.com/open-view/2395394000005658148?ZOHO_CRITERIA=%224.6%22.%22Descripci%C3%B3n%20A%C3%B1o%22%3C%3E'No%20Aplica'%20and%20%224.6%22.%22C%C3%B3digo_Regi%C3%B3n%22%3D"&amp;I1361</f>
        <v>https://analytics.zoho.com/open-view/2395394000005658148?ZOHO_CRITERIA=%224.6%22.%22Descripci%C3%B3n%20A%C3%B1o%22%3C%3E'No%20Aplica'%20and%20%224.6%22.%22C%C3%B3digo_Regi%C3%B3n%22%3D1</v>
      </c>
      <c r="E1361" s="43">
        <v>13</v>
      </c>
      <c r="F1361" s="44" t="s">
        <v>0</v>
      </c>
      <c r="G1361" s="44" t="s">
        <v>257</v>
      </c>
      <c r="H1361" s="44" t="s">
        <v>521</v>
      </c>
      <c r="I1361" s="40">
        <v>1</v>
      </c>
      <c r="J1361" s="44" t="s">
        <v>53</v>
      </c>
      <c r="K1361" s="1" t="str">
        <f t="shared" si="474"/>
        <v>Informe Interactivo 4 - Tarapacá</v>
      </c>
    </row>
    <row r="1362" spans="1:11" hidden="1" x14ac:dyDescent="0.35">
      <c r="A1362" s="2">
        <f t="shared" si="467"/>
        <v>2</v>
      </c>
      <c r="B1362" s="2">
        <f t="shared" si="468"/>
        <v>4.5999999999999996</v>
      </c>
      <c r="C1362" s="5" t="str">
        <f t="shared" si="469"/>
        <v>Informe Interactivo 4 - Atacama</v>
      </c>
      <c r="D1362" s="34" t="str">
        <f t="shared" ref="D1362:D1373" si="475">+"https://analytics.zoho.com/open-view/2395394000005658148?ZOHO_CRITERIA=%224.6%22.%22Descripci%C3%B3n%20A%C3%B1o%22%3C%3E'No%20Aplica'%20and%20%224.6%22.%22C%C3%B3digo_Regi%C3%B3n%22%3D"&amp;I1362</f>
        <v>https://analytics.zoho.com/open-view/2395394000005658148?ZOHO_CRITERIA=%224.6%22.%22Descripci%C3%B3n%20A%C3%B1o%22%3C%3E'No%20Aplica'%20and%20%224.6%22.%22C%C3%B3digo_Regi%C3%B3n%22%3D3</v>
      </c>
      <c r="E1362" s="4">
        <f t="shared" si="470"/>
        <v>13</v>
      </c>
      <c r="F1362" t="str">
        <f t="shared" si="471"/>
        <v>Informe Interactivo 4</v>
      </c>
      <c r="G1362" t="str">
        <f t="shared" si="472"/>
        <v>Región</v>
      </c>
      <c r="H1362" t="str">
        <f t="shared" si="473"/>
        <v>Número de Empleados</v>
      </c>
      <c r="I1362" s="2">
        <v>3</v>
      </c>
      <c r="J1362" t="s">
        <v>55</v>
      </c>
      <c r="K1362" s="1" t="str">
        <f t="shared" si="474"/>
        <v>Informe Interactivo 4 - Atacama</v>
      </c>
    </row>
    <row r="1363" spans="1:11" hidden="1" x14ac:dyDescent="0.35">
      <c r="A1363" s="2">
        <f t="shared" si="467"/>
        <v>3</v>
      </c>
      <c r="B1363" s="2">
        <f t="shared" si="468"/>
        <v>4.5999999999999996</v>
      </c>
      <c r="C1363" s="5" t="str">
        <f t="shared" si="469"/>
        <v>Informe Interactivo 4 - Coquimbo</v>
      </c>
      <c r="D1363" s="34" t="str">
        <f t="shared" si="475"/>
        <v>https://analytics.zoho.com/open-view/2395394000005658148?ZOHO_CRITERIA=%224.6%22.%22Descripci%C3%B3n%20A%C3%B1o%22%3C%3E'No%20Aplica'%20and%20%224.6%22.%22C%C3%B3digo_Regi%C3%B3n%22%3D4</v>
      </c>
      <c r="E1363" s="4">
        <f t="shared" si="470"/>
        <v>13</v>
      </c>
      <c r="F1363" t="str">
        <f t="shared" si="471"/>
        <v>Informe Interactivo 4</v>
      </c>
      <c r="G1363" t="str">
        <f t="shared" si="472"/>
        <v>Región</v>
      </c>
      <c r="H1363" t="str">
        <f t="shared" si="473"/>
        <v>Número de Empleados</v>
      </c>
      <c r="I1363" s="2">
        <v>4</v>
      </c>
      <c r="J1363" t="s">
        <v>56</v>
      </c>
      <c r="K1363" s="1" t="str">
        <f t="shared" si="474"/>
        <v>Informe Interactivo 4 - Coquimbo</v>
      </c>
    </row>
    <row r="1364" spans="1:11" hidden="1" x14ac:dyDescent="0.35">
      <c r="A1364" s="2">
        <f t="shared" si="467"/>
        <v>4</v>
      </c>
      <c r="B1364" s="2">
        <f t="shared" si="468"/>
        <v>4.5999999999999996</v>
      </c>
      <c r="C1364" s="5" t="str">
        <f t="shared" si="469"/>
        <v>Informe Interactivo 4 - Valparaíso</v>
      </c>
      <c r="D1364" s="34" t="str">
        <f t="shared" si="475"/>
        <v>https://analytics.zoho.com/open-view/2395394000005658148?ZOHO_CRITERIA=%224.6%22.%22Descripci%C3%B3n%20A%C3%B1o%22%3C%3E'No%20Aplica'%20and%20%224.6%22.%22C%C3%B3digo_Regi%C3%B3n%22%3D5</v>
      </c>
      <c r="E1364" s="4">
        <f t="shared" si="470"/>
        <v>13</v>
      </c>
      <c r="F1364" t="str">
        <f t="shared" si="471"/>
        <v>Informe Interactivo 4</v>
      </c>
      <c r="G1364" t="str">
        <f t="shared" si="472"/>
        <v>Región</v>
      </c>
      <c r="H1364" t="str">
        <f t="shared" si="473"/>
        <v>Número de Empleados</v>
      </c>
      <c r="I1364" s="2">
        <v>5</v>
      </c>
      <c r="J1364" t="s">
        <v>57</v>
      </c>
      <c r="K1364" s="1" t="str">
        <f t="shared" si="474"/>
        <v>Informe Interactivo 4 - Valparaíso</v>
      </c>
    </row>
    <row r="1365" spans="1:11" hidden="1" x14ac:dyDescent="0.35">
      <c r="A1365" s="2">
        <f t="shared" si="467"/>
        <v>5</v>
      </c>
      <c r="B1365" s="2">
        <f t="shared" si="468"/>
        <v>4.5999999999999996</v>
      </c>
      <c r="C1365" s="5" t="str">
        <f t="shared" si="469"/>
        <v>Informe Interactivo 4 - O'Higgins</v>
      </c>
      <c r="D1365" s="34" t="str">
        <f t="shared" si="475"/>
        <v>https://analytics.zoho.com/open-view/2395394000005658148?ZOHO_CRITERIA=%224.6%22.%22Descripci%C3%B3n%20A%C3%B1o%22%3C%3E'No%20Aplica'%20and%20%224.6%22.%22C%C3%B3digo_Regi%C3%B3n%22%3D6</v>
      </c>
      <c r="E1365" s="4">
        <f t="shared" si="470"/>
        <v>13</v>
      </c>
      <c r="F1365" t="str">
        <f t="shared" si="471"/>
        <v>Informe Interactivo 4</v>
      </c>
      <c r="G1365" t="str">
        <f t="shared" si="472"/>
        <v>Región</v>
      </c>
      <c r="H1365" t="str">
        <f t="shared" si="473"/>
        <v>Número de Empleados</v>
      </c>
      <c r="I1365" s="2">
        <v>6</v>
      </c>
      <c r="J1365" t="s">
        <v>58</v>
      </c>
      <c r="K1365" s="1" t="str">
        <f t="shared" si="474"/>
        <v>Informe Interactivo 4 - O'Higgins</v>
      </c>
    </row>
    <row r="1366" spans="1:11" hidden="1" x14ac:dyDescent="0.35">
      <c r="A1366" s="2">
        <f t="shared" si="467"/>
        <v>6</v>
      </c>
      <c r="B1366" s="2">
        <f t="shared" si="468"/>
        <v>4.5999999999999996</v>
      </c>
      <c r="C1366" s="5" t="str">
        <f t="shared" si="469"/>
        <v>Informe Interactivo 4 - Maule</v>
      </c>
      <c r="D1366" s="34" t="str">
        <f t="shared" si="475"/>
        <v>https://analytics.zoho.com/open-view/2395394000005658148?ZOHO_CRITERIA=%224.6%22.%22Descripci%C3%B3n%20A%C3%B1o%22%3C%3E'No%20Aplica'%20and%20%224.6%22.%22C%C3%B3digo_Regi%C3%B3n%22%3D7</v>
      </c>
      <c r="E1366" s="4">
        <f t="shared" si="470"/>
        <v>13</v>
      </c>
      <c r="F1366" t="str">
        <f t="shared" si="471"/>
        <v>Informe Interactivo 4</v>
      </c>
      <c r="G1366" t="str">
        <f t="shared" si="472"/>
        <v>Región</v>
      </c>
      <c r="H1366" t="str">
        <f t="shared" si="473"/>
        <v>Número de Empleados</v>
      </c>
      <c r="I1366" s="2">
        <v>7</v>
      </c>
      <c r="J1366" t="s">
        <v>59</v>
      </c>
      <c r="K1366" s="1" t="str">
        <f t="shared" si="474"/>
        <v>Informe Interactivo 4 - Maule</v>
      </c>
    </row>
    <row r="1367" spans="1:11" hidden="1" x14ac:dyDescent="0.35">
      <c r="A1367" s="2">
        <f t="shared" si="467"/>
        <v>7</v>
      </c>
      <c r="B1367" s="2">
        <f t="shared" si="468"/>
        <v>4.5999999999999996</v>
      </c>
      <c r="C1367" s="5" t="str">
        <f t="shared" si="469"/>
        <v>Informe Interactivo 4 - Biobío</v>
      </c>
      <c r="D1367" s="34" t="str">
        <f t="shared" si="475"/>
        <v>https://analytics.zoho.com/open-view/2395394000005658148?ZOHO_CRITERIA=%224.6%22.%22Descripci%C3%B3n%20A%C3%B1o%22%3C%3E'No%20Aplica'%20and%20%224.6%22.%22C%C3%B3digo_Regi%C3%B3n%22%3D8</v>
      </c>
      <c r="E1367" s="4">
        <f t="shared" si="470"/>
        <v>13</v>
      </c>
      <c r="F1367" t="str">
        <f t="shared" si="471"/>
        <v>Informe Interactivo 4</v>
      </c>
      <c r="G1367" t="str">
        <f t="shared" si="472"/>
        <v>Región</v>
      </c>
      <c r="H1367" t="str">
        <f t="shared" si="473"/>
        <v>Número de Empleados</v>
      </c>
      <c r="I1367" s="2">
        <v>8</v>
      </c>
      <c r="J1367" t="s">
        <v>60</v>
      </c>
      <c r="K1367" s="1" t="str">
        <f t="shared" si="474"/>
        <v>Informe Interactivo 4 - Biobío</v>
      </c>
    </row>
    <row r="1368" spans="1:11" hidden="1" x14ac:dyDescent="0.35">
      <c r="A1368" s="2">
        <f t="shared" si="467"/>
        <v>8</v>
      </c>
      <c r="B1368" s="2">
        <f t="shared" si="468"/>
        <v>4.5999999999999996</v>
      </c>
      <c r="C1368" s="5" t="str">
        <f t="shared" si="469"/>
        <v>Informe Interactivo 4 - Araucanía</v>
      </c>
      <c r="D1368" s="34" t="str">
        <f t="shared" si="475"/>
        <v>https://analytics.zoho.com/open-view/2395394000005658148?ZOHO_CRITERIA=%224.6%22.%22Descripci%C3%B3n%20A%C3%B1o%22%3C%3E'No%20Aplica'%20and%20%224.6%22.%22C%C3%B3digo_Regi%C3%B3n%22%3D9</v>
      </c>
      <c r="E1368" s="4">
        <f t="shared" si="470"/>
        <v>13</v>
      </c>
      <c r="F1368" t="str">
        <f t="shared" si="471"/>
        <v>Informe Interactivo 4</v>
      </c>
      <c r="G1368" t="str">
        <f t="shared" si="472"/>
        <v>Región</v>
      </c>
      <c r="H1368" t="str">
        <f t="shared" si="473"/>
        <v>Número de Empleados</v>
      </c>
      <c r="I1368" s="2">
        <v>9</v>
      </c>
      <c r="J1368" t="s">
        <v>61</v>
      </c>
      <c r="K1368" s="1" t="str">
        <f t="shared" si="474"/>
        <v>Informe Interactivo 4 - Araucanía</v>
      </c>
    </row>
    <row r="1369" spans="1:11" hidden="1" x14ac:dyDescent="0.35">
      <c r="A1369" s="2">
        <f t="shared" si="467"/>
        <v>9</v>
      </c>
      <c r="B1369" s="2">
        <f t="shared" si="468"/>
        <v>4.5999999999999996</v>
      </c>
      <c r="C1369" s="5" t="str">
        <f t="shared" si="469"/>
        <v>Informe Interactivo 4 - Los Lagos</v>
      </c>
      <c r="D1369" s="34" t="str">
        <f t="shared" si="475"/>
        <v>https://analytics.zoho.com/open-view/2395394000005658148?ZOHO_CRITERIA=%224.6%22.%22Descripci%C3%B3n%20A%C3%B1o%22%3C%3E'No%20Aplica'%20and%20%224.6%22.%22C%C3%B3digo_Regi%C3%B3n%22%3D10</v>
      </c>
      <c r="E1369" s="4">
        <f t="shared" si="470"/>
        <v>13</v>
      </c>
      <c r="F1369" t="str">
        <f t="shared" si="471"/>
        <v>Informe Interactivo 4</v>
      </c>
      <c r="G1369" t="str">
        <f t="shared" si="472"/>
        <v>Región</v>
      </c>
      <c r="H1369" t="str">
        <f t="shared" si="473"/>
        <v>Número de Empleados</v>
      </c>
      <c r="I1369" s="2">
        <v>10</v>
      </c>
      <c r="J1369" t="s">
        <v>62</v>
      </c>
      <c r="K1369" s="1" t="str">
        <f t="shared" si="474"/>
        <v>Informe Interactivo 4 - Los Lagos</v>
      </c>
    </row>
    <row r="1370" spans="1:11" hidden="1" x14ac:dyDescent="0.35">
      <c r="A1370" s="2">
        <f t="shared" si="467"/>
        <v>10</v>
      </c>
      <c r="B1370" s="2">
        <f t="shared" si="468"/>
        <v>4.5999999999999996</v>
      </c>
      <c r="C1370" s="5" t="str">
        <f t="shared" si="469"/>
        <v>Informe Interactivo 4 - Metropolitana</v>
      </c>
      <c r="D1370" s="34" t="str">
        <f t="shared" si="475"/>
        <v>https://analytics.zoho.com/open-view/2395394000005658148?ZOHO_CRITERIA=%224.6%22.%22Descripci%C3%B3n%20A%C3%B1o%22%3C%3E'No%20Aplica'%20and%20%224.6%22.%22C%C3%B3digo_Regi%C3%B3n%22%3D13</v>
      </c>
      <c r="E1370" s="4">
        <f t="shared" si="470"/>
        <v>13</v>
      </c>
      <c r="F1370" t="str">
        <f t="shared" si="471"/>
        <v>Informe Interactivo 4</v>
      </c>
      <c r="G1370" t="str">
        <f t="shared" si="472"/>
        <v>Región</v>
      </c>
      <c r="H1370" t="str">
        <f t="shared" si="473"/>
        <v>Número de Empleados</v>
      </c>
      <c r="I1370" s="2">
        <v>13</v>
      </c>
      <c r="J1370" t="s">
        <v>65</v>
      </c>
      <c r="K1370" s="1" t="str">
        <f t="shared" si="474"/>
        <v>Informe Interactivo 4 - Metropolitana</v>
      </c>
    </row>
    <row r="1371" spans="1:11" hidden="1" x14ac:dyDescent="0.35">
      <c r="A1371" s="2">
        <f t="shared" si="467"/>
        <v>11</v>
      </c>
      <c r="B1371" s="2">
        <f t="shared" si="468"/>
        <v>4.5999999999999996</v>
      </c>
      <c r="C1371" s="5" t="str">
        <f t="shared" si="469"/>
        <v>Informe Interactivo 4 - Los Ríos</v>
      </c>
      <c r="D1371" s="34" t="str">
        <f t="shared" si="475"/>
        <v>https://analytics.zoho.com/open-view/2395394000005658148?ZOHO_CRITERIA=%224.6%22.%22Descripci%C3%B3n%20A%C3%B1o%22%3C%3E'No%20Aplica'%20and%20%224.6%22.%22C%C3%B3digo_Regi%C3%B3n%22%3D14</v>
      </c>
      <c r="E1371" s="4">
        <f t="shared" si="470"/>
        <v>13</v>
      </c>
      <c r="F1371" t="str">
        <f t="shared" si="471"/>
        <v>Informe Interactivo 4</v>
      </c>
      <c r="G1371" t="str">
        <f t="shared" si="472"/>
        <v>Región</v>
      </c>
      <c r="H1371" t="str">
        <f t="shared" si="473"/>
        <v>Número de Empleados</v>
      </c>
      <c r="I1371" s="2">
        <v>14</v>
      </c>
      <c r="J1371" t="s">
        <v>66</v>
      </c>
      <c r="K1371" s="1" t="str">
        <f t="shared" si="474"/>
        <v>Informe Interactivo 4 - Los Ríos</v>
      </c>
    </row>
    <row r="1372" spans="1:11" hidden="1" x14ac:dyDescent="0.35">
      <c r="A1372" s="2">
        <f t="shared" si="467"/>
        <v>12</v>
      </c>
      <c r="B1372" s="2">
        <f t="shared" si="468"/>
        <v>4.5999999999999996</v>
      </c>
      <c r="C1372" s="5" t="str">
        <f t="shared" si="469"/>
        <v>Informe Interactivo 4 - Arica y Parinacota</v>
      </c>
      <c r="D1372" s="34" t="str">
        <f t="shared" si="475"/>
        <v>https://analytics.zoho.com/open-view/2395394000005658148?ZOHO_CRITERIA=%224.6%22.%22Descripci%C3%B3n%20A%C3%B1o%22%3C%3E'No%20Aplica'%20and%20%224.6%22.%22C%C3%B3digo_Regi%C3%B3n%22%3D15</v>
      </c>
      <c r="E1372" s="4">
        <f t="shared" si="470"/>
        <v>13</v>
      </c>
      <c r="F1372" t="str">
        <f t="shared" si="471"/>
        <v>Informe Interactivo 4</v>
      </c>
      <c r="G1372" t="str">
        <f t="shared" si="472"/>
        <v>Región</v>
      </c>
      <c r="H1372" t="str">
        <f t="shared" si="473"/>
        <v>Número de Empleados</v>
      </c>
      <c r="I1372" s="2">
        <v>15</v>
      </c>
      <c r="J1372" t="s">
        <v>67</v>
      </c>
      <c r="K1372" s="1" t="str">
        <f t="shared" si="474"/>
        <v>Informe Interactivo 4 - Arica y Parinacota</v>
      </c>
    </row>
    <row r="1373" spans="1:11" hidden="1" x14ac:dyDescent="0.35">
      <c r="A1373" s="2">
        <f t="shared" si="467"/>
        <v>13</v>
      </c>
      <c r="B1373" s="2">
        <f t="shared" si="468"/>
        <v>4.5999999999999996</v>
      </c>
      <c r="C1373" s="5" t="str">
        <f t="shared" si="469"/>
        <v>Informe Interactivo 4 - Ñuble</v>
      </c>
      <c r="D1373" s="34" t="str">
        <f t="shared" si="475"/>
        <v>https://analytics.zoho.com/open-view/2395394000005658148?ZOHO_CRITERIA=%224.6%22.%22Descripci%C3%B3n%20A%C3%B1o%22%3C%3E'No%20Aplica'%20and%20%224.6%22.%22C%C3%B3digo_Regi%C3%B3n%22%3D16</v>
      </c>
      <c r="E1373" s="4">
        <f t="shared" si="470"/>
        <v>13</v>
      </c>
      <c r="F1373" t="str">
        <f t="shared" si="471"/>
        <v>Informe Interactivo 4</v>
      </c>
      <c r="G1373" t="str">
        <f t="shared" si="472"/>
        <v>Región</v>
      </c>
      <c r="H1373" t="str">
        <f t="shared" si="473"/>
        <v>Número de Empleados</v>
      </c>
      <c r="I1373" s="2">
        <v>16</v>
      </c>
      <c r="J1373" t="s">
        <v>68</v>
      </c>
      <c r="K1373" s="1" t="str">
        <f t="shared" si="474"/>
        <v>Informe Interactivo 4 - Ñuble</v>
      </c>
    </row>
    <row r="1374" spans="1:11" hidden="1" x14ac:dyDescent="0.35">
      <c r="A1374" s="40">
        <v>1</v>
      </c>
      <c r="B1374" s="40">
        <f t="shared" si="468"/>
        <v>4.5999999999999996</v>
      </c>
      <c r="C1374" s="41" t="str">
        <f t="shared" si="469"/>
        <v>Informe Interactivo 5 - Pica</v>
      </c>
      <c r="D1374" s="42" t="str">
        <f>+"https://analytics.zoho.com/open-view/2395394000005658938?ZOHO_CRITERIA=%224.6%22.%22Descripci%C3%B3n%20A%C3%B1o%22%3C%3E'No%20Aplica'%20and%224.6%22.%22C%C3%B3digo_Comuna%22%3D"&amp;I1374</f>
        <v>https://analytics.zoho.com/open-view/2395394000005658938?ZOHO_CRITERIA=%224.6%22.%22Descripci%C3%B3n%20A%C3%B1o%22%3C%3E'No%20Aplica'%20and%224.6%22.%22C%C3%B3digo_Comuna%22%3D1405</v>
      </c>
      <c r="E1374" s="43">
        <v>177</v>
      </c>
      <c r="F1374" s="44" t="s">
        <v>253</v>
      </c>
      <c r="G1374" s="44" t="s">
        <v>325</v>
      </c>
      <c r="H1374" s="44" t="s">
        <v>521</v>
      </c>
      <c r="I1374" s="40">
        <v>1405</v>
      </c>
      <c r="J1374" s="44" t="s">
        <v>326</v>
      </c>
      <c r="K1374" s="1" t="str">
        <f t="shared" si="474"/>
        <v>Informe Interactivo 5 - Pica</v>
      </c>
    </row>
    <row r="1375" spans="1:11" hidden="1" x14ac:dyDescent="0.35">
      <c r="A1375" s="2">
        <f t="shared" si="467"/>
        <v>2</v>
      </c>
      <c r="B1375" s="2">
        <f t="shared" si="468"/>
        <v>4.5999999999999996</v>
      </c>
      <c r="C1375" s="5" t="str">
        <f t="shared" si="469"/>
        <v>Informe Interactivo 5 - Copiapó</v>
      </c>
      <c r="D1375" s="34" t="str">
        <f t="shared" ref="D1375:D1438" si="476">+"https://analytics.zoho.com/open-view/2395394000005658938?ZOHO_CRITERIA=%224.6%22.%22Descripci%C3%B3n%20A%C3%B1o%22%3C%3E'No%20Aplica'%20and%224.6%22.%22C%C3%B3digo_Comuna%22%3D"&amp;I1375</f>
        <v>https://analytics.zoho.com/open-view/2395394000005658938?ZOHO_CRITERIA=%224.6%22.%22Descripci%C3%B3n%20A%C3%B1o%22%3C%3E'No%20Aplica'%20and%224.6%22.%22C%C3%B3digo_Comuna%22%3D3101</v>
      </c>
      <c r="E1375" s="4">
        <f t="shared" si="470"/>
        <v>177</v>
      </c>
      <c r="F1375" t="str">
        <f t="shared" si="471"/>
        <v>Informe Interactivo 5</v>
      </c>
      <c r="G1375" t="str">
        <f t="shared" si="472"/>
        <v>Comuna</v>
      </c>
      <c r="H1375" t="str">
        <f t="shared" si="473"/>
        <v>Número de Empleados</v>
      </c>
      <c r="I1375" s="2">
        <v>3101</v>
      </c>
      <c r="J1375" t="s">
        <v>327</v>
      </c>
      <c r="K1375" s="1" t="str">
        <f t="shared" si="474"/>
        <v>Informe Interactivo 5 - Copiapó</v>
      </c>
    </row>
    <row r="1376" spans="1:11" hidden="1" x14ac:dyDescent="0.35">
      <c r="A1376" s="2">
        <f t="shared" si="467"/>
        <v>3</v>
      </c>
      <c r="B1376" s="2">
        <f t="shared" si="468"/>
        <v>4.5999999999999996</v>
      </c>
      <c r="C1376" s="5" t="str">
        <f t="shared" si="469"/>
        <v>Informe Interactivo 5 - Caldera</v>
      </c>
      <c r="D1376" s="34" t="str">
        <f t="shared" si="476"/>
        <v>https://analytics.zoho.com/open-view/2395394000005658938?ZOHO_CRITERIA=%224.6%22.%22Descripci%C3%B3n%20A%C3%B1o%22%3C%3E'No%20Aplica'%20and%224.6%22.%22C%C3%B3digo_Comuna%22%3D3102</v>
      </c>
      <c r="E1376" s="4">
        <f t="shared" si="470"/>
        <v>177</v>
      </c>
      <c r="F1376" t="str">
        <f t="shared" si="471"/>
        <v>Informe Interactivo 5</v>
      </c>
      <c r="G1376" t="str">
        <f t="shared" si="472"/>
        <v>Comuna</v>
      </c>
      <c r="H1376" t="str">
        <f t="shared" si="473"/>
        <v>Número de Empleados</v>
      </c>
      <c r="I1376" s="2">
        <v>3102</v>
      </c>
      <c r="J1376" t="s">
        <v>328</v>
      </c>
      <c r="K1376" s="1" t="str">
        <f t="shared" si="474"/>
        <v>Informe Interactivo 5 - Caldera</v>
      </c>
    </row>
    <row r="1377" spans="1:11" hidden="1" x14ac:dyDescent="0.35">
      <c r="A1377" s="2">
        <f t="shared" si="467"/>
        <v>4</v>
      </c>
      <c r="B1377" s="2">
        <f t="shared" si="468"/>
        <v>4.5999999999999996</v>
      </c>
      <c r="C1377" s="5" t="str">
        <f t="shared" si="469"/>
        <v>Informe Interactivo 5 - Tierra Amarilla</v>
      </c>
      <c r="D1377" s="34" t="str">
        <f t="shared" si="476"/>
        <v>https://analytics.zoho.com/open-view/2395394000005658938?ZOHO_CRITERIA=%224.6%22.%22Descripci%C3%B3n%20A%C3%B1o%22%3C%3E'No%20Aplica'%20and%224.6%22.%22C%C3%B3digo_Comuna%22%3D3103</v>
      </c>
      <c r="E1377" s="4">
        <f t="shared" si="470"/>
        <v>177</v>
      </c>
      <c r="F1377" t="str">
        <f t="shared" si="471"/>
        <v>Informe Interactivo 5</v>
      </c>
      <c r="G1377" t="str">
        <f t="shared" si="472"/>
        <v>Comuna</v>
      </c>
      <c r="H1377" t="str">
        <f t="shared" si="473"/>
        <v>Número de Empleados</v>
      </c>
      <c r="I1377" s="2">
        <v>3103</v>
      </c>
      <c r="J1377" t="s">
        <v>329</v>
      </c>
      <c r="K1377" s="1" t="str">
        <f t="shared" si="474"/>
        <v>Informe Interactivo 5 - Tierra Amarilla</v>
      </c>
    </row>
    <row r="1378" spans="1:11" hidden="1" x14ac:dyDescent="0.35">
      <c r="A1378" s="2">
        <f t="shared" si="467"/>
        <v>5</v>
      </c>
      <c r="B1378" s="2">
        <f t="shared" si="468"/>
        <v>4.5999999999999996</v>
      </c>
      <c r="C1378" s="5" t="str">
        <f t="shared" si="469"/>
        <v>Informe Interactivo 5 - Vallenar</v>
      </c>
      <c r="D1378" s="34" t="str">
        <f t="shared" si="476"/>
        <v>https://analytics.zoho.com/open-view/2395394000005658938?ZOHO_CRITERIA=%224.6%22.%22Descripci%C3%B3n%20A%C3%B1o%22%3C%3E'No%20Aplica'%20and%224.6%22.%22C%C3%B3digo_Comuna%22%3D3301</v>
      </c>
      <c r="E1378" s="4">
        <f t="shared" si="470"/>
        <v>177</v>
      </c>
      <c r="F1378" t="str">
        <f t="shared" si="471"/>
        <v>Informe Interactivo 5</v>
      </c>
      <c r="G1378" t="str">
        <f t="shared" si="472"/>
        <v>Comuna</v>
      </c>
      <c r="H1378" t="str">
        <f t="shared" si="473"/>
        <v>Número de Empleados</v>
      </c>
      <c r="I1378" s="2">
        <v>3301</v>
      </c>
      <c r="J1378" t="s">
        <v>330</v>
      </c>
      <c r="K1378" s="1" t="str">
        <f t="shared" si="474"/>
        <v>Informe Interactivo 5 - Vallenar</v>
      </c>
    </row>
    <row r="1379" spans="1:11" hidden="1" x14ac:dyDescent="0.35">
      <c r="A1379" s="2">
        <f t="shared" si="467"/>
        <v>6</v>
      </c>
      <c r="B1379" s="2">
        <f t="shared" si="468"/>
        <v>4.5999999999999996</v>
      </c>
      <c r="C1379" s="5" t="str">
        <f t="shared" si="469"/>
        <v>Informe Interactivo 5 - Alto del Carmen</v>
      </c>
      <c r="D1379" s="34" t="str">
        <f t="shared" si="476"/>
        <v>https://analytics.zoho.com/open-view/2395394000005658938?ZOHO_CRITERIA=%224.6%22.%22Descripci%C3%B3n%20A%C3%B1o%22%3C%3E'No%20Aplica'%20and%224.6%22.%22C%C3%B3digo_Comuna%22%3D3302</v>
      </c>
      <c r="E1379" s="4">
        <f t="shared" si="470"/>
        <v>177</v>
      </c>
      <c r="F1379" t="str">
        <f t="shared" si="471"/>
        <v>Informe Interactivo 5</v>
      </c>
      <c r="G1379" t="str">
        <f t="shared" si="472"/>
        <v>Comuna</v>
      </c>
      <c r="H1379" t="str">
        <f t="shared" si="473"/>
        <v>Número de Empleados</v>
      </c>
      <c r="I1379" s="2">
        <v>3302</v>
      </c>
      <c r="J1379" t="s">
        <v>331</v>
      </c>
      <c r="K1379" s="1" t="str">
        <f t="shared" si="474"/>
        <v>Informe Interactivo 5 - Alto del Carmen</v>
      </c>
    </row>
    <row r="1380" spans="1:11" hidden="1" x14ac:dyDescent="0.35">
      <c r="A1380" s="2">
        <f t="shared" si="467"/>
        <v>7</v>
      </c>
      <c r="B1380" s="2">
        <f t="shared" si="468"/>
        <v>4.5999999999999996</v>
      </c>
      <c r="C1380" s="5" t="str">
        <f t="shared" si="469"/>
        <v>Informe Interactivo 5 - Freirina</v>
      </c>
      <c r="D1380" s="34" t="str">
        <f t="shared" si="476"/>
        <v>https://analytics.zoho.com/open-view/2395394000005658938?ZOHO_CRITERIA=%224.6%22.%22Descripci%C3%B3n%20A%C3%B1o%22%3C%3E'No%20Aplica'%20and%224.6%22.%22C%C3%B3digo_Comuna%22%3D3303</v>
      </c>
      <c r="E1380" s="4">
        <f t="shared" si="470"/>
        <v>177</v>
      </c>
      <c r="F1380" t="str">
        <f t="shared" si="471"/>
        <v>Informe Interactivo 5</v>
      </c>
      <c r="G1380" t="str">
        <f t="shared" si="472"/>
        <v>Comuna</v>
      </c>
      <c r="H1380" t="str">
        <f t="shared" si="473"/>
        <v>Número de Empleados</v>
      </c>
      <c r="I1380" s="2">
        <v>3303</v>
      </c>
      <c r="J1380" t="s">
        <v>332</v>
      </c>
      <c r="K1380" s="1" t="str">
        <f t="shared" si="474"/>
        <v>Informe Interactivo 5 - Freirina</v>
      </c>
    </row>
    <row r="1381" spans="1:11" hidden="1" x14ac:dyDescent="0.35">
      <c r="A1381" s="2">
        <f t="shared" si="467"/>
        <v>8</v>
      </c>
      <c r="B1381" s="2">
        <f t="shared" si="468"/>
        <v>4.5999999999999996</v>
      </c>
      <c r="C1381" s="5" t="str">
        <f t="shared" si="469"/>
        <v>Informe Interactivo 5 - Huasco</v>
      </c>
      <c r="D1381" s="34" t="str">
        <f t="shared" si="476"/>
        <v>https://analytics.zoho.com/open-view/2395394000005658938?ZOHO_CRITERIA=%224.6%22.%22Descripci%C3%B3n%20A%C3%B1o%22%3C%3E'No%20Aplica'%20and%224.6%22.%22C%C3%B3digo_Comuna%22%3D3304</v>
      </c>
      <c r="E1381" s="4">
        <f t="shared" si="470"/>
        <v>177</v>
      </c>
      <c r="F1381" t="str">
        <f t="shared" si="471"/>
        <v>Informe Interactivo 5</v>
      </c>
      <c r="G1381" t="str">
        <f t="shared" si="472"/>
        <v>Comuna</v>
      </c>
      <c r="H1381" t="str">
        <f t="shared" si="473"/>
        <v>Número de Empleados</v>
      </c>
      <c r="I1381" s="2">
        <v>3304</v>
      </c>
      <c r="J1381" t="s">
        <v>333</v>
      </c>
      <c r="K1381" s="1" t="str">
        <f t="shared" si="474"/>
        <v>Informe Interactivo 5 - Huasco</v>
      </c>
    </row>
    <row r="1382" spans="1:11" hidden="1" x14ac:dyDescent="0.35">
      <c r="A1382" s="2">
        <f t="shared" si="467"/>
        <v>9</v>
      </c>
      <c r="B1382" s="2">
        <f t="shared" si="468"/>
        <v>4.5999999999999996</v>
      </c>
      <c r="C1382" s="5" t="str">
        <f t="shared" si="469"/>
        <v>Informe Interactivo 5 - La Serena</v>
      </c>
      <c r="D1382" s="34" t="str">
        <f t="shared" si="476"/>
        <v>https://analytics.zoho.com/open-view/2395394000005658938?ZOHO_CRITERIA=%224.6%22.%22Descripci%C3%B3n%20A%C3%B1o%22%3C%3E'No%20Aplica'%20and%224.6%22.%22C%C3%B3digo_Comuna%22%3D4101</v>
      </c>
      <c r="E1382" s="4">
        <f t="shared" si="470"/>
        <v>177</v>
      </c>
      <c r="F1382" t="str">
        <f t="shared" si="471"/>
        <v>Informe Interactivo 5</v>
      </c>
      <c r="G1382" t="str">
        <f t="shared" si="472"/>
        <v>Comuna</v>
      </c>
      <c r="H1382" t="str">
        <f t="shared" si="473"/>
        <v>Número de Empleados</v>
      </c>
      <c r="I1382" s="2">
        <v>4101</v>
      </c>
      <c r="J1382" t="s">
        <v>334</v>
      </c>
      <c r="K1382" s="1" t="str">
        <f t="shared" si="474"/>
        <v>Informe Interactivo 5 - La Serena</v>
      </c>
    </row>
    <row r="1383" spans="1:11" hidden="1" x14ac:dyDescent="0.35">
      <c r="A1383" s="2">
        <f t="shared" si="467"/>
        <v>10</v>
      </c>
      <c r="B1383" s="2">
        <f t="shared" si="468"/>
        <v>4.5999999999999996</v>
      </c>
      <c r="C1383" s="5" t="str">
        <f t="shared" si="469"/>
        <v>Informe Interactivo 5 - Coquimbo</v>
      </c>
      <c r="D1383" s="34" t="str">
        <f t="shared" si="476"/>
        <v>https://analytics.zoho.com/open-view/2395394000005658938?ZOHO_CRITERIA=%224.6%22.%22Descripci%C3%B3n%20A%C3%B1o%22%3C%3E'No%20Aplica'%20and%224.6%22.%22C%C3%B3digo_Comuna%22%3D4102</v>
      </c>
      <c r="E1383" s="4">
        <f t="shared" si="470"/>
        <v>177</v>
      </c>
      <c r="F1383" t="str">
        <f t="shared" si="471"/>
        <v>Informe Interactivo 5</v>
      </c>
      <c r="G1383" t="str">
        <f t="shared" si="472"/>
        <v>Comuna</v>
      </c>
      <c r="H1383" t="str">
        <f t="shared" si="473"/>
        <v>Número de Empleados</v>
      </c>
      <c r="I1383" s="2">
        <v>4102</v>
      </c>
      <c r="J1383" t="s">
        <v>56</v>
      </c>
      <c r="K1383" s="1" t="str">
        <f t="shared" si="474"/>
        <v>Informe Interactivo 5 - Coquimbo</v>
      </c>
    </row>
    <row r="1384" spans="1:11" hidden="1" x14ac:dyDescent="0.35">
      <c r="A1384" s="2">
        <f t="shared" si="467"/>
        <v>11</v>
      </c>
      <c r="B1384" s="2">
        <f t="shared" si="468"/>
        <v>4.5999999999999996</v>
      </c>
      <c r="C1384" s="5" t="str">
        <f t="shared" si="469"/>
        <v>Informe Interactivo 5 - Andacollo</v>
      </c>
      <c r="D1384" s="34" t="str">
        <f t="shared" si="476"/>
        <v>https://analytics.zoho.com/open-view/2395394000005658938?ZOHO_CRITERIA=%224.6%22.%22Descripci%C3%B3n%20A%C3%B1o%22%3C%3E'No%20Aplica'%20and%224.6%22.%22C%C3%B3digo_Comuna%22%3D4103</v>
      </c>
      <c r="E1384" s="4">
        <f t="shared" si="470"/>
        <v>177</v>
      </c>
      <c r="F1384" t="str">
        <f t="shared" si="471"/>
        <v>Informe Interactivo 5</v>
      </c>
      <c r="G1384" t="str">
        <f t="shared" si="472"/>
        <v>Comuna</v>
      </c>
      <c r="H1384" t="str">
        <f t="shared" si="473"/>
        <v>Número de Empleados</v>
      </c>
      <c r="I1384" s="2">
        <v>4103</v>
      </c>
      <c r="J1384" t="s">
        <v>335</v>
      </c>
      <c r="K1384" s="1" t="str">
        <f t="shared" si="474"/>
        <v>Informe Interactivo 5 - Andacollo</v>
      </c>
    </row>
    <row r="1385" spans="1:11" hidden="1" x14ac:dyDescent="0.35">
      <c r="A1385" s="2">
        <f t="shared" ref="A1385:A1448" si="477">+A1384+1</f>
        <v>12</v>
      </c>
      <c r="B1385" s="2">
        <f t="shared" ref="B1385:B1448" si="478">+B1384</f>
        <v>4.5999999999999996</v>
      </c>
      <c r="C1385" s="5" t="str">
        <f t="shared" ref="C1385:C1448" si="479">+F1385&amp;" - "&amp;J1385</f>
        <v>Informe Interactivo 5 - La Higuera</v>
      </c>
      <c r="D1385" s="34" t="str">
        <f t="shared" si="476"/>
        <v>https://analytics.zoho.com/open-view/2395394000005658938?ZOHO_CRITERIA=%224.6%22.%22Descripci%C3%B3n%20A%C3%B1o%22%3C%3E'No%20Aplica'%20and%224.6%22.%22C%C3%B3digo_Comuna%22%3D4104</v>
      </c>
      <c r="E1385" s="4">
        <f t="shared" ref="E1385:E1448" si="480">+E1384</f>
        <v>177</v>
      </c>
      <c r="F1385" t="str">
        <f t="shared" ref="F1385:F1448" si="481">+F1384</f>
        <v>Informe Interactivo 5</v>
      </c>
      <c r="G1385" t="str">
        <f t="shared" ref="G1385:G1448" si="482">+G1384</f>
        <v>Comuna</v>
      </c>
      <c r="H1385" t="str">
        <f t="shared" ref="H1385:H1448" si="483">+H1384</f>
        <v>Número de Empleados</v>
      </c>
      <c r="I1385" s="2">
        <v>4104</v>
      </c>
      <c r="J1385" t="s">
        <v>336</v>
      </c>
      <c r="K1385" s="1" t="str">
        <f t="shared" ref="K1385:K1448" si="484">+HYPERLINK(D1385,C1385)</f>
        <v>Informe Interactivo 5 - La Higuera</v>
      </c>
    </row>
    <row r="1386" spans="1:11" hidden="1" x14ac:dyDescent="0.35">
      <c r="A1386" s="2">
        <f t="shared" si="477"/>
        <v>13</v>
      </c>
      <c r="B1386" s="2">
        <f t="shared" si="478"/>
        <v>4.5999999999999996</v>
      </c>
      <c r="C1386" s="5" t="str">
        <f t="shared" si="479"/>
        <v>Informe Interactivo 5 - Paiguano</v>
      </c>
      <c r="D1386" s="34" t="str">
        <f t="shared" si="476"/>
        <v>https://analytics.zoho.com/open-view/2395394000005658938?ZOHO_CRITERIA=%224.6%22.%22Descripci%C3%B3n%20A%C3%B1o%22%3C%3E'No%20Aplica'%20and%224.6%22.%22C%C3%B3digo_Comuna%22%3D4105</v>
      </c>
      <c r="E1386" s="4">
        <f t="shared" si="480"/>
        <v>177</v>
      </c>
      <c r="F1386" t="str">
        <f t="shared" si="481"/>
        <v>Informe Interactivo 5</v>
      </c>
      <c r="G1386" t="str">
        <f t="shared" si="482"/>
        <v>Comuna</v>
      </c>
      <c r="H1386" t="str">
        <f t="shared" si="483"/>
        <v>Número de Empleados</v>
      </c>
      <c r="I1386" s="2">
        <v>4105</v>
      </c>
      <c r="J1386" t="s">
        <v>337</v>
      </c>
      <c r="K1386" s="1" t="str">
        <f t="shared" si="484"/>
        <v>Informe Interactivo 5 - Paiguano</v>
      </c>
    </row>
    <row r="1387" spans="1:11" hidden="1" x14ac:dyDescent="0.35">
      <c r="A1387" s="2">
        <f t="shared" si="477"/>
        <v>14</v>
      </c>
      <c r="B1387" s="2">
        <f t="shared" si="478"/>
        <v>4.5999999999999996</v>
      </c>
      <c r="C1387" s="5" t="str">
        <f t="shared" si="479"/>
        <v>Informe Interactivo 5 - Vicuña</v>
      </c>
      <c r="D1387" s="34" t="str">
        <f t="shared" si="476"/>
        <v>https://analytics.zoho.com/open-view/2395394000005658938?ZOHO_CRITERIA=%224.6%22.%22Descripci%C3%B3n%20A%C3%B1o%22%3C%3E'No%20Aplica'%20and%224.6%22.%22C%C3%B3digo_Comuna%22%3D4106</v>
      </c>
      <c r="E1387" s="4">
        <f t="shared" si="480"/>
        <v>177</v>
      </c>
      <c r="F1387" t="str">
        <f t="shared" si="481"/>
        <v>Informe Interactivo 5</v>
      </c>
      <c r="G1387" t="str">
        <f t="shared" si="482"/>
        <v>Comuna</v>
      </c>
      <c r="H1387" t="str">
        <f t="shared" si="483"/>
        <v>Número de Empleados</v>
      </c>
      <c r="I1387" s="2">
        <v>4106</v>
      </c>
      <c r="J1387" t="s">
        <v>338</v>
      </c>
      <c r="K1387" s="1" t="str">
        <f t="shared" si="484"/>
        <v>Informe Interactivo 5 - Vicuña</v>
      </c>
    </row>
    <row r="1388" spans="1:11" hidden="1" x14ac:dyDescent="0.35">
      <c r="A1388" s="2">
        <f t="shared" si="477"/>
        <v>15</v>
      </c>
      <c r="B1388" s="2">
        <f t="shared" si="478"/>
        <v>4.5999999999999996</v>
      </c>
      <c r="C1388" s="5" t="str">
        <f t="shared" si="479"/>
        <v>Informe Interactivo 5 - Illapel</v>
      </c>
      <c r="D1388" s="34" t="str">
        <f t="shared" si="476"/>
        <v>https://analytics.zoho.com/open-view/2395394000005658938?ZOHO_CRITERIA=%224.6%22.%22Descripci%C3%B3n%20A%C3%B1o%22%3C%3E'No%20Aplica'%20and%224.6%22.%22C%C3%B3digo_Comuna%22%3D4201</v>
      </c>
      <c r="E1388" s="4">
        <f t="shared" si="480"/>
        <v>177</v>
      </c>
      <c r="F1388" t="str">
        <f t="shared" si="481"/>
        <v>Informe Interactivo 5</v>
      </c>
      <c r="G1388" t="str">
        <f t="shared" si="482"/>
        <v>Comuna</v>
      </c>
      <c r="H1388" t="str">
        <f t="shared" si="483"/>
        <v>Número de Empleados</v>
      </c>
      <c r="I1388" s="2">
        <v>4201</v>
      </c>
      <c r="J1388" t="s">
        <v>339</v>
      </c>
      <c r="K1388" s="1" t="str">
        <f t="shared" si="484"/>
        <v>Informe Interactivo 5 - Illapel</v>
      </c>
    </row>
    <row r="1389" spans="1:11" hidden="1" x14ac:dyDescent="0.35">
      <c r="A1389" s="2">
        <f t="shared" si="477"/>
        <v>16</v>
      </c>
      <c r="B1389" s="2">
        <f t="shared" si="478"/>
        <v>4.5999999999999996</v>
      </c>
      <c r="C1389" s="5" t="str">
        <f t="shared" si="479"/>
        <v>Informe Interactivo 5 - Canela</v>
      </c>
      <c r="D1389" s="34" t="str">
        <f t="shared" si="476"/>
        <v>https://analytics.zoho.com/open-view/2395394000005658938?ZOHO_CRITERIA=%224.6%22.%22Descripci%C3%B3n%20A%C3%B1o%22%3C%3E'No%20Aplica'%20and%224.6%22.%22C%C3%B3digo_Comuna%22%3D4202</v>
      </c>
      <c r="E1389" s="4">
        <f t="shared" si="480"/>
        <v>177</v>
      </c>
      <c r="F1389" t="str">
        <f t="shared" si="481"/>
        <v>Informe Interactivo 5</v>
      </c>
      <c r="G1389" t="str">
        <f t="shared" si="482"/>
        <v>Comuna</v>
      </c>
      <c r="H1389" t="str">
        <f t="shared" si="483"/>
        <v>Número de Empleados</v>
      </c>
      <c r="I1389" s="2">
        <v>4202</v>
      </c>
      <c r="J1389" t="s">
        <v>340</v>
      </c>
      <c r="K1389" s="1" t="str">
        <f t="shared" si="484"/>
        <v>Informe Interactivo 5 - Canela</v>
      </c>
    </row>
    <row r="1390" spans="1:11" hidden="1" x14ac:dyDescent="0.35">
      <c r="A1390" s="2">
        <f t="shared" si="477"/>
        <v>17</v>
      </c>
      <c r="B1390" s="2">
        <f t="shared" si="478"/>
        <v>4.5999999999999996</v>
      </c>
      <c r="C1390" s="5" t="str">
        <f t="shared" si="479"/>
        <v>Informe Interactivo 5 - Los Vilos</v>
      </c>
      <c r="D1390" s="34" t="str">
        <f t="shared" si="476"/>
        <v>https://analytics.zoho.com/open-view/2395394000005658938?ZOHO_CRITERIA=%224.6%22.%22Descripci%C3%B3n%20A%C3%B1o%22%3C%3E'No%20Aplica'%20and%224.6%22.%22C%C3%B3digo_Comuna%22%3D4203</v>
      </c>
      <c r="E1390" s="4">
        <f t="shared" si="480"/>
        <v>177</v>
      </c>
      <c r="F1390" t="str">
        <f t="shared" si="481"/>
        <v>Informe Interactivo 5</v>
      </c>
      <c r="G1390" t="str">
        <f t="shared" si="482"/>
        <v>Comuna</v>
      </c>
      <c r="H1390" t="str">
        <f t="shared" si="483"/>
        <v>Número de Empleados</v>
      </c>
      <c r="I1390" s="2">
        <v>4203</v>
      </c>
      <c r="J1390" t="s">
        <v>341</v>
      </c>
      <c r="K1390" s="1" t="str">
        <f t="shared" si="484"/>
        <v>Informe Interactivo 5 - Los Vilos</v>
      </c>
    </row>
    <row r="1391" spans="1:11" hidden="1" x14ac:dyDescent="0.35">
      <c r="A1391" s="2">
        <f t="shared" si="477"/>
        <v>18</v>
      </c>
      <c r="B1391" s="2">
        <f t="shared" si="478"/>
        <v>4.5999999999999996</v>
      </c>
      <c r="C1391" s="5" t="str">
        <f t="shared" si="479"/>
        <v>Informe Interactivo 5 - Salamanca</v>
      </c>
      <c r="D1391" s="34" t="str">
        <f t="shared" si="476"/>
        <v>https://analytics.zoho.com/open-view/2395394000005658938?ZOHO_CRITERIA=%224.6%22.%22Descripci%C3%B3n%20A%C3%B1o%22%3C%3E'No%20Aplica'%20and%224.6%22.%22C%C3%B3digo_Comuna%22%3D4204</v>
      </c>
      <c r="E1391" s="4">
        <f t="shared" si="480"/>
        <v>177</v>
      </c>
      <c r="F1391" t="str">
        <f t="shared" si="481"/>
        <v>Informe Interactivo 5</v>
      </c>
      <c r="G1391" t="str">
        <f t="shared" si="482"/>
        <v>Comuna</v>
      </c>
      <c r="H1391" t="str">
        <f t="shared" si="483"/>
        <v>Número de Empleados</v>
      </c>
      <c r="I1391" s="2">
        <v>4204</v>
      </c>
      <c r="J1391" t="s">
        <v>342</v>
      </c>
      <c r="K1391" s="1" t="str">
        <f t="shared" si="484"/>
        <v>Informe Interactivo 5 - Salamanca</v>
      </c>
    </row>
    <row r="1392" spans="1:11" hidden="1" x14ac:dyDescent="0.35">
      <c r="A1392" s="2">
        <f t="shared" si="477"/>
        <v>19</v>
      </c>
      <c r="B1392" s="2">
        <f t="shared" si="478"/>
        <v>4.5999999999999996</v>
      </c>
      <c r="C1392" s="5" t="str">
        <f t="shared" si="479"/>
        <v>Informe Interactivo 5 - Ovalle</v>
      </c>
      <c r="D1392" s="34" t="str">
        <f t="shared" si="476"/>
        <v>https://analytics.zoho.com/open-view/2395394000005658938?ZOHO_CRITERIA=%224.6%22.%22Descripci%C3%B3n%20A%C3%B1o%22%3C%3E'No%20Aplica'%20and%224.6%22.%22C%C3%B3digo_Comuna%22%3D4301</v>
      </c>
      <c r="E1392" s="4">
        <f t="shared" si="480"/>
        <v>177</v>
      </c>
      <c r="F1392" t="str">
        <f t="shared" si="481"/>
        <v>Informe Interactivo 5</v>
      </c>
      <c r="G1392" t="str">
        <f t="shared" si="482"/>
        <v>Comuna</v>
      </c>
      <c r="H1392" t="str">
        <f t="shared" si="483"/>
        <v>Número de Empleados</v>
      </c>
      <c r="I1392" s="2">
        <v>4301</v>
      </c>
      <c r="J1392" t="s">
        <v>343</v>
      </c>
      <c r="K1392" s="1" t="str">
        <f t="shared" si="484"/>
        <v>Informe Interactivo 5 - Ovalle</v>
      </c>
    </row>
    <row r="1393" spans="1:11" hidden="1" x14ac:dyDescent="0.35">
      <c r="A1393" s="2">
        <f t="shared" si="477"/>
        <v>20</v>
      </c>
      <c r="B1393" s="2">
        <f t="shared" si="478"/>
        <v>4.5999999999999996</v>
      </c>
      <c r="C1393" s="5" t="str">
        <f t="shared" si="479"/>
        <v>Informe Interactivo 5 - Combarbalá</v>
      </c>
      <c r="D1393" s="34" t="str">
        <f t="shared" si="476"/>
        <v>https://analytics.zoho.com/open-view/2395394000005658938?ZOHO_CRITERIA=%224.6%22.%22Descripci%C3%B3n%20A%C3%B1o%22%3C%3E'No%20Aplica'%20and%224.6%22.%22C%C3%B3digo_Comuna%22%3D4302</v>
      </c>
      <c r="E1393" s="4">
        <f t="shared" si="480"/>
        <v>177</v>
      </c>
      <c r="F1393" t="str">
        <f t="shared" si="481"/>
        <v>Informe Interactivo 5</v>
      </c>
      <c r="G1393" t="str">
        <f t="shared" si="482"/>
        <v>Comuna</v>
      </c>
      <c r="H1393" t="str">
        <f t="shared" si="483"/>
        <v>Número de Empleados</v>
      </c>
      <c r="I1393" s="2">
        <v>4302</v>
      </c>
      <c r="J1393" t="s">
        <v>344</v>
      </c>
      <c r="K1393" s="1" t="str">
        <f t="shared" si="484"/>
        <v>Informe Interactivo 5 - Combarbalá</v>
      </c>
    </row>
    <row r="1394" spans="1:11" hidden="1" x14ac:dyDescent="0.35">
      <c r="A1394" s="2">
        <f t="shared" si="477"/>
        <v>21</v>
      </c>
      <c r="B1394" s="2">
        <f t="shared" si="478"/>
        <v>4.5999999999999996</v>
      </c>
      <c r="C1394" s="5" t="str">
        <f t="shared" si="479"/>
        <v>Informe Interactivo 5 - Monte Patria</v>
      </c>
      <c r="D1394" s="34" t="str">
        <f t="shared" si="476"/>
        <v>https://analytics.zoho.com/open-view/2395394000005658938?ZOHO_CRITERIA=%224.6%22.%22Descripci%C3%B3n%20A%C3%B1o%22%3C%3E'No%20Aplica'%20and%224.6%22.%22C%C3%B3digo_Comuna%22%3D4303</v>
      </c>
      <c r="E1394" s="4">
        <f t="shared" si="480"/>
        <v>177</v>
      </c>
      <c r="F1394" t="str">
        <f t="shared" si="481"/>
        <v>Informe Interactivo 5</v>
      </c>
      <c r="G1394" t="str">
        <f t="shared" si="482"/>
        <v>Comuna</v>
      </c>
      <c r="H1394" t="str">
        <f t="shared" si="483"/>
        <v>Número de Empleados</v>
      </c>
      <c r="I1394" s="2">
        <v>4303</v>
      </c>
      <c r="J1394" t="s">
        <v>345</v>
      </c>
      <c r="K1394" s="1" t="str">
        <f t="shared" si="484"/>
        <v>Informe Interactivo 5 - Monte Patria</v>
      </c>
    </row>
    <row r="1395" spans="1:11" hidden="1" x14ac:dyDescent="0.35">
      <c r="A1395" s="2">
        <f t="shared" si="477"/>
        <v>22</v>
      </c>
      <c r="B1395" s="2">
        <f t="shared" si="478"/>
        <v>4.5999999999999996</v>
      </c>
      <c r="C1395" s="5" t="str">
        <f t="shared" si="479"/>
        <v>Informe Interactivo 5 - Casablanca</v>
      </c>
      <c r="D1395" s="34" t="str">
        <f t="shared" si="476"/>
        <v>https://analytics.zoho.com/open-view/2395394000005658938?ZOHO_CRITERIA=%224.6%22.%22Descripci%C3%B3n%20A%C3%B1o%22%3C%3E'No%20Aplica'%20and%224.6%22.%22C%C3%B3digo_Comuna%22%3D5102</v>
      </c>
      <c r="E1395" s="4">
        <f t="shared" si="480"/>
        <v>177</v>
      </c>
      <c r="F1395" t="str">
        <f t="shared" si="481"/>
        <v>Informe Interactivo 5</v>
      </c>
      <c r="G1395" t="str">
        <f t="shared" si="482"/>
        <v>Comuna</v>
      </c>
      <c r="H1395" t="str">
        <f t="shared" si="483"/>
        <v>Número de Empleados</v>
      </c>
      <c r="I1395" s="2">
        <v>5102</v>
      </c>
      <c r="J1395" t="s">
        <v>346</v>
      </c>
      <c r="K1395" s="1" t="str">
        <f t="shared" si="484"/>
        <v>Informe Interactivo 5 - Casablanca</v>
      </c>
    </row>
    <row r="1396" spans="1:11" hidden="1" x14ac:dyDescent="0.35">
      <c r="A1396" s="2">
        <f t="shared" si="477"/>
        <v>23</v>
      </c>
      <c r="B1396" s="2">
        <f t="shared" si="478"/>
        <v>4.5999999999999996</v>
      </c>
      <c r="C1396" s="5" t="str">
        <f t="shared" si="479"/>
        <v>Informe Interactivo 5 - Quintero</v>
      </c>
      <c r="D1396" s="34" t="str">
        <f t="shared" si="476"/>
        <v>https://analytics.zoho.com/open-view/2395394000005658938?ZOHO_CRITERIA=%224.6%22.%22Descripci%C3%B3n%20A%C3%B1o%22%3C%3E'No%20Aplica'%20and%224.6%22.%22C%C3%B3digo_Comuna%22%3D5107</v>
      </c>
      <c r="E1396" s="4">
        <f t="shared" si="480"/>
        <v>177</v>
      </c>
      <c r="F1396" t="str">
        <f t="shared" si="481"/>
        <v>Informe Interactivo 5</v>
      </c>
      <c r="G1396" t="str">
        <f t="shared" si="482"/>
        <v>Comuna</v>
      </c>
      <c r="H1396" t="str">
        <f t="shared" si="483"/>
        <v>Número de Empleados</v>
      </c>
      <c r="I1396" s="2">
        <v>5107</v>
      </c>
      <c r="J1396" t="s">
        <v>347</v>
      </c>
      <c r="K1396" s="1" t="str">
        <f t="shared" si="484"/>
        <v>Informe Interactivo 5 - Quintero</v>
      </c>
    </row>
    <row r="1397" spans="1:11" hidden="1" x14ac:dyDescent="0.35">
      <c r="A1397" s="2">
        <f t="shared" si="477"/>
        <v>24</v>
      </c>
      <c r="B1397" s="2">
        <f t="shared" si="478"/>
        <v>4.5999999999999996</v>
      </c>
      <c r="C1397" s="5" t="str">
        <f t="shared" si="479"/>
        <v>Informe Interactivo 5 - Los Andes</v>
      </c>
      <c r="D1397" s="34" t="str">
        <f t="shared" si="476"/>
        <v>https://analytics.zoho.com/open-view/2395394000005658938?ZOHO_CRITERIA=%224.6%22.%22Descripci%C3%B3n%20A%C3%B1o%22%3C%3E'No%20Aplica'%20and%224.6%22.%22C%C3%B3digo_Comuna%22%3D5301</v>
      </c>
      <c r="E1397" s="4">
        <f t="shared" si="480"/>
        <v>177</v>
      </c>
      <c r="F1397" t="str">
        <f t="shared" si="481"/>
        <v>Informe Interactivo 5</v>
      </c>
      <c r="G1397" t="str">
        <f t="shared" si="482"/>
        <v>Comuna</v>
      </c>
      <c r="H1397" t="str">
        <f t="shared" si="483"/>
        <v>Número de Empleados</v>
      </c>
      <c r="I1397" s="2">
        <v>5301</v>
      </c>
      <c r="J1397" t="s">
        <v>348</v>
      </c>
      <c r="K1397" s="1" t="str">
        <f t="shared" si="484"/>
        <v>Informe Interactivo 5 - Los Andes</v>
      </c>
    </row>
    <row r="1398" spans="1:11" hidden="1" x14ac:dyDescent="0.35">
      <c r="A1398" s="2">
        <f t="shared" si="477"/>
        <v>25</v>
      </c>
      <c r="B1398" s="2">
        <f t="shared" si="478"/>
        <v>4.5999999999999996</v>
      </c>
      <c r="C1398" s="5" t="str">
        <f t="shared" si="479"/>
        <v>Informe Interactivo 5 - Calle Larga</v>
      </c>
      <c r="D1398" s="34" t="str">
        <f t="shared" si="476"/>
        <v>https://analytics.zoho.com/open-view/2395394000005658938?ZOHO_CRITERIA=%224.6%22.%22Descripci%C3%B3n%20A%C3%B1o%22%3C%3E'No%20Aplica'%20and%224.6%22.%22C%C3%B3digo_Comuna%22%3D5302</v>
      </c>
      <c r="E1398" s="4">
        <f t="shared" si="480"/>
        <v>177</v>
      </c>
      <c r="F1398" t="str">
        <f t="shared" si="481"/>
        <v>Informe Interactivo 5</v>
      </c>
      <c r="G1398" t="str">
        <f t="shared" si="482"/>
        <v>Comuna</v>
      </c>
      <c r="H1398" t="str">
        <f t="shared" si="483"/>
        <v>Número de Empleados</v>
      </c>
      <c r="I1398" s="2">
        <v>5302</v>
      </c>
      <c r="J1398" t="s">
        <v>349</v>
      </c>
      <c r="K1398" s="1" t="str">
        <f t="shared" si="484"/>
        <v>Informe Interactivo 5 - Calle Larga</v>
      </c>
    </row>
    <row r="1399" spans="1:11" hidden="1" x14ac:dyDescent="0.35">
      <c r="A1399" s="2">
        <f t="shared" si="477"/>
        <v>26</v>
      </c>
      <c r="B1399" s="2">
        <f t="shared" si="478"/>
        <v>4.5999999999999996</v>
      </c>
      <c r="C1399" s="5" t="str">
        <f t="shared" si="479"/>
        <v>Informe Interactivo 5 - Rinconada</v>
      </c>
      <c r="D1399" s="34" t="str">
        <f t="shared" si="476"/>
        <v>https://analytics.zoho.com/open-view/2395394000005658938?ZOHO_CRITERIA=%224.6%22.%22Descripci%C3%B3n%20A%C3%B1o%22%3C%3E'No%20Aplica'%20and%224.6%22.%22C%C3%B3digo_Comuna%22%3D5303</v>
      </c>
      <c r="E1399" s="4">
        <f t="shared" si="480"/>
        <v>177</v>
      </c>
      <c r="F1399" t="str">
        <f t="shared" si="481"/>
        <v>Informe Interactivo 5</v>
      </c>
      <c r="G1399" t="str">
        <f t="shared" si="482"/>
        <v>Comuna</v>
      </c>
      <c r="H1399" t="str">
        <f t="shared" si="483"/>
        <v>Número de Empleados</v>
      </c>
      <c r="I1399" s="2">
        <v>5303</v>
      </c>
      <c r="J1399" t="s">
        <v>350</v>
      </c>
      <c r="K1399" s="1" t="str">
        <f t="shared" si="484"/>
        <v>Informe Interactivo 5 - Rinconada</v>
      </c>
    </row>
    <row r="1400" spans="1:11" hidden="1" x14ac:dyDescent="0.35">
      <c r="A1400" s="2">
        <f t="shared" si="477"/>
        <v>27</v>
      </c>
      <c r="B1400" s="2">
        <f t="shared" si="478"/>
        <v>4.5999999999999996</v>
      </c>
      <c r="C1400" s="5" t="str">
        <f t="shared" si="479"/>
        <v>Informe Interactivo 5 - San Esteban</v>
      </c>
      <c r="D1400" s="34" t="str">
        <f t="shared" si="476"/>
        <v>https://analytics.zoho.com/open-view/2395394000005658938?ZOHO_CRITERIA=%224.6%22.%22Descripci%C3%B3n%20A%C3%B1o%22%3C%3E'No%20Aplica'%20and%224.6%22.%22C%C3%B3digo_Comuna%22%3D5304</v>
      </c>
      <c r="E1400" s="4">
        <f t="shared" si="480"/>
        <v>177</v>
      </c>
      <c r="F1400" t="str">
        <f t="shared" si="481"/>
        <v>Informe Interactivo 5</v>
      </c>
      <c r="G1400" t="str">
        <f t="shared" si="482"/>
        <v>Comuna</v>
      </c>
      <c r="H1400" t="str">
        <f t="shared" si="483"/>
        <v>Número de Empleados</v>
      </c>
      <c r="I1400" s="2">
        <v>5304</v>
      </c>
      <c r="J1400" t="s">
        <v>351</v>
      </c>
      <c r="K1400" s="1" t="str">
        <f t="shared" si="484"/>
        <v>Informe Interactivo 5 - San Esteban</v>
      </c>
    </row>
    <row r="1401" spans="1:11" hidden="1" x14ac:dyDescent="0.35">
      <c r="A1401" s="2">
        <f t="shared" si="477"/>
        <v>28</v>
      </c>
      <c r="B1401" s="2">
        <f t="shared" si="478"/>
        <v>4.5999999999999996</v>
      </c>
      <c r="C1401" s="5" t="str">
        <f t="shared" si="479"/>
        <v>Informe Interactivo 5 - La Ligua</v>
      </c>
      <c r="D1401" s="34" t="str">
        <f t="shared" si="476"/>
        <v>https://analytics.zoho.com/open-view/2395394000005658938?ZOHO_CRITERIA=%224.6%22.%22Descripci%C3%B3n%20A%C3%B1o%22%3C%3E'No%20Aplica'%20and%224.6%22.%22C%C3%B3digo_Comuna%22%3D5401</v>
      </c>
      <c r="E1401" s="4">
        <f t="shared" si="480"/>
        <v>177</v>
      </c>
      <c r="F1401" t="str">
        <f t="shared" si="481"/>
        <v>Informe Interactivo 5</v>
      </c>
      <c r="G1401" t="str">
        <f t="shared" si="482"/>
        <v>Comuna</v>
      </c>
      <c r="H1401" t="str">
        <f t="shared" si="483"/>
        <v>Número de Empleados</v>
      </c>
      <c r="I1401" s="2">
        <v>5401</v>
      </c>
      <c r="J1401" t="s">
        <v>352</v>
      </c>
      <c r="K1401" s="1" t="str">
        <f t="shared" si="484"/>
        <v>Informe Interactivo 5 - La Ligua</v>
      </c>
    </row>
    <row r="1402" spans="1:11" hidden="1" x14ac:dyDescent="0.35">
      <c r="A1402" s="2">
        <f t="shared" si="477"/>
        <v>29</v>
      </c>
      <c r="B1402" s="2">
        <f t="shared" si="478"/>
        <v>4.5999999999999996</v>
      </c>
      <c r="C1402" s="5" t="str">
        <f t="shared" si="479"/>
        <v>Informe Interactivo 5 - Cabildo</v>
      </c>
      <c r="D1402" s="34" t="str">
        <f t="shared" si="476"/>
        <v>https://analytics.zoho.com/open-view/2395394000005658938?ZOHO_CRITERIA=%224.6%22.%22Descripci%C3%B3n%20A%C3%B1o%22%3C%3E'No%20Aplica'%20and%224.6%22.%22C%C3%B3digo_Comuna%22%3D5402</v>
      </c>
      <c r="E1402" s="4">
        <f t="shared" si="480"/>
        <v>177</v>
      </c>
      <c r="F1402" t="str">
        <f t="shared" si="481"/>
        <v>Informe Interactivo 5</v>
      </c>
      <c r="G1402" t="str">
        <f t="shared" si="482"/>
        <v>Comuna</v>
      </c>
      <c r="H1402" t="str">
        <f t="shared" si="483"/>
        <v>Número de Empleados</v>
      </c>
      <c r="I1402" s="2">
        <v>5402</v>
      </c>
      <c r="J1402" t="s">
        <v>353</v>
      </c>
      <c r="K1402" s="1" t="str">
        <f t="shared" si="484"/>
        <v>Informe Interactivo 5 - Cabildo</v>
      </c>
    </row>
    <row r="1403" spans="1:11" hidden="1" x14ac:dyDescent="0.35">
      <c r="A1403" s="2">
        <f t="shared" si="477"/>
        <v>30</v>
      </c>
      <c r="B1403" s="2">
        <f t="shared" si="478"/>
        <v>4.5999999999999996</v>
      </c>
      <c r="C1403" s="5" t="str">
        <f t="shared" si="479"/>
        <v>Informe Interactivo 5 - Petorca</v>
      </c>
      <c r="D1403" s="34" t="str">
        <f t="shared" si="476"/>
        <v>https://analytics.zoho.com/open-view/2395394000005658938?ZOHO_CRITERIA=%224.6%22.%22Descripci%C3%B3n%20A%C3%B1o%22%3C%3E'No%20Aplica'%20and%224.6%22.%22C%C3%B3digo_Comuna%22%3D5404</v>
      </c>
      <c r="E1403" s="4">
        <f t="shared" si="480"/>
        <v>177</v>
      </c>
      <c r="F1403" t="str">
        <f t="shared" si="481"/>
        <v>Informe Interactivo 5</v>
      </c>
      <c r="G1403" t="str">
        <f t="shared" si="482"/>
        <v>Comuna</v>
      </c>
      <c r="H1403" t="str">
        <f t="shared" si="483"/>
        <v>Número de Empleados</v>
      </c>
      <c r="I1403" s="2">
        <v>5404</v>
      </c>
      <c r="J1403" t="s">
        <v>354</v>
      </c>
      <c r="K1403" s="1" t="str">
        <f t="shared" si="484"/>
        <v>Informe Interactivo 5 - Petorca</v>
      </c>
    </row>
    <row r="1404" spans="1:11" hidden="1" x14ac:dyDescent="0.35">
      <c r="A1404" s="2">
        <f t="shared" si="477"/>
        <v>31</v>
      </c>
      <c r="B1404" s="2">
        <f t="shared" si="478"/>
        <v>4.5999999999999996</v>
      </c>
      <c r="C1404" s="5" t="str">
        <f t="shared" si="479"/>
        <v>Informe Interactivo 5 - Zapallar</v>
      </c>
      <c r="D1404" s="34" t="str">
        <f t="shared" si="476"/>
        <v>https://analytics.zoho.com/open-view/2395394000005658938?ZOHO_CRITERIA=%224.6%22.%22Descripci%C3%B3n%20A%C3%B1o%22%3C%3E'No%20Aplica'%20and%224.6%22.%22C%C3%B3digo_Comuna%22%3D5405</v>
      </c>
      <c r="E1404" s="4">
        <f t="shared" si="480"/>
        <v>177</v>
      </c>
      <c r="F1404" t="str">
        <f t="shared" si="481"/>
        <v>Informe Interactivo 5</v>
      </c>
      <c r="G1404" t="str">
        <f t="shared" si="482"/>
        <v>Comuna</v>
      </c>
      <c r="H1404" t="str">
        <f t="shared" si="483"/>
        <v>Número de Empleados</v>
      </c>
      <c r="I1404" s="2">
        <v>5405</v>
      </c>
      <c r="J1404" t="s">
        <v>355</v>
      </c>
      <c r="K1404" s="1" t="str">
        <f t="shared" si="484"/>
        <v>Informe Interactivo 5 - Zapallar</v>
      </c>
    </row>
    <row r="1405" spans="1:11" hidden="1" x14ac:dyDescent="0.35">
      <c r="A1405" s="2">
        <f t="shared" si="477"/>
        <v>32</v>
      </c>
      <c r="B1405" s="2">
        <f t="shared" si="478"/>
        <v>4.5999999999999996</v>
      </c>
      <c r="C1405" s="5" t="str">
        <f t="shared" si="479"/>
        <v>Informe Interactivo 5 - Quillota</v>
      </c>
      <c r="D1405" s="34" t="str">
        <f t="shared" si="476"/>
        <v>https://analytics.zoho.com/open-view/2395394000005658938?ZOHO_CRITERIA=%224.6%22.%22Descripci%C3%B3n%20A%C3%B1o%22%3C%3E'No%20Aplica'%20and%224.6%22.%22C%C3%B3digo_Comuna%22%3D5501</v>
      </c>
      <c r="E1405" s="4">
        <f t="shared" si="480"/>
        <v>177</v>
      </c>
      <c r="F1405" t="str">
        <f t="shared" si="481"/>
        <v>Informe Interactivo 5</v>
      </c>
      <c r="G1405" t="str">
        <f t="shared" si="482"/>
        <v>Comuna</v>
      </c>
      <c r="H1405" t="str">
        <f t="shared" si="483"/>
        <v>Número de Empleados</v>
      </c>
      <c r="I1405" s="2">
        <v>5501</v>
      </c>
      <c r="J1405" t="s">
        <v>356</v>
      </c>
      <c r="K1405" s="1" t="str">
        <f t="shared" si="484"/>
        <v>Informe Interactivo 5 - Quillota</v>
      </c>
    </row>
    <row r="1406" spans="1:11" hidden="1" x14ac:dyDescent="0.35">
      <c r="A1406" s="2">
        <f t="shared" si="477"/>
        <v>33</v>
      </c>
      <c r="B1406" s="2">
        <f t="shared" si="478"/>
        <v>4.5999999999999996</v>
      </c>
      <c r="C1406" s="5" t="str">
        <f t="shared" si="479"/>
        <v>Informe Interactivo 5 - Calera</v>
      </c>
      <c r="D1406" s="34" t="str">
        <f t="shared" si="476"/>
        <v>https://analytics.zoho.com/open-view/2395394000005658938?ZOHO_CRITERIA=%224.6%22.%22Descripci%C3%B3n%20A%C3%B1o%22%3C%3E'No%20Aplica'%20and%224.6%22.%22C%C3%B3digo_Comuna%22%3D5502</v>
      </c>
      <c r="E1406" s="4">
        <f t="shared" si="480"/>
        <v>177</v>
      </c>
      <c r="F1406" t="str">
        <f t="shared" si="481"/>
        <v>Informe Interactivo 5</v>
      </c>
      <c r="G1406" t="str">
        <f t="shared" si="482"/>
        <v>Comuna</v>
      </c>
      <c r="H1406" t="str">
        <f t="shared" si="483"/>
        <v>Número de Empleados</v>
      </c>
      <c r="I1406" s="2">
        <v>5502</v>
      </c>
      <c r="J1406" t="s">
        <v>357</v>
      </c>
      <c r="K1406" s="1" t="str">
        <f t="shared" si="484"/>
        <v>Informe Interactivo 5 - Calera</v>
      </c>
    </row>
    <row r="1407" spans="1:11" hidden="1" x14ac:dyDescent="0.35">
      <c r="A1407" s="2">
        <f t="shared" si="477"/>
        <v>34</v>
      </c>
      <c r="B1407" s="2">
        <f t="shared" si="478"/>
        <v>4.5999999999999996</v>
      </c>
      <c r="C1407" s="5" t="str">
        <f t="shared" si="479"/>
        <v>Informe Interactivo 5 - Hijuelas</v>
      </c>
      <c r="D1407" s="34" t="str">
        <f t="shared" si="476"/>
        <v>https://analytics.zoho.com/open-view/2395394000005658938?ZOHO_CRITERIA=%224.6%22.%22Descripci%C3%B3n%20A%C3%B1o%22%3C%3E'No%20Aplica'%20and%224.6%22.%22C%C3%B3digo_Comuna%22%3D5503</v>
      </c>
      <c r="E1407" s="4">
        <f t="shared" si="480"/>
        <v>177</v>
      </c>
      <c r="F1407" t="str">
        <f t="shared" si="481"/>
        <v>Informe Interactivo 5</v>
      </c>
      <c r="G1407" t="str">
        <f t="shared" si="482"/>
        <v>Comuna</v>
      </c>
      <c r="H1407" t="str">
        <f t="shared" si="483"/>
        <v>Número de Empleados</v>
      </c>
      <c r="I1407" s="2">
        <v>5503</v>
      </c>
      <c r="J1407" t="s">
        <v>358</v>
      </c>
      <c r="K1407" s="1" t="str">
        <f t="shared" si="484"/>
        <v>Informe Interactivo 5 - Hijuelas</v>
      </c>
    </row>
    <row r="1408" spans="1:11" hidden="1" x14ac:dyDescent="0.35">
      <c r="A1408" s="2">
        <f t="shared" si="477"/>
        <v>35</v>
      </c>
      <c r="B1408" s="2">
        <f t="shared" si="478"/>
        <v>4.5999999999999996</v>
      </c>
      <c r="C1408" s="5" t="str">
        <f t="shared" si="479"/>
        <v>Informe Interactivo 5 - La Cruz</v>
      </c>
      <c r="D1408" s="34" t="str">
        <f t="shared" si="476"/>
        <v>https://analytics.zoho.com/open-view/2395394000005658938?ZOHO_CRITERIA=%224.6%22.%22Descripci%C3%B3n%20A%C3%B1o%22%3C%3E'No%20Aplica'%20and%224.6%22.%22C%C3%B3digo_Comuna%22%3D5504</v>
      </c>
      <c r="E1408" s="4">
        <f t="shared" si="480"/>
        <v>177</v>
      </c>
      <c r="F1408" t="str">
        <f t="shared" si="481"/>
        <v>Informe Interactivo 5</v>
      </c>
      <c r="G1408" t="str">
        <f t="shared" si="482"/>
        <v>Comuna</v>
      </c>
      <c r="H1408" t="str">
        <f t="shared" si="483"/>
        <v>Número de Empleados</v>
      </c>
      <c r="I1408" s="2">
        <v>5504</v>
      </c>
      <c r="J1408" t="s">
        <v>359</v>
      </c>
      <c r="K1408" s="1" t="str">
        <f t="shared" si="484"/>
        <v>Informe Interactivo 5 - La Cruz</v>
      </c>
    </row>
    <row r="1409" spans="1:11" hidden="1" x14ac:dyDescent="0.35">
      <c r="A1409" s="2">
        <f t="shared" si="477"/>
        <v>36</v>
      </c>
      <c r="B1409" s="2">
        <f t="shared" si="478"/>
        <v>4.5999999999999996</v>
      </c>
      <c r="C1409" s="5" t="str">
        <f t="shared" si="479"/>
        <v>Informe Interactivo 5 - Nogales</v>
      </c>
      <c r="D1409" s="34" t="str">
        <f t="shared" si="476"/>
        <v>https://analytics.zoho.com/open-view/2395394000005658938?ZOHO_CRITERIA=%224.6%22.%22Descripci%C3%B3n%20A%C3%B1o%22%3C%3E'No%20Aplica'%20and%224.6%22.%22C%C3%B3digo_Comuna%22%3D5506</v>
      </c>
      <c r="E1409" s="4">
        <f t="shared" si="480"/>
        <v>177</v>
      </c>
      <c r="F1409" t="str">
        <f t="shared" si="481"/>
        <v>Informe Interactivo 5</v>
      </c>
      <c r="G1409" t="str">
        <f t="shared" si="482"/>
        <v>Comuna</v>
      </c>
      <c r="H1409" t="str">
        <f t="shared" si="483"/>
        <v>Número de Empleados</v>
      </c>
      <c r="I1409" s="2">
        <v>5506</v>
      </c>
      <c r="J1409" t="s">
        <v>360</v>
      </c>
      <c r="K1409" s="1" t="str">
        <f t="shared" si="484"/>
        <v>Informe Interactivo 5 - Nogales</v>
      </c>
    </row>
    <row r="1410" spans="1:11" hidden="1" x14ac:dyDescent="0.35">
      <c r="A1410" s="2">
        <f t="shared" si="477"/>
        <v>37</v>
      </c>
      <c r="B1410" s="2">
        <f t="shared" si="478"/>
        <v>4.5999999999999996</v>
      </c>
      <c r="C1410" s="5" t="str">
        <f t="shared" si="479"/>
        <v>Informe Interactivo 5 - San Antonio</v>
      </c>
      <c r="D1410" s="34" t="str">
        <f t="shared" si="476"/>
        <v>https://analytics.zoho.com/open-view/2395394000005658938?ZOHO_CRITERIA=%224.6%22.%22Descripci%C3%B3n%20A%C3%B1o%22%3C%3E'No%20Aplica'%20and%224.6%22.%22C%C3%B3digo_Comuna%22%3D5601</v>
      </c>
      <c r="E1410" s="4">
        <f t="shared" si="480"/>
        <v>177</v>
      </c>
      <c r="F1410" t="str">
        <f t="shared" si="481"/>
        <v>Informe Interactivo 5</v>
      </c>
      <c r="G1410" t="str">
        <f t="shared" si="482"/>
        <v>Comuna</v>
      </c>
      <c r="H1410" t="str">
        <f t="shared" si="483"/>
        <v>Número de Empleados</v>
      </c>
      <c r="I1410" s="2">
        <v>5601</v>
      </c>
      <c r="J1410" t="s">
        <v>361</v>
      </c>
      <c r="K1410" s="1" t="str">
        <f t="shared" si="484"/>
        <v>Informe Interactivo 5 - San Antonio</v>
      </c>
    </row>
    <row r="1411" spans="1:11" hidden="1" x14ac:dyDescent="0.35">
      <c r="A1411" s="2">
        <f t="shared" si="477"/>
        <v>38</v>
      </c>
      <c r="B1411" s="2">
        <f t="shared" si="478"/>
        <v>4.5999999999999996</v>
      </c>
      <c r="C1411" s="5" t="str">
        <f t="shared" si="479"/>
        <v>Informe Interactivo 5 - Algarrobo</v>
      </c>
      <c r="D1411" s="34" t="str">
        <f t="shared" si="476"/>
        <v>https://analytics.zoho.com/open-view/2395394000005658938?ZOHO_CRITERIA=%224.6%22.%22Descripci%C3%B3n%20A%C3%B1o%22%3C%3E'No%20Aplica'%20and%224.6%22.%22C%C3%B3digo_Comuna%22%3D5602</v>
      </c>
      <c r="E1411" s="4">
        <f t="shared" si="480"/>
        <v>177</v>
      </c>
      <c r="F1411" t="str">
        <f t="shared" si="481"/>
        <v>Informe Interactivo 5</v>
      </c>
      <c r="G1411" t="str">
        <f t="shared" si="482"/>
        <v>Comuna</v>
      </c>
      <c r="H1411" t="str">
        <f t="shared" si="483"/>
        <v>Número de Empleados</v>
      </c>
      <c r="I1411" s="2">
        <v>5602</v>
      </c>
      <c r="J1411" t="s">
        <v>362</v>
      </c>
      <c r="K1411" s="1" t="str">
        <f t="shared" si="484"/>
        <v>Informe Interactivo 5 - Algarrobo</v>
      </c>
    </row>
    <row r="1412" spans="1:11" hidden="1" x14ac:dyDescent="0.35">
      <c r="A1412" s="2">
        <f t="shared" si="477"/>
        <v>39</v>
      </c>
      <c r="B1412" s="2">
        <f t="shared" si="478"/>
        <v>4.5999999999999996</v>
      </c>
      <c r="C1412" s="5" t="str">
        <f t="shared" si="479"/>
        <v>Informe Interactivo 5 - Cartagena</v>
      </c>
      <c r="D1412" s="34" t="str">
        <f t="shared" si="476"/>
        <v>https://analytics.zoho.com/open-view/2395394000005658938?ZOHO_CRITERIA=%224.6%22.%22Descripci%C3%B3n%20A%C3%B1o%22%3C%3E'No%20Aplica'%20and%224.6%22.%22C%C3%B3digo_Comuna%22%3D5603</v>
      </c>
      <c r="E1412" s="4">
        <f t="shared" si="480"/>
        <v>177</v>
      </c>
      <c r="F1412" t="str">
        <f t="shared" si="481"/>
        <v>Informe Interactivo 5</v>
      </c>
      <c r="G1412" t="str">
        <f t="shared" si="482"/>
        <v>Comuna</v>
      </c>
      <c r="H1412" t="str">
        <f t="shared" si="483"/>
        <v>Número de Empleados</v>
      </c>
      <c r="I1412" s="2">
        <v>5603</v>
      </c>
      <c r="J1412" t="s">
        <v>363</v>
      </c>
      <c r="K1412" s="1" t="str">
        <f t="shared" si="484"/>
        <v>Informe Interactivo 5 - Cartagena</v>
      </c>
    </row>
    <row r="1413" spans="1:11" hidden="1" x14ac:dyDescent="0.35">
      <c r="A1413" s="2">
        <f t="shared" si="477"/>
        <v>40</v>
      </c>
      <c r="B1413" s="2">
        <f t="shared" si="478"/>
        <v>4.5999999999999996</v>
      </c>
      <c r="C1413" s="5" t="str">
        <f t="shared" si="479"/>
        <v>Informe Interactivo 5 - San Felipe</v>
      </c>
      <c r="D1413" s="34" t="str">
        <f t="shared" si="476"/>
        <v>https://analytics.zoho.com/open-view/2395394000005658938?ZOHO_CRITERIA=%224.6%22.%22Descripci%C3%B3n%20A%C3%B1o%22%3C%3E'No%20Aplica'%20and%224.6%22.%22C%C3%B3digo_Comuna%22%3D5701</v>
      </c>
      <c r="E1413" s="4">
        <f t="shared" si="480"/>
        <v>177</v>
      </c>
      <c r="F1413" t="str">
        <f t="shared" si="481"/>
        <v>Informe Interactivo 5</v>
      </c>
      <c r="G1413" t="str">
        <f t="shared" si="482"/>
        <v>Comuna</v>
      </c>
      <c r="H1413" t="str">
        <f t="shared" si="483"/>
        <v>Número de Empleados</v>
      </c>
      <c r="I1413" s="2">
        <v>5701</v>
      </c>
      <c r="J1413" t="s">
        <v>364</v>
      </c>
      <c r="K1413" s="1" t="str">
        <f t="shared" si="484"/>
        <v>Informe Interactivo 5 - San Felipe</v>
      </c>
    </row>
    <row r="1414" spans="1:11" hidden="1" x14ac:dyDescent="0.35">
      <c r="A1414" s="2">
        <f t="shared" si="477"/>
        <v>41</v>
      </c>
      <c r="B1414" s="2">
        <f t="shared" si="478"/>
        <v>4.5999999999999996</v>
      </c>
      <c r="C1414" s="5" t="str">
        <f t="shared" si="479"/>
        <v>Informe Interactivo 5 - Catemu</v>
      </c>
      <c r="D1414" s="34" t="str">
        <f t="shared" si="476"/>
        <v>https://analytics.zoho.com/open-view/2395394000005658938?ZOHO_CRITERIA=%224.6%22.%22Descripci%C3%B3n%20A%C3%B1o%22%3C%3E'No%20Aplica'%20and%224.6%22.%22C%C3%B3digo_Comuna%22%3D5702</v>
      </c>
      <c r="E1414" s="4">
        <f t="shared" si="480"/>
        <v>177</v>
      </c>
      <c r="F1414" t="str">
        <f t="shared" si="481"/>
        <v>Informe Interactivo 5</v>
      </c>
      <c r="G1414" t="str">
        <f t="shared" si="482"/>
        <v>Comuna</v>
      </c>
      <c r="H1414" t="str">
        <f t="shared" si="483"/>
        <v>Número de Empleados</v>
      </c>
      <c r="I1414" s="2">
        <v>5702</v>
      </c>
      <c r="J1414" t="s">
        <v>365</v>
      </c>
      <c r="K1414" s="1" t="str">
        <f t="shared" si="484"/>
        <v>Informe Interactivo 5 - Catemu</v>
      </c>
    </row>
    <row r="1415" spans="1:11" hidden="1" x14ac:dyDescent="0.35">
      <c r="A1415" s="2">
        <f t="shared" si="477"/>
        <v>42</v>
      </c>
      <c r="B1415" s="2">
        <f t="shared" si="478"/>
        <v>4.5999999999999996</v>
      </c>
      <c r="C1415" s="5" t="str">
        <f t="shared" si="479"/>
        <v>Informe Interactivo 5 - Llaillay</v>
      </c>
      <c r="D1415" s="34" t="str">
        <f t="shared" si="476"/>
        <v>https://analytics.zoho.com/open-view/2395394000005658938?ZOHO_CRITERIA=%224.6%22.%22Descripci%C3%B3n%20A%C3%B1o%22%3C%3E'No%20Aplica'%20and%224.6%22.%22C%C3%B3digo_Comuna%22%3D5703</v>
      </c>
      <c r="E1415" s="4">
        <f t="shared" si="480"/>
        <v>177</v>
      </c>
      <c r="F1415" t="str">
        <f t="shared" si="481"/>
        <v>Informe Interactivo 5</v>
      </c>
      <c r="G1415" t="str">
        <f t="shared" si="482"/>
        <v>Comuna</v>
      </c>
      <c r="H1415" t="str">
        <f t="shared" si="483"/>
        <v>Número de Empleados</v>
      </c>
      <c r="I1415" s="2">
        <v>5703</v>
      </c>
      <c r="J1415" t="s">
        <v>366</v>
      </c>
      <c r="K1415" s="1" t="str">
        <f t="shared" si="484"/>
        <v>Informe Interactivo 5 - Llaillay</v>
      </c>
    </row>
    <row r="1416" spans="1:11" hidden="1" x14ac:dyDescent="0.35">
      <c r="A1416" s="2">
        <f t="shared" si="477"/>
        <v>43</v>
      </c>
      <c r="B1416" s="2">
        <f t="shared" si="478"/>
        <v>4.5999999999999996</v>
      </c>
      <c r="C1416" s="5" t="str">
        <f t="shared" si="479"/>
        <v>Informe Interactivo 5 - Panquehue</v>
      </c>
      <c r="D1416" s="34" t="str">
        <f t="shared" si="476"/>
        <v>https://analytics.zoho.com/open-view/2395394000005658938?ZOHO_CRITERIA=%224.6%22.%22Descripci%C3%B3n%20A%C3%B1o%22%3C%3E'No%20Aplica'%20and%224.6%22.%22C%C3%B3digo_Comuna%22%3D5704</v>
      </c>
      <c r="E1416" s="4">
        <f t="shared" si="480"/>
        <v>177</v>
      </c>
      <c r="F1416" t="str">
        <f t="shared" si="481"/>
        <v>Informe Interactivo 5</v>
      </c>
      <c r="G1416" t="str">
        <f t="shared" si="482"/>
        <v>Comuna</v>
      </c>
      <c r="H1416" t="str">
        <f t="shared" si="483"/>
        <v>Número de Empleados</v>
      </c>
      <c r="I1416" s="2">
        <v>5704</v>
      </c>
      <c r="J1416" t="s">
        <v>367</v>
      </c>
      <c r="K1416" s="1" t="str">
        <f t="shared" si="484"/>
        <v>Informe Interactivo 5 - Panquehue</v>
      </c>
    </row>
    <row r="1417" spans="1:11" hidden="1" x14ac:dyDescent="0.35">
      <c r="A1417" s="2">
        <f t="shared" si="477"/>
        <v>44</v>
      </c>
      <c r="B1417" s="2">
        <f t="shared" si="478"/>
        <v>4.5999999999999996</v>
      </c>
      <c r="C1417" s="5" t="str">
        <f t="shared" si="479"/>
        <v>Informe Interactivo 5 - Putaendo</v>
      </c>
      <c r="D1417" s="34" t="str">
        <f t="shared" si="476"/>
        <v>https://analytics.zoho.com/open-view/2395394000005658938?ZOHO_CRITERIA=%224.6%22.%22Descripci%C3%B3n%20A%C3%B1o%22%3C%3E'No%20Aplica'%20and%224.6%22.%22C%C3%B3digo_Comuna%22%3D5705</v>
      </c>
      <c r="E1417" s="4">
        <f t="shared" si="480"/>
        <v>177</v>
      </c>
      <c r="F1417" t="str">
        <f t="shared" si="481"/>
        <v>Informe Interactivo 5</v>
      </c>
      <c r="G1417" t="str">
        <f t="shared" si="482"/>
        <v>Comuna</v>
      </c>
      <c r="H1417" t="str">
        <f t="shared" si="483"/>
        <v>Número de Empleados</v>
      </c>
      <c r="I1417" s="2">
        <v>5705</v>
      </c>
      <c r="J1417" t="s">
        <v>368</v>
      </c>
      <c r="K1417" s="1" t="str">
        <f t="shared" si="484"/>
        <v>Informe Interactivo 5 - Putaendo</v>
      </c>
    </row>
    <row r="1418" spans="1:11" hidden="1" x14ac:dyDescent="0.35">
      <c r="A1418" s="2">
        <f t="shared" si="477"/>
        <v>45</v>
      </c>
      <c r="B1418" s="2">
        <f t="shared" si="478"/>
        <v>4.5999999999999996</v>
      </c>
      <c r="C1418" s="5" t="str">
        <f t="shared" si="479"/>
        <v>Informe Interactivo 5 - Santa María</v>
      </c>
      <c r="D1418" s="34" t="str">
        <f t="shared" si="476"/>
        <v>https://analytics.zoho.com/open-view/2395394000005658938?ZOHO_CRITERIA=%224.6%22.%22Descripci%C3%B3n%20A%C3%B1o%22%3C%3E'No%20Aplica'%20and%224.6%22.%22C%C3%B3digo_Comuna%22%3D5706</v>
      </c>
      <c r="E1418" s="4">
        <f t="shared" si="480"/>
        <v>177</v>
      </c>
      <c r="F1418" t="str">
        <f t="shared" si="481"/>
        <v>Informe Interactivo 5</v>
      </c>
      <c r="G1418" t="str">
        <f t="shared" si="482"/>
        <v>Comuna</v>
      </c>
      <c r="H1418" t="str">
        <f t="shared" si="483"/>
        <v>Número de Empleados</v>
      </c>
      <c r="I1418" s="2">
        <v>5706</v>
      </c>
      <c r="J1418" t="s">
        <v>369</v>
      </c>
      <c r="K1418" s="1" t="str">
        <f t="shared" si="484"/>
        <v>Informe Interactivo 5 - Santa María</v>
      </c>
    </row>
    <row r="1419" spans="1:11" hidden="1" x14ac:dyDescent="0.35">
      <c r="A1419" s="2">
        <f t="shared" si="477"/>
        <v>46</v>
      </c>
      <c r="B1419" s="2">
        <f t="shared" si="478"/>
        <v>4.5999999999999996</v>
      </c>
      <c r="C1419" s="5" t="str">
        <f t="shared" si="479"/>
        <v>Informe Interactivo 5 - Quilpué</v>
      </c>
      <c r="D1419" s="34" t="str">
        <f t="shared" si="476"/>
        <v>https://analytics.zoho.com/open-view/2395394000005658938?ZOHO_CRITERIA=%224.6%22.%22Descripci%C3%B3n%20A%C3%B1o%22%3C%3E'No%20Aplica'%20and%224.6%22.%22C%C3%B3digo_Comuna%22%3D5801</v>
      </c>
      <c r="E1419" s="4">
        <f t="shared" si="480"/>
        <v>177</v>
      </c>
      <c r="F1419" t="str">
        <f t="shared" si="481"/>
        <v>Informe Interactivo 5</v>
      </c>
      <c r="G1419" t="str">
        <f t="shared" si="482"/>
        <v>Comuna</v>
      </c>
      <c r="H1419" t="str">
        <f t="shared" si="483"/>
        <v>Número de Empleados</v>
      </c>
      <c r="I1419" s="2">
        <v>5801</v>
      </c>
      <c r="J1419" t="s">
        <v>370</v>
      </c>
      <c r="K1419" s="1" t="str">
        <f t="shared" si="484"/>
        <v>Informe Interactivo 5 - Quilpué</v>
      </c>
    </row>
    <row r="1420" spans="1:11" hidden="1" x14ac:dyDescent="0.35">
      <c r="A1420" s="2">
        <f t="shared" si="477"/>
        <v>47</v>
      </c>
      <c r="B1420" s="2">
        <f t="shared" si="478"/>
        <v>4.5999999999999996</v>
      </c>
      <c r="C1420" s="5" t="str">
        <f t="shared" si="479"/>
        <v>Informe Interactivo 5 - Limache</v>
      </c>
      <c r="D1420" s="34" t="str">
        <f t="shared" si="476"/>
        <v>https://analytics.zoho.com/open-view/2395394000005658938?ZOHO_CRITERIA=%224.6%22.%22Descripci%C3%B3n%20A%C3%B1o%22%3C%3E'No%20Aplica'%20and%224.6%22.%22C%C3%B3digo_Comuna%22%3D5802</v>
      </c>
      <c r="E1420" s="4">
        <f t="shared" si="480"/>
        <v>177</v>
      </c>
      <c r="F1420" t="str">
        <f t="shared" si="481"/>
        <v>Informe Interactivo 5</v>
      </c>
      <c r="G1420" t="str">
        <f t="shared" si="482"/>
        <v>Comuna</v>
      </c>
      <c r="H1420" t="str">
        <f t="shared" si="483"/>
        <v>Número de Empleados</v>
      </c>
      <c r="I1420" s="2">
        <v>5802</v>
      </c>
      <c r="J1420" t="s">
        <v>371</v>
      </c>
      <c r="K1420" s="1" t="str">
        <f t="shared" si="484"/>
        <v>Informe Interactivo 5 - Limache</v>
      </c>
    </row>
    <row r="1421" spans="1:11" hidden="1" x14ac:dyDescent="0.35">
      <c r="A1421" s="2">
        <f t="shared" si="477"/>
        <v>48</v>
      </c>
      <c r="B1421" s="2">
        <f t="shared" si="478"/>
        <v>4.5999999999999996</v>
      </c>
      <c r="C1421" s="5" t="str">
        <f t="shared" si="479"/>
        <v>Informe Interactivo 5 - Olmué</v>
      </c>
      <c r="D1421" s="34" t="str">
        <f t="shared" si="476"/>
        <v>https://analytics.zoho.com/open-view/2395394000005658938?ZOHO_CRITERIA=%224.6%22.%22Descripci%C3%B3n%20A%C3%B1o%22%3C%3E'No%20Aplica'%20and%224.6%22.%22C%C3%B3digo_Comuna%22%3D5803</v>
      </c>
      <c r="E1421" s="4">
        <f t="shared" si="480"/>
        <v>177</v>
      </c>
      <c r="F1421" t="str">
        <f t="shared" si="481"/>
        <v>Informe Interactivo 5</v>
      </c>
      <c r="G1421" t="str">
        <f t="shared" si="482"/>
        <v>Comuna</v>
      </c>
      <c r="H1421" t="str">
        <f t="shared" si="483"/>
        <v>Número de Empleados</v>
      </c>
      <c r="I1421" s="2">
        <v>5803</v>
      </c>
      <c r="J1421" t="s">
        <v>372</v>
      </c>
      <c r="K1421" s="1" t="str">
        <f t="shared" si="484"/>
        <v>Informe Interactivo 5 - Olmué</v>
      </c>
    </row>
    <row r="1422" spans="1:11" hidden="1" x14ac:dyDescent="0.35">
      <c r="A1422" s="2">
        <f t="shared" si="477"/>
        <v>49</v>
      </c>
      <c r="B1422" s="2">
        <f t="shared" si="478"/>
        <v>4.5999999999999996</v>
      </c>
      <c r="C1422" s="5" t="str">
        <f t="shared" si="479"/>
        <v>Informe Interactivo 5 - Villa Alemana</v>
      </c>
      <c r="D1422" s="34" t="str">
        <f t="shared" si="476"/>
        <v>https://analytics.zoho.com/open-view/2395394000005658938?ZOHO_CRITERIA=%224.6%22.%22Descripci%C3%B3n%20A%C3%B1o%22%3C%3E'No%20Aplica'%20and%224.6%22.%22C%C3%B3digo_Comuna%22%3D5804</v>
      </c>
      <c r="E1422" s="4">
        <f t="shared" si="480"/>
        <v>177</v>
      </c>
      <c r="F1422" t="str">
        <f t="shared" si="481"/>
        <v>Informe Interactivo 5</v>
      </c>
      <c r="G1422" t="str">
        <f t="shared" si="482"/>
        <v>Comuna</v>
      </c>
      <c r="H1422" t="str">
        <f t="shared" si="483"/>
        <v>Número de Empleados</v>
      </c>
      <c r="I1422" s="2">
        <v>5804</v>
      </c>
      <c r="J1422" t="s">
        <v>373</v>
      </c>
      <c r="K1422" s="1" t="str">
        <f t="shared" si="484"/>
        <v>Informe Interactivo 5 - Villa Alemana</v>
      </c>
    </row>
    <row r="1423" spans="1:11" hidden="1" x14ac:dyDescent="0.35">
      <c r="A1423" s="2">
        <f t="shared" si="477"/>
        <v>50</v>
      </c>
      <c r="B1423" s="2">
        <f t="shared" si="478"/>
        <v>4.5999999999999996</v>
      </c>
      <c r="C1423" s="5" t="str">
        <f t="shared" si="479"/>
        <v>Informe Interactivo 5 - Rancagua</v>
      </c>
      <c r="D1423" s="34" t="str">
        <f t="shared" si="476"/>
        <v>https://analytics.zoho.com/open-view/2395394000005658938?ZOHO_CRITERIA=%224.6%22.%22Descripci%C3%B3n%20A%C3%B1o%22%3C%3E'No%20Aplica'%20and%224.6%22.%22C%C3%B3digo_Comuna%22%3D6101</v>
      </c>
      <c r="E1423" s="4">
        <f t="shared" si="480"/>
        <v>177</v>
      </c>
      <c r="F1423" t="str">
        <f t="shared" si="481"/>
        <v>Informe Interactivo 5</v>
      </c>
      <c r="G1423" t="str">
        <f t="shared" si="482"/>
        <v>Comuna</v>
      </c>
      <c r="H1423" t="str">
        <f t="shared" si="483"/>
        <v>Número de Empleados</v>
      </c>
      <c r="I1423" s="2">
        <v>6101</v>
      </c>
      <c r="J1423" t="s">
        <v>374</v>
      </c>
      <c r="K1423" s="1" t="str">
        <f t="shared" si="484"/>
        <v>Informe Interactivo 5 - Rancagua</v>
      </c>
    </row>
    <row r="1424" spans="1:11" hidden="1" x14ac:dyDescent="0.35">
      <c r="A1424" s="2">
        <f t="shared" si="477"/>
        <v>51</v>
      </c>
      <c r="B1424" s="2">
        <f t="shared" si="478"/>
        <v>4.5999999999999996</v>
      </c>
      <c r="C1424" s="5" t="str">
        <f t="shared" si="479"/>
        <v>Informe Interactivo 5 - Codegua</v>
      </c>
      <c r="D1424" s="34" t="str">
        <f t="shared" si="476"/>
        <v>https://analytics.zoho.com/open-view/2395394000005658938?ZOHO_CRITERIA=%224.6%22.%22Descripci%C3%B3n%20A%C3%B1o%22%3C%3E'No%20Aplica'%20and%224.6%22.%22C%C3%B3digo_Comuna%22%3D6102</v>
      </c>
      <c r="E1424" s="4">
        <f t="shared" si="480"/>
        <v>177</v>
      </c>
      <c r="F1424" t="str">
        <f t="shared" si="481"/>
        <v>Informe Interactivo 5</v>
      </c>
      <c r="G1424" t="str">
        <f t="shared" si="482"/>
        <v>Comuna</v>
      </c>
      <c r="H1424" t="str">
        <f t="shared" si="483"/>
        <v>Número de Empleados</v>
      </c>
      <c r="I1424" s="2">
        <v>6102</v>
      </c>
      <c r="J1424" t="s">
        <v>375</v>
      </c>
      <c r="K1424" s="1" t="str">
        <f t="shared" si="484"/>
        <v>Informe Interactivo 5 - Codegua</v>
      </c>
    </row>
    <row r="1425" spans="1:11" hidden="1" x14ac:dyDescent="0.35">
      <c r="A1425" s="2">
        <f t="shared" si="477"/>
        <v>52</v>
      </c>
      <c r="B1425" s="2">
        <f t="shared" si="478"/>
        <v>4.5999999999999996</v>
      </c>
      <c r="C1425" s="5" t="str">
        <f t="shared" si="479"/>
        <v>Informe Interactivo 5 - Coltauco</v>
      </c>
      <c r="D1425" s="34" t="str">
        <f t="shared" si="476"/>
        <v>https://analytics.zoho.com/open-view/2395394000005658938?ZOHO_CRITERIA=%224.6%22.%22Descripci%C3%B3n%20A%C3%B1o%22%3C%3E'No%20Aplica'%20and%224.6%22.%22C%C3%B3digo_Comuna%22%3D6104</v>
      </c>
      <c r="E1425" s="4">
        <f t="shared" si="480"/>
        <v>177</v>
      </c>
      <c r="F1425" t="str">
        <f t="shared" si="481"/>
        <v>Informe Interactivo 5</v>
      </c>
      <c r="G1425" t="str">
        <f t="shared" si="482"/>
        <v>Comuna</v>
      </c>
      <c r="H1425" t="str">
        <f t="shared" si="483"/>
        <v>Número de Empleados</v>
      </c>
      <c r="I1425" s="2">
        <v>6104</v>
      </c>
      <c r="J1425" t="s">
        <v>376</v>
      </c>
      <c r="K1425" s="1" t="str">
        <f t="shared" si="484"/>
        <v>Informe Interactivo 5 - Coltauco</v>
      </c>
    </row>
    <row r="1426" spans="1:11" hidden="1" x14ac:dyDescent="0.35">
      <c r="A1426" s="2">
        <f t="shared" si="477"/>
        <v>53</v>
      </c>
      <c r="B1426" s="2">
        <f t="shared" si="478"/>
        <v>4.5999999999999996</v>
      </c>
      <c r="C1426" s="5" t="str">
        <f t="shared" si="479"/>
        <v>Informe Interactivo 5 - Graneros</v>
      </c>
      <c r="D1426" s="34" t="str">
        <f t="shared" si="476"/>
        <v>https://analytics.zoho.com/open-view/2395394000005658938?ZOHO_CRITERIA=%224.6%22.%22Descripci%C3%B3n%20A%C3%B1o%22%3C%3E'No%20Aplica'%20and%224.6%22.%22C%C3%B3digo_Comuna%22%3D6106</v>
      </c>
      <c r="E1426" s="4">
        <f t="shared" si="480"/>
        <v>177</v>
      </c>
      <c r="F1426" t="str">
        <f t="shared" si="481"/>
        <v>Informe Interactivo 5</v>
      </c>
      <c r="G1426" t="str">
        <f t="shared" si="482"/>
        <v>Comuna</v>
      </c>
      <c r="H1426" t="str">
        <f t="shared" si="483"/>
        <v>Número de Empleados</v>
      </c>
      <c r="I1426" s="2">
        <v>6106</v>
      </c>
      <c r="J1426" t="s">
        <v>377</v>
      </c>
      <c r="K1426" s="1" t="str">
        <f t="shared" si="484"/>
        <v>Informe Interactivo 5 - Graneros</v>
      </c>
    </row>
    <row r="1427" spans="1:11" hidden="1" x14ac:dyDescent="0.35">
      <c r="A1427" s="2">
        <f t="shared" si="477"/>
        <v>54</v>
      </c>
      <c r="B1427" s="2">
        <f t="shared" si="478"/>
        <v>4.5999999999999996</v>
      </c>
      <c r="C1427" s="5" t="str">
        <f t="shared" si="479"/>
        <v>Informe Interactivo 5 - Las Cabras</v>
      </c>
      <c r="D1427" s="34" t="str">
        <f t="shared" si="476"/>
        <v>https://analytics.zoho.com/open-view/2395394000005658938?ZOHO_CRITERIA=%224.6%22.%22Descripci%C3%B3n%20A%C3%B1o%22%3C%3E'No%20Aplica'%20and%224.6%22.%22C%C3%B3digo_Comuna%22%3D6107</v>
      </c>
      <c r="E1427" s="4">
        <f t="shared" si="480"/>
        <v>177</v>
      </c>
      <c r="F1427" t="str">
        <f t="shared" si="481"/>
        <v>Informe Interactivo 5</v>
      </c>
      <c r="G1427" t="str">
        <f t="shared" si="482"/>
        <v>Comuna</v>
      </c>
      <c r="H1427" t="str">
        <f t="shared" si="483"/>
        <v>Número de Empleados</v>
      </c>
      <c r="I1427" s="2">
        <v>6107</v>
      </c>
      <c r="J1427" t="s">
        <v>378</v>
      </c>
      <c r="K1427" s="1" t="str">
        <f t="shared" si="484"/>
        <v>Informe Interactivo 5 - Las Cabras</v>
      </c>
    </row>
    <row r="1428" spans="1:11" hidden="1" x14ac:dyDescent="0.35">
      <c r="A1428" s="2">
        <f t="shared" si="477"/>
        <v>55</v>
      </c>
      <c r="B1428" s="2">
        <f t="shared" si="478"/>
        <v>4.5999999999999996</v>
      </c>
      <c r="C1428" s="5" t="str">
        <f t="shared" si="479"/>
        <v>Informe Interactivo 5 - Machalí</v>
      </c>
      <c r="D1428" s="34" t="str">
        <f t="shared" si="476"/>
        <v>https://analytics.zoho.com/open-view/2395394000005658938?ZOHO_CRITERIA=%224.6%22.%22Descripci%C3%B3n%20A%C3%B1o%22%3C%3E'No%20Aplica'%20and%224.6%22.%22C%C3%B3digo_Comuna%22%3D6108</v>
      </c>
      <c r="E1428" s="4">
        <f t="shared" si="480"/>
        <v>177</v>
      </c>
      <c r="F1428" t="str">
        <f t="shared" si="481"/>
        <v>Informe Interactivo 5</v>
      </c>
      <c r="G1428" t="str">
        <f t="shared" si="482"/>
        <v>Comuna</v>
      </c>
      <c r="H1428" t="str">
        <f t="shared" si="483"/>
        <v>Número de Empleados</v>
      </c>
      <c r="I1428" s="2">
        <v>6108</v>
      </c>
      <c r="J1428" t="s">
        <v>379</v>
      </c>
      <c r="K1428" s="1" t="str">
        <f t="shared" si="484"/>
        <v>Informe Interactivo 5 - Machalí</v>
      </c>
    </row>
    <row r="1429" spans="1:11" hidden="1" x14ac:dyDescent="0.35">
      <c r="A1429" s="2">
        <f t="shared" si="477"/>
        <v>56</v>
      </c>
      <c r="B1429" s="2">
        <f t="shared" si="478"/>
        <v>4.5999999999999996</v>
      </c>
      <c r="C1429" s="5" t="str">
        <f t="shared" si="479"/>
        <v>Informe Interactivo 5 - Malloa</v>
      </c>
      <c r="D1429" s="34" t="str">
        <f t="shared" si="476"/>
        <v>https://analytics.zoho.com/open-view/2395394000005658938?ZOHO_CRITERIA=%224.6%22.%22Descripci%C3%B3n%20A%C3%B1o%22%3C%3E'No%20Aplica'%20and%224.6%22.%22C%C3%B3digo_Comuna%22%3D6109</v>
      </c>
      <c r="E1429" s="4">
        <f t="shared" si="480"/>
        <v>177</v>
      </c>
      <c r="F1429" t="str">
        <f t="shared" si="481"/>
        <v>Informe Interactivo 5</v>
      </c>
      <c r="G1429" t="str">
        <f t="shared" si="482"/>
        <v>Comuna</v>
      </c>
      <c r="H1429" t="str">
        <f t="shared" si="483"/>
        <v>Número de Empleados</v>
      </c>
      <c r="I1429" s="2">
        <v>6109</v>
      </c>
      <c r="J1429" t="s">
        <v>380</v>
      </c>
      <c r="K1429" s="1" t="str">
        <f t="shared" si="484"/>
        <v>Informe Interactivo 5 - Malloa</v>
      </c>
    </row>
    <row r="1430" spans="1:11" hidden="1" x14ac:dyDescent="0.35">
      <c r="A1430" s="2">
        <f t="shared" si="477"/>
        <v>57</v>
      </c>
      <c r="B1430" s="2">
        <f t="shared" si="478"/>
        <v>4.5999999999999996</v>
      </c>
      <c r="C1430" s="5" t="str">
        <f t="shared" si="479"/>
        <v>Informe Interactivo 5 - Olivar</v>
      </c>
      <c r="D1430" s="34" t="str">
        <f t="shared" si="476"/>
        <v>https://analytics.zoho.com/open-view/2395394000005658938?ZOHO_CRITERIA=%224.6%22.%22Descripci%C3%B3n%20A%C3%B1o%22%3C%3E'No%20Aplica'%20and%224.6%22.%22C%C3%B3digo_Comuna%22%3D6111</v>
      </c>
      <c r="E1430" s="4">
        <f t="shared" si="480"/>
        <v>177</v>
      </c>
      <c r="F1430" t="str">
        <f t="shared" si="481"/>
        <v>Informe Interactivo 5</v>
      </c>
      <c r="G1430" t="str">
        <f t="shared" si="482"/>
        <v>Comuna</v>
      </c>
      <c r="H1430" t="str">
        <f t="shared" si="483"/>
        <v>Número de Empleados</v>
      </c>
      <c r="I1430" s="2">
        <v>6111</v>
      </c>
      <c r="J1430" t="s">
        <v>381</v>
      </c>
      <c r="K1430" s="1" t="str">
        <f t="shared" si="484"/>
        <v>Informe Interactivo 5 - Olivar</v>
      </c>
    </row>
    <row r="1431" spans="1:11" hidden="1" x14ac:dyDescent="0.35">
      <c r="A1431" s="2">
        <f t="shared" si="477"/>
        <v>58</v>
      </c>
      <c r="B1431" s="2">
        <f t="shared" si="478"/>
        <v>4.5999999999999996</v>
      </c>
      <c r="C1431" s="5" t="str">
        <f t="shared" si="479"/>
        <v>Informe Interactivo 5 - Peumo</v>
      </c>
      <c r="D1431" s="34" t="str">
        <f t="shared" si="476"/>
        <v>https://analytics.zoho.com/open-view/2395394000005658938?ZOHO_CRITERIA=%224.6%22.%22Descripci%C3%B3n%20A%C3%B1o%22%3C%3E'No%20Aplica'%20and%224.6%22.%22C%C3%B3digo_Comuna%22%3D6112</v>
      </c>
      <c r="E1431" s="4">
        <f t="shared" si="480"/>
        <v>177</v>
      </c>
      <c r="F1431" t="str">
        <f t="shared" si="481"/>
        <v>Informe Interactivo 5</v>
      </c>
      <c r="G1431" t="str">
        <f t="shared" si="482"/>
        <v>Comuna</v>
      </c>
      <c r="H1431" t="str">
        <f t="shared" si="483"/>
        <v>Número de Empleados</v>
      </c>
      <c r="I1431" s="2">
        <v>6112</v>
      </c>
      <c r="J1431" t="s">
        <v>382</v>
      </c>
      <c r="K1431" s="1" t="str">
        <f t="shared" si="484"/>
        <v>Informe Interactivo 5 - Peumo</v>
      </c>
    </row>
    <row r="1432" spans="1:11" hidden="1" x14ac:dyDescent="0.35">
      <c r="A1432" s="2">
        <f t="shared" si="477"/>
        <v>59</v>
      </c>
      <c r="B1432" s="2">
        <f t="shared" si="478"/>
        <v>4.5999999999999996</v>
      </c>
      <c r="C1432" s="5" t="str">
        <f t="shared" si="479"/>
        <v>Informe Interactivo 5 - Pichidegua</v>
      </c>
      <c r="D1432" s="34" t="str">
        <f t="shared" si="476"/>
        <v>https://analytics.zoho.com/open-view/2395394000005658938?ZOHO_CRITERIA=%224.6%22.%22Descripci%C3%B3n%20A%C3%B1o%22%3C%3E'No%20Aplica'%20and%224.6%22.%22C%C3%B3digo_Comuna%22%3D6113</v>
      </c>
      <c r="E1432" s="4">
        <f t="shared" si="480"/>
        <v>177</v>
      </c>
      <c r="F1432" t="str">
        <f t="shared" si="481"/>
        <v>Informe Interactivo 5</v>
      </c>
      <c r="G1432" t="str">
        <f t="shared" si="482"/>
        <v>Comuna</v>
      </c>
      <c r="H1432" t="str">
        <f t="shared" si="483"/>
        <v>Número de Empleados</v>
      </c>
      <c r="I1432" s="2">
        <v>6113</v>
      </c>
      <c r="J1432" t="s">
        <v>383</v>
      </c>
      <c r="K1432" s="1" t="str">
        <f t="shared" si="484"/>
        <v>Informe Interactivo 5 - Pichidegua</v>
      </c>
    </row>
    <row r="1433" spans="1:11" hidden="1" x14ac:dyDescent="0.35">
      <c r="A1433" s="2">
        <f t="shared" si="477"/>
        <v>60</v>
      </c>
      <c r="B1433" s="2">
        <f t="shared" si="478"/>
        <v>4.5999999999999996</v>
      </c>
      <c r="C1433" s="5" t="str">
        <f t="shared" si="479"/>
        <v>Informe Interactivo 5 - Quinta de Tilcoco</v>
      </c>
      <c r="D1433" s="34" t="str">
        <f t="shared" si="476"/>
        <v>https://analytics.zoho.com/open-view/2395394000005658938?ZOHO_CRITERIA=%224.6%22.%22Descripci%C3%B3n%20A%C3%B1o%22%3C%3E'No%20Aplica'%20and%224.6%22.%22C%C3%B3digo_Comuna%22%3D6114</v>
      </c>
      <c r="E1433" s="4">
        <f t="shared" si="480"/>
        <v>177</v>
      </c>
      <c r="F1433" t="str">
        <f t="shared" si="481"/>
        <v>Informe Interactivo 5</v>
      </c>
      <c r="G1433" t="str">
        <f t="shared" si="482"/>
        <v>Comuna</v>
      </c>
      <c r="H1433" t="str">
        <f t="shared" si="483"/>
        <v>Número de Empleados</v>
      </c>
      <c r="I1433" s="2">
        <v>6114</v>
      </c>
      <c r="J1433" t="s">
        <v>384</v>
      </c>
      <c r="K1433" s="1" t="str">
        <f t="shared" si="484"/>
        <v>Informe Interactivo 5 - Quinta de Tilcoco</v>
      </c>
    </row>
    <row r="1434" spans="1:11" hidden="1" x14ac:dyDescent="0.35">
      <c r="A1434" s="2">
        <f t="shared" si="477"/>
        <v>61</v>
      </c>
      <c r="B1434" s="2">
        <f t="shared" si="478"/>
        <v>4.5999999999999996</v>
      </c>
      <c r="C1434" s="5" t="str">
        <f t="shared" si="479"/>
        <v>Informe Interactivo 5 - Rengo</v>
      </c>
      <c r="D1434" s="34" t="str">
        <f t="shared" si="476"/>
        <v>https://analytics.zoho.com/open-view/2395394000005658938?ZOHO_CRITERIA=%224.6%22.%22Descripci%C3%B3n%20A%C3%B1o%22%3C%3E'No%20Aplica'%20and%224.6%22.%22C%C3%B3digo_Comuna%22%3D6115</v>
      </c>
      <c r="E1434" s="4">
        <f t="shared" si="480"/>
        <v>177</v>
      </c>
      <c r="F1434" t="str">
        <f t="shared" si="481"/>
        <v>Informe Interactivo 5</v>
      </c>
      <c r="G1434" t="str">
        <f t="shared" si="482"/>
        <v>Comuna</v>
      </c>
      <c r="H1434" t="str">
        <f t="shared" si="483"/>
        <v>Número de Empleados</v>
      </c>
      <c r="I1434" s="2">
        <v>6115</v>
      </c>
      <c r="J1434" t="s">
        <v>385</v>
      </c>
      <c r="K1434" s="1" t="str">
        <f t="shared" si="484"/>
        <v>Informe Interactivo 5 - Rengo</v>
      </c>
    </row>
    <row r="1435" spans="1:11" hidden="1" x14ac:dyDescent="0.35">
      <c r="A1435" s="2">
        <f t="shared" si="477"/>
        <v>62</v>
      </c>
      <c r="B1435" s="2">
        <f t="shared" si="478"/>
        <v>4.5999999999999996</v>
      </c>
      <c r="C1435" s="5" t="str">
        <f t="shared" si="479"/>
        <v>Informe Interactivo 5 - Requínoa</v>
      </c>
      <c r="D1435" s="34" t="str">
        <f t="shared" si="476"/>
        <v>https://analytics.zoho.com/open-view/2395394000005658938?ZOHO_CRITERIA=%224.6%22.%22Descripci%C3%B3n%20A%C3%B1o%22%3C%3E'No%20Aplica'%20and%224.6%22.%22C%C3%B3digo_Comuna%22%3D6116</v>
      </c>
      <c r="E1435" s="4">
        <f t="shared" si="480"/>
        <v>177</v>
      </c>
      <c r="F1435" t="str">
        <f t="shared" si="481"/>
        <v>Informe Interactivo 5</v>
      </c>
      <c r="G1435" t="str">
        <f t="shared" si="482"/>
        <v>Comuna</v>
      </c>
      <c r="H1435" t="str">
        <f t="shared" si="483"/>
        <v>Número de Empleados</v>
      </c>
      <c r="I1435" s="2">
        <v>6116</v>
      </c>
      <c r="J1435" t="s">
        <v>386</v>
      </c>
      <c r="K1435" s="1" t="str">
        <f t="shared" si="484"/>
        <v>Informe Interactivo 5 - Requínoa</v>
      </c>
    </row>
    <row r="1436" spans="1:11" hidden="1" x14ac:dyDescent="0.35">
      <c r="A1436" s="2">
        <f t="shared" si="477"/>
        <v>63</v>
      </c>
      <c r="B1436" s="2">
        <f t="shared" si="478"/>
        <v>4.5999999999999996</v>
      </c>
      <c r="C1436" s="5" t="str">
        <f t="shared" si="479"/>
        <v>Informe Interactivo 5 - San Vicente</v>
      </c>
      <c r="D1436" s="34" t="str">
        <f t="shared" si="476"/>
        <v>https://analytics.zoho.com/open-view/2395394000005658938?ZOHO_CRITERIA=%224.6%22.%22Descripci%C3%B3n%20A%C3%B1o%22%3C%3E'No%20Aplica'%20and%224.6%22.%22C%C3%B3digo_Comuna%22%3D6117</v>
      </c>
      <c r="E1436" s="4">
        <f t="shared" si="480"/>
        <v>177</v>
      </c>
      <c r="F1436" t="str">
        <f t="shared" si="481"/>
        <v>Informe Interactivo 5</v>
      </c>
      <c r="G1436" t="str">
        <f t="shared" si="482"/>
        <v>Comuna</v>
      </c>
      <c r="H1436" t="str">
        <f t="shared" si="483"/>
        <v>Número de Empleados</v>
      </c>
      <c r="I1436" s="2">
        <v>6117</v>
      </c>
      <c r="J1436" t="s">
        <v>387</v>
      </c>
      <c r="K1436" s="1" t="str">
        <f t="shared" si="484"/>
        <v>Informe Interactivo 5 - San Vicente</v>
      </c>
    </row>
    <row r="1437" spans="1:11" hidden="1" x14ac:dyDescent="0.35">
      <c r="A1437" s="2">
        <f t="shared" si="477"/>
        <v>64</v>
      </c>
      <c r="B1437" s="2">
        <f t="shared" si="478"/>
        <v>4.5999999999999996</v>
      </c>
      <c r="C1437" s="5" t="str">
        <f t="shared" si="479"/>
        <v>Informe Interactivo 5 - La Estrella</v>
      </c>
      <c r="D1437" s="34" t="str">
        <f t="shared" si="476"/>
        <v>https://analytics.zoho.com/open-view/2395394000005658938?ZOHO_CRITERIA=%224.6%22.%22Descripci%C3%B3n%20A%C3%B1o%22%3C%3E'No%20Aplica'%20and%224.6%22.%22C%C3%B3digo_Comuna%22%3D6202</v>
      </c>
      <c r="E1437" s="4">
        <f t="shared" si="480"/>
        <v>177</v>
      </c>
      <c r="F1437" t="str">
        <f t="shared" si="481"/>
        <v>Informe Interactivo 5</v>
      </c>
      <c r="G1437" t="str">
        <f t="shared" si="482"/>
        <v>Comuna</v>
      </c>
      <c r="H1437" t="str">
        <f t="shared" si="483"/>
        <v>Número de Empleados</v>
      </c>
      <c r="I1437" s="2">
        <v>6202</v>
      </c>
      <c r="J1437" t="s">
        <v>388</v>
      </c>
      <c r="K1437" s="1" t="str">
        <f t="shared" si="484"/>
        <v>Informe Interactivo 5 - La Estrella</v>
      </c>
    </row>
    <row r="1438" spans="1:11" hidden="1" x14ac:dyDescent="0.35">
      <c r="A1438" s="2">
        <f t="shared" si="477"/>
        <v>65</v>
      </c>
      <c r="B1438" s="2">
        <f t="shared" si="478"/>
        <v>4.5999999999999996</v>
      </c>
      <c r="C1438" s="5" t="str">
        <f t="shared" si="479"/>
        <v>Informe Interactivo 5 - Litueche</v>
      </c>
      <c r="D1438" s="34" t="str">
        <f t="shared" si="476"/>
        <v>https://analytics.zoho.com/open-view/2395394000005658938?ZOHO_CRITERIA=%224.6%22.%22Descripci%C3%B3n%20A%C3%B1o%22%3C%3E'No%20Aplica'%20and%224.6%22.%22C%C3%B3digo_Comuna%22%3D6203</v>
      </c>
      <c r="E1438" s="4">
        <f t="shared" si="480"/>
        <v>177</v>
      </c>
      <c r="F1438" t="str">
        <f t="shared" si="481"/>
        <v>Informe Interactivo 5</v>
      </c>
      <c r="G1438" t="str">
        <f t="shared" si="482"/>
        <v>Comuna</v>
      </c>
      <c r="H1438" t="str">
        <f t="shared" si="483"/>
        <v>Número de Empleados</v>
      </c>
      <c r="I1438" s="2">
        <v>6203</v>
      </c>
      <c r="J1438" t="s">
        <v>389</v>
      </c>
      <c r="K1438" s="1" t="str">
        <f t="shared" si="484"/>
        <v>Informe Interactivo 5 - Litueche</v>
      </c>
    </row>
    <row r="1439" spans="1:11" hidden="1" x14ac:dyDescent="0.35">
      <c r="A1439" s="2">
        <f t="shared" si="477"/>
        <v>66</v>
      </c>
      <c r="B1439" s="2">
        <f t="shared" si="478"/>
        <v>4.5999999999999996</v>
      </c>
      <c r="C1439" s="5" t="str">
        <f t="shared" si="479"/>
        <v>Informe Interactivo 5 - Marchihue</v>
      </c>
      <c r="D1439" s="34" t="str">
        <f t="shared" ref="D1439:D1502" si="485">+"https://analytics.zoho.com/open-view/2395394000005658938?ZOHO_CRITERIA=%224.6%22.%22Descripci%C3%B3n%20A%C3%B1o%22%3C%3E'No%20Aplica'%20and%224.6%22.%22C%C3%B3digo_Comuna%22%3D"&amp;I1439</f>
        <v>https://analytics.zoho.com/open-view/2395394000005658938?ZOHO_CRITERIA=%224.6%22.%22Descripci%C3%B3n%20A%C3%B1o%22%3C%3E'No%20Aplica'%20and%224.6%22.%22C%C3%B3digo_Comuna%22%3D6204</v>
      </c>
      <c r="E1439" s="4">
        <f t="shared" si="480"/>
        <v>177</v>
      </c>
      <c r="F1439" t="str">
        <f t="shared" si="481"/>
        <v>Informe Interactivo 5</v>
      </c>
      <c r="G1439" t="str">
        <f t="shared" si="482"/>
        <v>Comuna</v>
      </c>
      <c r="H1439" t="str">
        <f t="shared" si="483"/>
        <v>Número de Empleados</v>
      </c>
      <c r="I1439" s="2">
        <v>6204</v>
      </c>
      <c r="J1439" t="s">
        <v>390</v>
      </c>
      <c r="K1439" s="1" t="str">
        <f t="shared" si="484"/>
        <v>Informe Interactivo 5 - Marchihue</v>
      </c>
    </row>
    <row r="1440" spans="1:11" hidden="1" x14ac:dyDescent="0.35">
      <c r="A1440" s="2">
        <f t="shared" si="477"/>
        <v>67</v>
      </c>
      <c r="B1440" s="2">
        <f t="shared" si="478"/>
        <v>4.5999999999999996</v>
      </c>
      <c r="C1440" s="5" t="str">
        <f t="shared" si="479"/>
        <v>Informe Interactivo 5 - San Fernando</v>
      </c>
      <c r="D1440" s="34" t="str">
        <f t="shared" si="485"/>
        <v>https://analytics.zoho.com/open-view/2395394000005658938?ZOHO_CRITERIA=%224.6%22.%22Descripci%C3%B3n%20A%C3%B1o%22%3C%3E'No%20Aplica'%20and%224.6%22.%22C%C3%B3digo_Comuna%22%3D6301</v>
      </c>
      <c r="E1440" s="4">
        <f t="shared" si="480"/>
        <v>177</v>
      </c>
      <c r="F1440" t="str">
        <f t="shared" si="481"/>
        <v>Informe Interactivo 5</v>
      </c>
      <c r="G1440" t="str">
        <f t="shared" si="482"/>
        <v>Comuna</v>
      </c>
      <c r="H1440" t="str">
        <f t="shared" si="483"/>
        <v>Número de Empleados</v>
      </c>
      <c r="I1440" s="2">
        <v>6301</v>
      </c>
      <c r="J1440" t="s">
        <v>391</v>
      </c>
      <c r="K1440" s="1" t="str">
        <f t="shared" si="484"/>
        <v>Informe Interactivo 5 - San Fernando</v>
      </c>
    </row>
    <row r="1441" spans="1:11" hidden="1" x14ac:dyDescent="0.35">
      <c r="A1441" s="2">
        <f t="shared" si="477"/>
        <v>68</v>
      </c>
      <c r="B1441" s="2">
        <f t="shared" si="478"/>
        <v>4.5999999999999996</v>
      </c>
      <c r="C1441" s="5" t="str">
        <f t="shared" si="479"/>
        <v>Informe Interactivo 5 - Chépica</v>
      </c>
      <c r="D1441" s="34" t="str">
        <f t="shared" si="485"/>
        <v>https://analytics.zoho.com/open-view/2395394000005658938?ZOHO_CRITERIA=%224.6%22.%22Descripci%C3%B3n%20A%C3%B1o%22%3C%3E'No%20Aplica'%20and%224.6%22.%22C%C3%B3digo_Comuna%22%3D6302</v>
      </c>
      <c r="E1441" s="4">
        <f t="shared" si="480"/>
        <v>177</v>
      </c>
      <c r="F1441" t="str">
        <f t="shared" si="481"/>
        <v>Informe Interactivo 5</v>
      </c>
      <c r="G1441" t="str">
        <f t="shared" si="482"/>
        <v>Comuna</v>
      </c>
      <c r="H1441" t="str">
        <f t="shared" si="483"/>
        <v>Número de Empleados</v>
      </c>
      <c r="I1441" s="2">
        <v>6302</v>
      </c>
      <c r="J1441" t="s">
        <v>392</v>
      </c>
      <c r="K1441" s="1" t="str">
        <f t="shared" si="484"/>
        <v>Informe Interactivo 5 - Chépica</v>
      </c>
    </row>
    <row r="1442" spans="1:11" hidden="1" x14ac:dyDescent="0.35">
      <c r="A1442" s="2">
        <f t="shared" si="477"/>
        <v>69</v>
      </c>
      <c r="B1442" s="2">
        <f t="shared" si="478"/>
        <v>4.5999999999999996</v>
      </c>
      <c r="C1442" s="5" t="str">
        <f t="shared" si="479"/>
        <v>Informe Interactivo 5 - Chimbarongo</v>
      </c>
      <c r="D1442" s="34" t="str">
        <f t="shared" si="485"/>
        <v>https://analytics.zoho.com/open-view/2395394000005658938?ZOHO_CRITERIA=%224.6%22.%22Descripci%C3%B3n%20A%C3%B1o%22%3C%3E'No%20Aplica'%20and%224.6%22.%22C%C3%B3digo_Comuna%22%3D6303</v>
      </c>
      <c r="E1442" s="4">
        <f t="shared" si="480"/>
        <v>177</v>
      </c>
      <c r="F1442" t="str">
        <f t="shared" si="481"/>
        <v>Informe Interactivo 5</v>
      </c>
      <c r="G1442" t="str">
        <f t="shared" si="482"/>
        <v>Comuna</v>
      </c>
      <c r="H1442" t="str">
        <f t="shared" si="483"/>
        <v>Número de Empleados</v>
      </c>
      <c r="I1442" s="2">
        <v>6303</v>
      </c>
      <c r="J1442" t="s">
        <v>393</v>
      </c>
      <c r="K1442" s="1" t="str">
        <f t="shared" si="484"/>
        <v>Informe Interactivo 5 - Chimbarongo</v>
      </c>
    </row>
    <row r="1443" spans="1:11" hidden="1" x14ac:dyDescent="0.35">
      <c r="A1443" s="2">
        <f t="shared" si="477"/>
        <v>70</v>
      </c>
      <c r="B1443" s="2">
        <f t="shared" si="478"/>
        <v>4.5999999999999996</v>
      </c>
      <c r="C1443" s="5" t="str">
        <f t="shared" si="479"/>
        <v>Informe Interactivo 5 - Lolol</v>
      </c>
      <c r="D1443" s="34" t="str">
        <f t="shared" si="485"/>
        <v>https://analytics.zoho.com/open-view/2395394000005658938?ZOHO_CRITERIA=%224.6%22.%22Descripci%C3%B3n%20A%C3%B1o%22%3C%3E'No%20Aplica'%20and%224.6%22.%22C%C3%B3digo_Comuna%22%3D6304</v>
      </c>
      <c r="E1443" s="4">
        <f t="shared" si="480"/>
        <v>177</v>
      </c>
      <c r="F1443" t="str">
        <f t="shared" si="481"/>
        <v>Informe Interactivo 5</v>
      </c>
      <c r="G1443" t="str">
        <f t="shared" si="482"/>
        <v>Comuna</v>
      </c>
      <c r="H1443" t="str">
        <f t="shared" si="483"/>
        <v>Número de Empleados</v>
      </c>
      <c r="I1443" s="2">
        <v>6304</v>
      </c>
      <c r="J1443" t="s">
        <v>394</v>
      </c>
      <c r="K1443" s="1" t="str">
        <f t="shared" si="484"/>
        <v>Informe Interactivo 5 - Lolol</v>
      </c>
    </row>
    <row r="1444" spans="1:11" hidden="1" x14ac:dyDescent="0.35">
      <c r="A1444" s="2">
        <f t="shared" si="477"/>
        <v>71</v>
      </c>
      <c r="B1444" s="2">
        <f t="shared" si="478"/>
        <v>4.5999999999999996</v>
      </c>
      <c r="C1444" s="5" t="str">
        <f t="shared" si="479"/>
        <v>Informe Interactivo 5 - Nancagua</v>
      </c>
      <c r="D1444" s="34" t="str">
        <f t="shared" si="485"/>
        <v>https://analytics.zoho.com/open-view/2395394000005658938?ZOHO_CRITERIA=%224.6%22.%22Descripci%C3%B3n%20A%C3%B1o%22%3C%3E'No%20Aplica'%20and%224.6%22.%22C%C3%B3digo_Comuna%22%3D6305</v>
      </c>
      <c r="E1444" s="4">
        <f t="shared" si="480"/>
        <v>177</v>
      </c>
      <c r="F1444" t="str">
        <f t="shared" si="481"/>
        <v>Informe Interactivo 5</v>
      </c>
      <c r="G1444" t="str">
        <f t="shared" si="482"/>
        <v>Comuna</v>
      </c>
      <c r="H1444" t="str">
        <f t="shared" si="483"/>
        <v>Número de Empleados</v>
      </c>
      <c r="I1444" s="2">
        <v>6305</v>
      </c>
      <c r="J1444" t="s">
        <v>395</v>
      </c>
      <c r="K1444" s="1" t="str">
        <f t="shared" si="484"/>
        <v>Informe Interactivo 5 - Nancagua</v>
      </c>
    </row>
    <row r="1445" spans="1:11" hidden="1" x14ac:dyDescent="0.35">
      <c r="A1445" s="2">
        <f t="shared" si="477"/>
        <v>72</v>
      </c>
      <c r="B1445" s="2">
        <f t="shared" si="478"/>
        <v>4.5999999999999996</v>
      </c>
      <c r="C1445" s="5" t="str">
        <f t="shared" si="479"/>
        <v>Informe Interactivo 5 - Palmilla</v>
      </c>
      <c r="D1445" s="34" t="str">
        <f t="shared" si="485"/>
        <v>https://analytics.zoho.com/open-view/2395394000005658938?ZOHO_CRITERIA=%224.6%22.%22Descripci%C3%B3n%20A%C3%B1o%22%3C%3E'No%20Aplica'%20and%224.6%22.%22C%C3%B3digo_Comuna%22%3D6306</v>
      </c>
      <c r="E1445" s="4">
        <f t="shared" si="480"/>
        <v>177</v>
      </c>
      <c r="F1445" t="str">
        <f t="shared" si="481"/>
        <v>Informe Interactivo 5</v>
      </c>
      <c r="G1445" t="str">
        <f t="shared" si="482"/>
        <v>Comuna</v>
      </c>
      <c r="H1445" t="str">
        <f t="shared" si="483"/>
        <v>Número de Empleados</v>
      </c>
      <c r="I1445" s="2">
        <v>6306</v>
      </c>
      <c r="J1445" t="s">
        <v>396</v>
      </c>
      <c r="K1445" s="1" t="str">
        <f t="shared" si="484"/>
        <v>Informe Interactivo 5 - Palmilla</v>
      </c>
    </row>
    <row r="1446" spans="1:11" hidden="1" x14ac:dyDescent="0.35">
      <c r="A1446" s="2">
        <f t="shared" si="477"/>
        <v>73</v>
      </c>
      <c r="B1446" s="2">
        <f t="shared" si="478"/>
        <v>4.5999999999999996</v>
      </c>
      <c r="C1446" s="5" t="str">
        <f t="shared" si="479"/>
        <v>Informe Interactivo 5 - Peralillo</v>
      </c>
      <c r="D1446" s="34" t="str">
        <f t="shared" si="485"/>
        <v>https://analytics.zoho.com/open-view/2395394000005658938?ZOHO_CRITERIA=%224.6%22.%22Descripci%C3%B3n%20A%C3%B1o%22%3C%3E'No%20Aplica'%20and%224.6%22.%22C%C3%B3digo_Comuna%22%3D6307</v>
      </c>
      <c r="E1446" s="4">
        <f t="shared" si="480"/>
        <v>177</v>
      </c>
      <c r="F1446" t="str">
        <f t="shared" si="481"/>
        <v>Informe Interactivo 5</v>
      </c>
      <c r="G1446" t="str">
        <f t="shared" si="482"/>
        <v>Comuna</v>
      </c>
      <c r="H1446" t="str">
        <f t="shared" si="483"/>
        <v>Número de Empleados</v>
      </c>
      <c r="I1446" s="2">
        <v>6307</v>
      </c>
      <c r="J1446" t="s">
        <v>397</v>
      </c>
      <c r="K1446" s="1" t="str">
        <f t="shared" si="484"/>
        <v>Informe Interactivo 5 - Peralillo</v>
      </c>
    </row>
    <row r="1447" spans="1:11" hidden="1" x14ac:dyDescent="0.35">
      <c r="A1447" s="2">
        <f t="shared" si="477"/>
        <v>74</v>
      </c>
      <c r="B1447" s="2">
        <f t="shared" si="478"/>
        <v>4.5999999999999996</v>
      </c>
      <c r="C1447" s="5" t="str">
        <f t="shared" si="479"/>
        <v>Informe Interactivo 5 - Placilla</v>
      </c>
      <c r="D1447" s="34" t="str">
        <f t="shared" si="485"/>
        <v>https://analytics.zoho.com/open-view/2395394000005658938?ZOHO_CRITERIA=%224.6%22.%22Descripci%C3%B3n%20A%C3%B1o%22%3C%3E'No%20Aplica'%20and%224.6%22.%22C%C3%B3digo_Comuna%22%3D6308</v>
      </c>
      <c r="E1447" s="4">
        <f t="shared" si="480"/>
        <v>177</v>
      </c>
      <c r="F1447" t="str">
        <f t="shared" si="481"/>
        <v>Informe Interactivo 5</v>
      </c>
      <c r="G1447" t="str">
        <f t="shared" si="482"/>
        <v>Comuna</v>
      </c>
      <c r="H1447" t="str">
        <f t="shared" si="483"/>
        <v>Número de Empleados</v>
      </c>
      <c r="I1447" s="2">
        <v>6308</v>
      </c>
      <c r="J1447" t="s">
        <v>398</v>
      </c>
      <c r="K1447" s="1" t="str">
        <f t="shared" si="484"/>
        <v>Informe Interactivo 5 - Placilla</v>
      </c>
    </row>
    <row r="1448" spans="1:11" hidden="1" x14ac:dyDescent="0.35">
      <c r="A1448" s="2">
        <f t="shared" si="477"/>
        <v>75</v>
      </c>
      <c r="B1448" s="2">
        <f t="shared" si="478"/>
        <v>4.5999999999999996</v>
      </c>
      <c r="C1448" s="5" t="str">
        <f t="shared" si="479"/>
        <v>Informe Interactivo 5 - Pumanque</v>
      </c>
      <c r="D1448" s="34" t="str">
        <f t="shared" si="485"/>
        <v>https://analytics.zoho.com/open-view/2395394000005658938?ZOHO_CRITERIA=%224.6%22.%22Descripci%C3%B3n%20A%C3%B1o%22%3C%3E'No%20Aplica'%20and%224.6%22.%22C%C3%B3digo_Comuna%22%3D6309</v>
      </c>
      <c r="E1448" s="4">
        <f t="shared" si="480"/>
        <v>177</v>
      </c>
      <c r="F1448" t="str">
        <f t="shared" si="481"/>
        <v>Informe Interactivo 5</v>
      </c>
      <c r="G1448" t="str">
        <f t="shared" si="482"/>
        <v>Comuna</v>
      </c>
      <c r="H1448" t="str">
        <f t="shared" si="483"/>
        <v>Número de Empleados</v>
      </c>
      <c r="I1448" s="2">
        <v>6309</v>
      </c>
      <c r="J1448" t="s">
        <v>399</v>
      </c>
      <c r="K1448" s="1" t="str">
        <f t="shared" si="484"/>
        <v>Informe Interactivo 5 - Pumanque</v>
      </c>
    </row>
    <row r="1449" spans="1:11" hidden="1" x14ac:dyDescent="0.35">
      <c r="A1449" s="2">
        <f t="shared" ref="A1449:A1512" si="486">+A1448+1</f>
        <v>76</v>
      </c>
      <c r="B1449" s="2">
        <f t="shared" ref="B1449:B1512" si="487">+B1448</f>
        <v>4.5999999999999996</v>
      </c>
      <c r="C1449" s="5" t="str">
        <f t="shared" ref="C1449:C1512" si="488">+F1449&amp;" - "&amp;J1449</f>
        <v>Informe Interactivo 5 - Santa Cruz</v>
      </c>
      <c r="D1449" s="34" t="str">
        <f t="shared" si="485"/>
        <v>https://analytics.zoho.com/open-view/2395394000005658938?ZOHO_CRITERIA=%224.6%22.%22Descripci%C3%B3n%20A%C3%B1o%22%3C%3E'No%20Aplica'%20and%224.6%22.%22C%C3%B3digo_Comuna%22%3D6310</v>
      </c>
      <c r="E1449" s="4">
        <f t="shared" ref="E1449:E1512" si="489">+E1448</f>
        <v>177</v>
      </c>
      <c r="F1449" t="str">
        <f t="shared" ref="F1449:F1512" si="490">+F1448</f>
        <v>Informe Interactivo 5</v>
      </c>
      <c r="G1449" t="str">
        <f t="shared" ref="G1449:G1512" si="491">+G1448</f>
        <v>Comuna</v>
      </c>
      <c r="H1449" t="str">
        <f t="shared" ref="H1449:H1512" si="492">+H1448</f>
        <v>Número de Empleados</v>
      </c>
      <c r="I1449" s="2">
        <v>6310</v>
      </c>
      <c r="J1449" t="s">
        <v>400</v>
      </c>
      <c r="K1449" s="1" t="str">
        <f t="shared" ref="K1449:K1512" si="493">+HYPERLINK(D1449,C1449)</f>
        <v>Informe Interactivo 5 - Santa Cruz</v>
      </c>
    </row>
    <row r="1450" spans="1:11" hidden="1" x14ac:dyDescent="0.35">
      <c r="A1450" s="2">
        <f t="shared" si="486"/>
        <v>77</v>
      </c>
      <c r="B1450" s="2">
        <f t="shared" si="487"/>
        <v>4.5999999999999996</v>
      </c>
      <c r="C1450" s="5" t="str">
        <f t="shared" si="488"/>
        <v>Informe Interactivo 5 - Talca</v>
      </c>
      <c r="D1450" s="34" t="str">
        <f t="shared" si="485"/>
        <v>https://analytics.zoho.com/open-view/2395394000005658938?ZOHO_CRITERIA=%224.6%22.%22Descripci%C3%B3n%20A%C3%B1o%22%3C%3E'No%20Aplica'%20and%224.6%22.%22C%C3%B3digo_Comuna%22%3D7101</v>
      </c>
      <c r="E1450" s="4">
        <f t="shared" si="489"/>
        <v>177</v>
      </c>
      <c r="F1450" t="str">
        <f t="shared" si="490"/>
        <v>Informe Interactivo 5</v>
      </c>
      <c r="G1450" t="str">
        <f t="shared" si="491"/>
        <v>Comuna</v>
      </c>
      <c r="H1450" t="str">
        <f t="shared" si="492"/>
        <v>Número de Empleados</v>
      </c>
      <c r="I1450" s="2">
        <v>7101</v>
      </c>
      <c r="J1450" t="s">
        <v>401</v>
      </c>
      <c r="K1450" s="1" t="str">
        <f t="shared" si="493"/>
        <v>Informe Interactivo 5 - Talca</v>
      </c>
    </row>
    <row r="1451" spans="1:11" hidden="1" x14ac:dyDescent="0.35">
      <c r="A1451" s="2">
        <f t="shared" si="486"/>
        <v>78</v>
      </c>
      <c r="B1451" s="2">
        <f t="shared" si="487"/>
        <v>4.5999999999999996</v>
      </c>
      <c r="C1451" s="5" t="str">
        <f t="shared" si="488"/>
        <v>Informe Interactivo 5 - Maule</v>
      </c>
      <c r="D1451" s="34" t="str">
        <f t="shared" si="485"/>
        <v>https://analytics.zoho.com/open-view/2395394000005658938?ZOHO_CRITERIA=%224.6%22.%22Descripci%C3%B3n%20A%C3%B1o%22%3C%3E'No%20Aplica'%20and%224.6%22.%22C%C3%B3digo_Comuna%22%3D7105</v>
      </c>
      <c r="E1451" s="4">
        <f t="shared" si="489"/>
        <v>177</v>
      </c>
      <c r="F1451" t="str">
        <f t="shared" si="490"/>
        <v>Informe Interactivo 5</v>
      </c>
      <c r="G1451" t="str">
        <f t="shared" si="491"/>
        <v>Comuna</v>
      </c>
      <c r="H1451" t="str">
        <f t="shared" si="492"/>
        <v>Número de Empleados</v>
      </c>
      <c r="I1451" s="2">
        <v>7105</v>
      </c>
      <c r="J1451" t="s">
        <v>59</v>
      </c>
      <c r="K1451" s="1" t="str">
        <f t="shared" si="493"/>
        <v>Informe Interactivo 5 - Maule</v>
      </c>
    </row>
    <row r="1452" spans="1:11" hidden="1" x14ac:dyDescent="0.35">
      <c r="A1452" s="2">
        <f t="shared" si="486"/>
        <v>79</v>
      </c>
      <c r="B1452" s="2">
        <f t="shared" si="487"/>
        <v>4.5999999999999996</v>
      </c>
      <c r="C1452" s="5" t="str">
        <f t="shared" si="488"/>
        <v>Informe Interactivo 5 - Pencahue</v>
      </c>
      <c r="D1452" s="34" t="str">
        <f t="shared" si="485"/>
        <v>https://analytics.zoho.com/open-view/2395394000005658938?ZOHO_CRITERIA=%224.6%22.%22Descripci%C3%B3n%20A%C3%B1o%22%3C%3E'No%20Aplica'%20and%224.6%22.%22C%C3%B3digo_Comuna%22%3D7107</v>
      </c>
      <c r="E1452" s="4">
        <f t="shared" si="489"/>
        <v>177</v>
      </c>
      <c r="F1452" t="str">
        <f t="shared" si="490"/>
        <v>Informe Interactivo 5</v>
      </c>
      <c r="G1452" t="str">
        <f t="shared" si="491"/>
        <v>Comuna</v>
      </c>
      <c r="H1452" t="str">
        <f t="shared" si="492"/>
        <v>Número de Empleados</v>
      </c>
      <c r="I1452" s="2">
        <v>7107</v>
      </c>
      <c r="J1452" t="s">
        <v>402</v>
      </c>
      <c r="K1452" s="1" t="str">
        <f t="shared" si="493"/>
        <v>Informe Interactivo 5 - Pencahue</v>
      </c>
    </row>
    <row r="1453" spans="1:11" hidden="1" x14ac:dyDescent="0.35">
      <c r="A1453" s="2">
        <f t="shared" si="486"/>
        <v>80</v>
      </c>
      <c r="B1453" s="2">
        <f t="shared" si="487"/>
        <v>4.5999999999999996</v>
      </c>
      <c r="C1453" s="5" t="str">
        <f t="shared" si="488"/>
        <v>Informe Interactivo 5 - Río Claro</v>
      </c>
      <c r="D1453" s="34" t="str">
        <f t="shared" si="485"/>
        <v>https://analytics.zoho.com/open-view/2395394000005658938?ZOHO_CRITERIA=%224.6%22.%22Descripci%C3%B3n%20A%C3%B1o%22%3C%3E'No%20Aplica'%20and%224.6%22.%22C%C3%B3digo_Comuna%22%3D7108</v>
      </c>
      <c r="E1453" s="4">
        <f t="shared" si="489"/>
        <v>177</v>
      </c>
      <c r="F1453" t="str">
        <f t="shared" si="490"/>
        <v>Informe Interactivo 5</v>
      </c>
      <c r="G1453" t="str">
        <f t="shared" si="491"/>
        <v>Comuna</v>
      </c>
      <c r="H1453" t="str">
        <f t="shared" si="492"/>
        <v>Número de Empleados</v>
      </c>
      <c r="I1453" s="2">
        <v>7108</v>
      </c>
      <c r="J1453" t="s">
        <v>403</v>
      </c>
      <c r="K1453" s="1" t="str">
        <f t="shared" si="493"/>
        <v>Informe Interactivo 5 - Río Claro</v>
      </c>
    </row>
    <row r="1454" spans="1:11" hidden="1" x14ac:dyDescent="0.35">
      <c r="A1454" s="2">
        <f t="shared" si="486"/>
        <v>81</v>
      </c>
      <c r="B1454" s="2">
        <f t="shared" si="487"/>
        <v>4.5999999999999996</v>
      </c>
      <c r="C1454" s="5" t="str">
        <f t="shared" si="488"/>
        <v>Informe Interactivo 5 - San Clemente</v>
      </c>
      <c r="D1454" s="34" t="str">
        <f t="shared" si="485"/>
        <v>https://analytics.zoho.com/open-view/2395394000005658938?ZOHO_CRITERIA=%224.6%22.%22Descripci%C3%B3n%20A%C3%B1o%22%3C%3E'No%20Aplica'%20and%224.6%22.%22C%C3%B3digo_Comuna%22%3D7109</v>
      </c>
      <c r="E1454" s="4">
        <f t="shared" si="489"/>
        <v>177</v>
      </c>
      <c r="F1454" t="str">
        <f t="shared" si="490"/>
        <v>Informe Interactivo 5</v>
      </c>
      <c r="G1454" t="str">
        <f t="shared" si="491"/>
        <v>Comuna</v>
      </c>
      <c r="H1454" t="str">
        <f t="shared" si="492"/>
        <v>Número de Empleados</v>
      </c>
      <c r="I1454" s="2">
        <v>7109</v>
      </c>
      <c r="J1454" t="s">
        <v>404</v>
      </c>
      <c r="K1454" s="1" t="str">
        <f t="shared" si="493"/>
        <v>Informe Interactivo 5 - San Clemente</v>
      </c>
    </row>
    <row r="1455" spans="1:11" hidden="1" x14ac:dyDescent="0.35">
      <c r="A1455" s="2">
        <f t="shared" si="486"/>
        <v>82</v>
      </c>
      <c r="B1455" s="2">
        <f t="shared" si="487"/>
        <v>4.5999999999999996</v>
      </c>
      <c r="C1455" s="5" t="str">
        <f t="shared" si="488"/>
        <v>Informe Interactivo 5 - San Rafael</v>
      </c>
      <c r="D1455" s="34" t="str">
        <f t="shared" si="485"/>
        <v>https://analytics.zoho.com/open-view/2395394000005658938?ZOHO_CRITERIA=%224.6%22.%22Descripci%C3%B3n%20A%C3%B1o%22%3C%3E'No%20Aplica'%20and%224.6%22.%22C%C3%B3digo_Comuna%22%3D7110</v>
      </c>
      <c r="E1455" s="4">
        <f t="shared" si="489"/>
        <v>177</v>
      </c>
      <c r="F1455" t="str">
        <f t="shared" si="490"/>
        <v>Informe Interactivo 5</v>
      </c>
      <c r="G1455" t="str">
        <f t="shared" si="491"/>
        <v>Comuna</v>
      </c>
      <c r="H1455" t="str">
        <f t="shared" si="492"/>
        <v>Número de Empleados</v>
      </c>
      <c r="I1455" s="2">
        <v>7110</v>
      </c>
      <c r="J1455" t="s">
        <v>405</v>
      </c>
      <c r="K1455" s="1" t="str">
        <f t="shared" si="493"/>
        <v>Informe Interactivo 5 - San Rafael</v>
      </c>
    </row>
    <row r="1456" spans="1:11" hidden="1" x14ac:dyDescent="0.35">
      <c r="A1456" s="2">
        <f t="shared" si="486"/>
        <v>83</v>
      </c>
      <c r="B1456" s="2">
        <f t="shared" si="487"/>
        <v>4.5999999999999996</v>
      </c>
      <c r="C1456" s="5" t="str">
        <f t="shared" si="488"/>
        <v>Informe Interactivo 5 - Cauquenes</v>
      </c>
      <c r="D1456" s="34" t="str">
        <f t="shared" si="485"/>
        <v>https://analytics.zoho.com/open-view/2395394000005658938?ZOHO_CRITERIA=%224.6%22.%22Descripci%C3%B3n%20A%C3%B1o%22%3C%3E'No%20Aplica'%20and%224.6%22.%22C%C3%B3digo_Comuna%22%3D7201</v>
      </c>
      <c r="E1456" s="4">
        <f t="shared" si="489"/>
        <v>177</v>
      </c>
      <c r="F1456" t="str">
        <f t="shared" si="490"/>
        <v>Informe Interactivo 5</v>
      </c>
      <c r="G1456" t="str">
        <f t="shared" si="491"/>
        <v>Comuna</v>
      </c>
      <c r="H1456" t="str">
        <f t="shared" si="492"/>
        <v>Número de Empleados</v>
      </c>
      <c r="I1456" s="2">
        <v>7201</v>
      </c>
      <c r="J1456" t="s">
        <v>406</v>
      </c>
      <c r="K1456" s="1" t="str">
        <f t="shared" si="493"/>
        <v>Informe Interactivo 5 - Cauquenes</v>
      </c>
    </row>
    <row r="1457" spans="1:11" hidden="1" x14ac:dyDescent="0.35">
      <c r="A1457" s="2">
        <f t="shared" si="486"/>
        <v>84</v>
      </c>
      <c r="B1457" s="2">
        <f t="shared" si="487"/>
        <v>4.5999999999999996</v>
      </c>
      <c r="C1457" s="5" t="str">
        <f t="shared" si="488"/>
        <v>Informe Interactivo 5 - Pelluhue</v>
      </c>
      <c r="D1457" s="34" t="str">
        <f t="shared" si="485"/>
        <v>https://analytics.zoho.com/open-view/2395394000005658938?ZOHO_CRITERIA=%224.6%22.%22Descripci%C3%B3n%20A%C3%B1o%22%3C%3E'No%20Aplica'%20and%224.6%22.%22C%C3%B3digo_Comuna%22%3D7203</v>
      </c>
      <c r="E1457" s="4">
        <f t="shared" si="489"/>
        <v>177</v>
      </c>
      <c r="F1457" t="str">
        <f t="shared" si="490"/>
        <v>Informe Interactivo 5</v>
      </c>
      <c r="G1457" t="str">
        <f t="shared" si="491"/>
        <v>Comuna</v>
      </c>
      <c r="H1457" t="str">
        <f t="shared" si="492"/>
        <v>Número de Empleados</v>
      </c>
      <c r="I1457" s="2">
        <v>7203</v>
      </c>
      <c r="J1457" t="s">
        <v>407</v>
      </c>
      <c r="K1457" s="1" t="str">
        <f t="shared" si="493"/>
        <v>Informe Interactivo 5 - Pelluhue</v>
      </c>
    </row>
    <row r="1458" spans="1:11" hidden="1" x14ac:dyDescent="0.35">
      <c r="A1458" s="2">
        <f t="shared" si="486"/>
        <v>85</v>
      </c>
      <c r="B1458" s="2">
        <f t="shared" si="487"/>
        <v>4.5999999999999996</v>
      </c>
      <c r="C1458" s="5" t="str">
        <f t="shared" si="488"/>
        <v>Informe Interactivo 5 - Curicó</v>
      </c>
      <c r="D1458" s="34" t="str">
        <f t="shared" si="485"/>
        <v>https://analytics.zoho.com/open-view/2395394000005658938?ZOHO_CRITERIA=%224.6%22.%22Descripci%C3%B3n%20A%C3%B1o%22%3C%3E'No%20Aplica'%20and%224.6%22.%22C%C3%B3digo_Comuna%22%3D7301</v>
      </c>
      <c r="E1458" s="4">
        <f t="shared" si="489"/>
        <v>177</v>
      </c>
      <c r="F1458" t="str">
        <f t="shared" si="490"/>
        <v>Informe Interactivo 5</v>
      </c>
      <c r="G1458" t="str">
        <f t="shared" si="491"/>
        <v>Comuna</v>
      </c>
      <c r="H1458" t="str">
        <f t="shared" si="492"/>
        <v>Número de Empleados</v>
      </c>
      <c r="I1458" s="2">
        <v>7301</v>
      </c>
      <c r="J1458" t="s">
        <v>408</v>
      </c>
      <c r="K1458" s="1" t="str">
        <f t="shared" si="493"/>
        <v>Informe Interactivo 5 - Curicó</v>
      </c>
    </row>
    <row r="1459" spans="1:11" hidden="1" x14ac:dyDescent="0.35">
      <c r="A1459" s="2">
        <f t="shared" si="486"/>
        <v>86</v>
      </c>
      <c r="B1459" s="2">
        <f t="shared" si="487"/>
        <v>4.5999999999999996</v>
      </c>
      <c r="C1459" s="5" t="str">
        <f t="shared" si="488"/>
        <v>Informe Interactivo 5 - Hualañé</v>
      </c>
      <c r="D1459" s="34" t="str">
        <f t="shared" si="485"/>
        <v>https://analytics.zoho.com/open-view/2395394000005658938?ZOHO_CRITERIA=%224.6%22.%22Descripci%C3%B3n%20A%C3%B1o%22%3C%3E'No%20Aplica'%20and%224.6%22.%22C%C3%B3digo_Comuna%22%3D7302</v>
      </c>
      <c r="E1459" s="4">
        <f t="shared" si="489"/>
        <v>177</v>
      </c>
      <c r="F1459" t="str">
        <f t="shared" si="490"/>
        <v>Informe Interactivo 5</v>
      </c>
      <c r="G1459" t="str">
        <f t="shared" si="491"/>
        <v>Comuna</v>
      </c>
      <c r="H1459" t="str">
        <f t="shared" si="492"/>
        <v>Número de Empleados</v>
      </c>
      <c r="I1459" s="2">
        <v>7302</v>
      </c>
      <c r="J1459" t="s">
        <v>409</v>
      </c>
      <c r="K1459" s="1" t="str">
        <f t="shared" si="493"/>
        <v>Informe Interactivo 5 - Hualañé</v>
      </c>
    </row>
    <row r="1460" spans="1:11" hidden="1" x14ac:dyDescent="0.35">
      <c r="A1460" s="2">
        <f t="shared" si="486"/>
        <v>87</v>
      </c>
      <c r="B1460" s="2">
        <f t="shared" si="487"/>
        <v>4.5999999999999996</v>
      </c>
      <c r="C1460" s="5" t="str">
        <f t="shared" si="488"/>
        <v>Informe Interactivo 5 - Licantén</v>
      </c>
      <c r="D1460" s="34" t="str">
        <f t="shared" si="485"/>
        <v>https://analytics.zoho.com/open-view/2395394000005658938?ZOHO_CRITERIA=%224.6%22.%22Descripci%C3%B3n%20A%C3%B1o%22%3C%3E'No%20Aplica'%20and%224.6%22.%22C%C3%B3digo_Comuna%22%3D7303</v>
      </c>
      <c r="E1460" s="4">
        <f t="shared" si="489"/>
        <v>177</v>
      </c>
      <c r="F1460" t="str">
        <f t="shared" si="490"/>
        <v>Informe Interactivo 5</v>
      </c>
      <c r="G1460" t="str">
        <f t="shared" si="491"/>
        <v>Comuna</v>
      </c>
      <c r="H1460" t="str">
        <f t="shared" si="492"/>
        <v>Número de Empleados</v>
      </c>
      <c r="I1460" s="2">
        <v>7303</v>
      </c>
      <c r="J1460" t="s">
        <v>410</v>
      </c>
      <c r="K1460" s="1" t="str">
        <f t="shared" si="493"/>
        <v>Informe Interactivo 5 - Licantén</v>
      </c>
    </row>
    <row r="1461" spans="1:11" hidden="1" x14ac:dyDescent="0.35">
      <c r="A1461" s="2">
        <f t="shared" si="486"/>
        <v>88</v>
      </c>
      <c r="B1461" s="2">
        <f t="shared" si="487"/>
        <v>4.5999999999999996</v>
      </c>
      <c r="C1461" s="5" t="str">
        <f t="shared" si="488"/>
        <v>Informe Interactivo 5 - Molina</v>
      </c>
      <c r="D1461" s="34" t="str">
        <f t="shared" si="485"/>
        <v>https://analytics.zoho.com/open-view/2395394000005658938?ZOHO_CRITERIA=%224.6%22.%22Descripci%C3%B3n%20A%C3%B1o%22%3C%3E'No%20Aplica'%20and%224.6%22.%22C%C3%B3digo_Comuna%22%3D7304</v>
      </c>
      <c r="E1461" s="4">
        <f t="shared" si="489"/>
        <v>177</v>
      </c>
      <c r="F1461" t="str">
        <f t="shared" si="490"/>
        <v>Informe Interactivo 5</v>
      </c>
      <c r="G1461" t="str">
        <f t="shared" si="491"/>
        <v>Comuna</v>
      </c>
      <c r="H1461" t="str">
        <f t="shared" si="492"/>
        <v>Número de Empleados</v>
      </c>
      <c r="I1461" s="2">
        <v>7304</v>
      </c>
      <c r="J1461" t="s">
        <v>411</v>
      </c>
      <c r="K1461" s="1" t="str">
        <f t="shared" si="493"/>
        <v>Informe Interactivo 5 - Molina</v>
      </c>
    </row>
    <row r="1462" spans="1:11" hidden="1" x14ac:dyDescent="0.35">
      <c r="A1462" s="2">
        <f t="shared" si="486"/>
        <v>89</v>
      </c>
      <c r="B1462" s="2">
        <f t="shared" si="487"/>
        <v>4.5999999999999996</v>
      </c>
      <c r="C1462" s="5" t="str">
        <f t="shared" si="488"/>
        <v>Informe Interactivo 5 - Rauco</v>
      </c>
      <c r="D1462" s="34" t="str">
        <f t="shared" si="485"/>
        <v>https://analytics.zoho.com/open-view/2395394000005658938?ZOHO_CRITERIA=%224.6%22.%22Descripci%C3%B3n%20A%C3%B1o%22%3C%3E'No%20Aplica'%20and%224.6%22.%22C%C3%B3digo_Comuna%22%3D7305</v>
      </c>
      <c r="E1462" s="4">
        <f t="shared" si="489"/>
        <v>177</v>
      </c>
      <c r="F1462" t="str">
        <f t="shared" si="490"/>
        <v>Informe Interactivo 5</v>
      </c>
      <c r="G1462" t="str">
        <f t="shared" si="491"/>
        <v>Comuna</v>
      </c>
      <c r="H1462" t="str">
        <f t="shared" si="492"/>
        <v>Número de Empleados</v>
      </c>
      <c r="I1462" s="2">
        <v>7305</v>
      </c>
      <c r="J1462" t="s">
        <v>412</v>
      </c>
      <c r="K1462" s="1" t="str">
        <f t="shared" si="493"/>
        <v>Informe Interactivo 5 - Rauco</v>
      </c>
    </row>
    <row r="1463" spans="1:11" hidden="1" x14ac:dyDescent="0.35">
      <c r="A1463" s="2">
        <f t="shared" si="486"/>
        <v>90</v>
      </c>
      <c r="B1463" s="2">
        <f t="shared" si="487"/>
        <v>4.5999999999999996</v>
      </c>
      <c r="C1463" s="5" t="str">
        <f t="shared" si="488"/>
        <v>Informe Interactivo 5 - Romeral</v>
      </c>
      <c r="D1463" s="34" t="str">
        <f t="shared" si="485"/>
        <v>https://analytics.zoho.com/open-view/2395394000005658938?ZOHO_CRITERIA=%224.6%22.%22Descripci%C3%B3n%20A%C3%B1o%22%3C%3E'No%20Aplica'%20and%224.6%22.%22C%C3%B3digo_Comuna%22%3D7306</v>
      </c>
      <c r="E1463" s="4">
        <f t="shared" si="489"/>
        <v>177</v>
      </c>
      <c r="F1463" t="str">
        <f t="shared" si="490"/>
        <v>Informe Interactivo 5</v>
      </c>
      <c r="G1463" t="str">
        <f t="shared" si="491"/>
        <v>Comuna</v>
      </c>
      <c r="H1463" t="str">
        <f t="shared" si="492"/>
        <v>Número de Empleados</v>
      </c>
      <c r="I1463" s="2">
        <v>7306</v>
      </c>
      <c r="J1463" t="s">
        <v>413</v>
      </c>
      <c r="K1463" s="1" t="str">
        <f t="shared" si="493"/>
        <v>Informe Interactivo 5 - Romeral</v>
      </c>
    </row>
    <row r="1464" spans="1:11" hidden="1" x14ac:dyDescent="0.35">
      <c r="A1464" s="2">
        <f t="shared" si="486"/>
        <v>91</v>
      </c>
      <c r="B1464" s="2">
        <f t="shared" si="487"/>
        <v>4.5999999999999996</v>
      </c>
      <c r="C1464" s="5" t="str">
        <f t="shared" si="488"/>
        <v>Informe Interactivo 5 - Sagrada Familia</v>
      </c>
      <c r="D1464" s="34" t="str">
        <f t="shared" si="485"/>
        <v>https://analytics.zoho.com/open-view/2395394000005658938?ZOHO_CRITERIA=%224.6%22.%22Descripci%C3%B3n%20A%C3%B1o%22%3C%3E'No%20Aplica'%20and%224.6%22.%22C%C3%B3digo_Comuna%22%3D7307</v>
      </c>
      <c r="E1464" s="4">
        <f t="shared" si="489"/>
        <v>177</v>
      </c>
      <c r="F1464" t="str">
        <f t="shared" si="490"/>
        <v>Informe Interactivo 5</v>
      </c>
      <c r="G1464" t="str">
        <f t="shared" si="491"/>
        <v>Comuna</v>
      </c>
      <c r="H1464" t="str">
        <f t="shared" si="492"/>
        <v>Número de Empleados</v>
      </c>
      <c r="I1464" s="2">
        <v>7307</v>
      </c>
      <c r="J1464" t="s">
        <v>414</v>
      </c>
      <c r="K1464" s="1" t="str">
        <f t="shared" si="493"/>
        <v>Informe Interactivo 5 - Sagrada Familia</v>
      </c>
    </row>
    <row r="1465" spans="1:11" hidden="1" x14ac:dyDescent="0.35">
      <c r="A1465" s="2">
        <f t="shared" si="486"/>
        <v>92</v>
      </c>
      <c r="B1465" s="2">
        <f t="shared" si="487"/>
        <v>4.5999999999999996</v>
      </c>
      <c r="C1465" s="5" t="str">
        <f t="shared" si="488"/>
        <v>Informe Interactivo 5 - Teno</v>
      </c>
      <c r="D1465" s="34" t="str">
        <f t="shared" si="485"/>
        <v>https://analytics.zoho.com/open-view/2395394000005658938?ZOHO_CRITERIA=%224.6%22.%22Descripci%C3%B3n%20A%C3%B1o%22%3C%3E'No%20Aplica'%20and%224.6%22.%22C%C3%B3digo_Comuna%22%3D7308</v>
      </c>
      <c r="E1465" s="4">
        <f t="shared" si="489"/>
        <v>177</v>
      </c>
      <c r="F1465" t="str">
        <f t="shared" si="490"/>
        <v>Informe Interactivo 5</v>
      </c>
      <c r="G1465" t="str">
        <f t="shared" si="491"/>
        <v>Comuna</v>
      </c>
      <c r="H1465" t="str">
        <f t="shared" si="492"/>
        <v>Número de Empleados</v>
      </c>
      <c r="I1465" s="2">
        <v>7308</v>
      </c>
      <c r="J1465" t="s">
        <v>415</v>
      </c>
      <c r="K1465" s="1" t="str">
        <f t="shared" si="493"/>
        <v>Informe Interactivo 5 - Teno</v>
      </c>
    </row>
    <row r="1466" spans="1:11" hidden="1" x14ac:dyDescent="0.35">
      <c r="A1466" s="2">
        <f t="shared" si="486"/>
        <v>93</v>
      </c>
      <c r="B1466" s="2">
        <f t="shared" si="487"/>
        <v>4.5999999999999996</v>
      </c>
      <c r="C1466" s="5" t="str">
        <f t="shared" si="488"/>
        <v>Informe Interactivo 5 - Vichuquén</v>
      </c>
      <c r="D1466" s="34" t="str">
        <f t="shared" si="485"/>
        <v>https://analytics.zoho.com/open-view/2395394000005658938?ZOHO_CRITERIA=%224.6%22.%22Descripci%C3%B3n%20A%C3%B1o%22%3C%3E'No%20Aplica'%20and%224.6%22.%22C%C3%B3digo_Comuna%22%3D7309</v>
      </c>
      <c r="E1466" s="4">
        <f t="shared" si="489"/>
        <v>177</v>
      </c>
      <c r="F1466" t="str">
        <f t="shared" si="490"/>
        <v>Informe Interactivo 5</v>
      </c>
      <c r="G1466" t="str">
        <f t="shared" si="491"/>
        <v>Comuna</v>
      </c>
      <c r="H1466" t="str">
        <f t="shared" si="492"/>
        <v>Número de Empleados</v>
      </c>
      <c r="I1466" s="2">
        <v>7309</v>
      </c>
      <c r="J1466" t="s">
        <v>416</v>
      </c>
      <c r="K1466" s="1" t="str">
        <f t="shared" si="493"/>
        <v>Informe Interactivo 5 - Vichuquén</v>
      </c>
    </row>
    <row r="1467" spans="1:11" hidden="1" x14ac:dyDescent="0.35">
      <c r="A1467" s="2">
        <f t="shared" si="486"/>
        <v>94</v>
      </c>
      <c r="B1467" s="2">
        <f t="shared" si="487"/>
        <v>4.5999999999999996</v>
      </c>
      <c r="C1467" s="5" t="str">
        <f t="shared" si="488"/>
        <v>Informe Interactivo 5 - Linares</v>
      </c>
      <c r="D1467" s="34" t="str">
        <f t="shared" si="485"/>
        <v>https://analytics.zoho.com/open-view/2395394000005658938?ZOHO_CRITERIA=%224.6%22.%22Descripci%C3%B3n%20A%C3%B1o%22%3C%3E'No%20Aplica'%20and%224.6%22.%22C%C3%B3digo_Comuna%22%3D7401</v>
      </c>
      <c r="E1467" s="4">
        <f t="shared" si="489"/>
        <v>177</v>
      </c>
      <c r="F1467" t="str">
        <f t="shared" si="490"/>
        <v>Informe Interactivo 5</v>
      </c>
      <c r="G1467" t="str">
        <f t="shared" si="491"/>
        <v>Comuna</v>
      </c>
      <c r="H1467" t="str">
        <f t="shared" si="492"/>
        <v>Número de Empleados</v>
      </c>
      <c r="I1467" s="2">
        <v>7401</v>
      </c>
      <c r="J1467" t="s">
        <v>417</v>
      </c>
      <c r="K1467" s="1" t="str">
        <f t="shared" si="493"/>
        <v>Informe Interactivo 5 - Linares</v>
      </c>
    </row>
    <row r="1468" spans="1:11" hidden="1" x14ac:dyDescent="0.35">
      <c r="A1468" s="2">
        <f t="shared" si="486"/>
        <v>95</v>
      </c>
      <c r="B1468" s="2">
        <f t="shared" si="487"/>
        <v>4.5999999999999996</v>
      </c>
      <c r="C1468" s="5" t="str">
        <f t="shared" si="488"/>
        <v>Informe Interactivo 5 - Colbún</v>
      </c>
      <c r="D1468" s="34" t="str">
        <f t="shared" si="485"/>
        <v>https://analytics.zoho.com/open-view/2395394000005658938?ZOHO_CRITERIA=%224.6%22.%22Descripci%C3%B3n%20A%C3%B1o%22%3C%3E'No%20Aplica'%20and%224.6%22.%22C%C3%B3digo_Comuna%22%3D7402</v>
      </c>
      <c r="E1468" s="4">
        <f t="shared" si="489"/>
        <v>177</v>
      </c>
      <c r="F1468" t="str">
        <f t="shared" si="490"/>
        <v>Informe Interactivo 5</v>
      </c>
      <c r="G1468" t="str">
        <f t="shared" si="491"/>
        <v>Comuna</v>
      </c>
      <c r="H1468" t="str">
        <f t="shared" si="492"/>
        <v>Número de Empleados</v>
      </c>
      <c r="I1468" s="2">
        <v>7402</v>
      </c>
      <c r="J1468" t="s">
        <v>418</v>
      </c>
      <c r="K1468" s="1" t="str">
        <f t="shared" si="493"/>
        <v>Informe Interactivo 5 - Colbún</v>
      </c>
    </row>
    <row r="1469" spans="1:11" hidden="1" x14ac:dyDescent="0.35">
      <c r="A1469" s="2">
        <f t="shared" si="486"/>
        <v>96</v>
      </c>
      <c r="B1469" s="2">
        <f t="shared" si="487"/>
        <v>4.5999999999999996</v>
      </c>
      <c r="C1469" s="5" t="str">
        <f t="shared" si="488"/>
        <v>Informe Interactivo 5 - Longaví</v>
      </c>
      <c r="D1469" s="34" t="str">
        <f t="shared" si="485"/>
        <v>https://analytics.zoho.com/open-view/2395394000005658938?ZOHO_CRITERIA=%224.6%22.%22Descripci%C3%B3n%20A%C3%B1o%22%3C%3E'No%20Aplica'%20and%224.6%22.%22C%C3%B3digo_Comuna%22%3D7403</v>
      </c>
      <c r="E1469" s="4">
        <f t="shared" si="489"/>
        <v>177</v>
      </c>
      <c r="F1469" t="str">
        <f t="shared" si="490"/>
        <v>Informe Interactivo 5</v>
      </c>
      <c r="G1469" t="str">
        <f t="shared" si="491"/>
        <v>Comuna</v>
      </c>
      <c r="H1469" t="str">
        <f t="shared" si="492"/>
        <v>Número de Empleados</v>
      </c>
      <c r="I1469" s="2">
        <v>7403</v>
      </c>
      <c r="J1469" t="s">
        <v>419</v>
      </c>
      <c r="K1469" s="1" t="str">
        <f t="shared" si="493"/>
        <v>Informe Interactivo 5 - Longaví</v>
      </c>
    </row>
    <row r="1470" spans="1:11" hidden="1" x14ac:dyDescent="0.35">
      <c r="A1470" s="2">
        <f t="shared" si="486"/>
        <v>97</v>
      </c>
      <c r="B1470" s="2">
        <f t="shared" si="487"/>
        <v>4.5999999999999996</v>
      </c>
      <c r="C1470" s="5" t="str">
        <f t="shared" si="488"/>
        <v>Informe Interactivo 5 - Retiro</v>
      </c>
      <c r="D1470" s="34" t="str">
        <f t="shared" si="485"/>
        <v>https://analytics.zoho.com/open-view/2395394000005658938?ZOHO_CRITERIA=%224.6%22.%22Descripci%C3%B3n%20A%C3%B1o%22%3C%3E'No%20Aplica'%20and%224.6%22.%22C%C3%B3digo_Comuna%22%3D7405</v>
      </c>
      <c r="E1470" s="4">
        <f t="shared" si="489"/>
        <v>177</v>
      </c>
      <c r="F1470" t="str">
        <f t="shared" si="490"/>
        <v>Informe Interactivo 5</v>
      </c>
      <c r="G1470" t="str">
        <f t="shared" si="491"/>
        <v>Comuna</v>
      </c>
      <c r="H1470" t="str">
        <f t="shared" si="492"/>
        <v>Número de Empleados</v>
      </c>
      <c r="I1470" s="2">
        <v>7405</v>
      </c>
      <c r="J1470" t="s">
        <v>420</v>
      </c>
      <c r="K1470" s="1" t="str">
        <f t="shared" si="493"/>
        <v>Informe Interactivo 5 - Retiro</v>
      </c>
    </row>
    <row r="1471" spans="1:11" hidden="1" x14ac:dyDescent="0.35">
      <c r="A1471" s="2">
        <f t="shared" si="486"/>
        <v>98</v>
      </c>
      <c r="B1471" s="2">
        <f t="shared" si="487"/>
        <v>4.5999999999999996</v>
      </c>
      <c r="C1471" s="5" t="str">
        <f t="shared" si="488"/>
        <v>Informe Interactivo 5 - San Javier</v>
      </c>
      <c r="D1471" s="34" t="str">
        <f t="shared" si="485"/>
        <v>https://analytics.zoho.com/open-view/2395394000005658938?ZOHO_CRITERIA=%224.6%22.%22Descripci%C3%B3n%20A%C3%B1o%22%3C%3E'No%20Aplica'%20and%224.6%22.%22C%C3%B3digo_Comuna%22%3D7406</v>
      </c>
      <c r="E1471" s="4">
        <f t="shared" si="489"/>
        <v>177</v>
      </c>
      <c r="F1471" t="str">
        <f t="shared" si="490"/>
        <v>Informe Interactivo 5</v>
      </c>
      <c r="G1471" t="str">
        <f t="shared" si="491"/>
        <v>Comuna</v>
      </c>
      <c r="H1471" t="str">
        <f t="shared" si="492"/>
        <v>Número de Empleados</v>
      </c>
      <c r="I1471" s="2">
        <v>7406</v>
      </c>
      <c r="J1471" t="s">
        <v>421</v>
      </c>
      <c r="K1471" s="1" t="str">
        <f t="shared" si="493"/>
        <v>Informe Interactivo 5 - San Javier</v>
      </c>
    </row>
    <row r="1472" spans="1:11" hidden="1" x14ac:dyDescent="0.35">
      <c r="A1472" s="2">
        <f t="shared" si="486"/>
        <v>99</v>
      </c>
      <c r="B1472" s="2">
        <f t="shared" si="487"/>
        <v>4.5999999999999996</v>
      </c>
      <c r="C1472" s="5" t="str">
        <f t="shared" si="488"/>
        <v>Informe Interactivo 5 - Villa Alegre</v>
      </c>
      <c r="D1472" s="34" t="str">
        <f t="shared" si="485"/>
        <v>https://analytics.zoho.com/open-view/2395394000005658938?ZOHO_CRITERIA=%224.6%22.%22Descripci%C3%B3n%20A%C3%B1o%22%3C%3E'No%20Aplica'%20and%224.6%22.%22C%C3%B3digo_Comuna%22%3D7407</v>
      </c>
      <c r="E1472" s="4">
        <f t="shared" si="489"/>
        <v>177</v>
      </c>
      <c r="F1472" t="str">
        <f t="shared" si="490"/>
        <v>Informe Interactivo 5</v>
      </c>
      <c r="G1472" t="str">
        <f t="shared" si="491"/>
        <v>Comuna</v>
      </c>
      <c r="H1472" t="str">
        <f t="shared" si="492"/>
        <v>Número de Empleados</v>
      </c>
      <c r="I1472" s="2">
        <v>7407</v>
      </c>
      <c r="J1472" t="s">
        <v>422</v>
      </c>
      <c r="K1472" s="1" t="str">
        <f t="shared" si="493"/>
        <v>Informe Interactivo 5 - Villa Alegre</v>
      </c>
    </row>
    <row r="1473" spans="1:11" hidden="1" x14ac:dyDescent="0.35">
      <c r="A1473" s="2">
        <f t="shared" si="486"/>
        <v>100</v>
      </c>
      <c r="B1473" s="2">
        <f t="shared" si="487"/>
        <v>4.5999999999999996</v>
      </c>
      <c r="C1473" s="5" t="str">
        <f t="shared" si="488"/>
        <v>Informe Interactivo 5 - Yerbas Buenas</v>
      </c>
      <c r="D1473" s="34" t="str">
        <f t="shared" si="485"/>
        <v>https://analytics.zoho.com/open-view/2395394000005658938?ZOHO_CRITERIA=%224.6%22.%22Descripci%C3%B3n%20A%C3%B1o%22%3C%3E'No%20Aplica'%20and%224.6%22.%22C%C3%B3digo_Comuna%22%3D7408</v>
      </c>
      <c r="E1473" s="4">
        <f t="shared" si="489"/>
        <v>177</v>
      </c>
      <c r="F1473" t="str">
        <f t="shared" si="490"/>
        <v>Informe Interactivo 5</v>
      </c>
      <c r="G1473" t="str">
        <f t="shared" si="491"/>
        <v>Comuna</v>
      </c>
      <c r="H1473" t="str">
        <f t="shared" si="492"/>
        <v>Número de Empleados</v>
      </c>
      <c r="I1473" s="2">
        <v>7408</v>
      </c>
      <c r="J1473" t="s">
        <v>423</v>
      </c>
      <c r="K1473" s="1" t="str">
        <f t="shared" si="493"/>
        <v>Informe Interactivo 5 - Yerbas Buenas</v>
      </c>
    </row>
    <row r="1474" spans="1:11" hidden="1" x14ac:dyDescent="0.35">
      <c r="A1474" s="2">
        <f t="shared" si="486"/>
        <v>101</v>
      </c>
      <c r="B1474" s="2">
        <f t="shared" si="487"/>
        <v>4.5999999999999996</v>
      </c>
      <c r="C1474" s="5" t="str">
        <f t="shared" si="488"/>
        <v>Informe Interactivo 5 - Florida</v>
      </c>
      <c r="D1474" s="34" t="str">
        <f t="shared" si="485"/>
        <v>https://analytics.zoho.com/open-view/2395394000005658938?ZOHO_CRITERIA=%224.6%22.%22Descripci%C3%B3n%20A%C3%B1o%22%3C%3E'No%20Aplica'%20and%224.6%22.%22C%C3%B3digo_Comuna%22%3D8104</v>
      </c>
      <c r="E1474" s="4">
        <f t="shared" si="489"/>
        <v>177</v>
      </c>
      <c r="F1474" t="str">
        <f t="shared" si="490"/>
        <v>Informe Interactivo 5</v>
      </c>
      <c r="G1474" t="str">
        <f t="shared" si="491"/>
        <v>Comuna</v>
      </c>
      <c r="H1474" t="str">
        <f t="shared" si="492"/>
        <v>Número de Empleados</v>
      </c>
      <c r="I1474" s="2">
        <v>8104</v>
      </c>
      <c r="J1474" t="s">
        <v>424</v>
      </c>
      <c r="K1474" s="1" t="str">
        <f t="shared" si="493"/>
        <v>Informe Interactivo 5 - Florida</v>
      </c>
    </row>
    <row r="1475" spans="1:11" hidden="1" x14ac:dyDescent="0.35">
      <c r="A1475" s="2">
        <f t="shared" si="486"/>
        <v>102</v>
      </c>
      <c r="B1475" s="2">
        <f t="shared" si="487"/>
        <v>4.5999999999999996</v>
      </c>
      <c r="C1475" s="5" t="str">
        <f t="shared" si="488"/>
        <v>Informe Interactivo 5 - Santa Juana</v>
      </c>
      <c r="D1475" s="34" t="str">
        <f t="shared" si="485"/>
        <v>https://analytics.zoho.com/open-view/2395394000005658938?ZOHO_CRITERIA=%224.6%22.%22Descripci%C3%B3n%20A%C3%B1o%22%3C%3E'No%20Aplica'%20and%224.6%22.%22C%C3%B3digo_Comuna%22%3D8109</v>
      </c>
      <c r="E1475" s="4">
        <f t="shared" si="489"/>
        <v>177</v>
      </c>
      <c r="F1475" t="str">
        <f t="shared" si="490"/>
        <v>Informe Interactivo 5</v>
      </c>
      <c r="G1475" t="str">
        <f t="shared" si="491"/>
        <v>Comuna</v>
      </c>
      <c r="H1475" t="str">
        <f t="shared" si="492"/>
        <v>Número de Empleados</v>
      </c>
      <c r="I1475" s="2">
        <v>8109</v>
      </c>
      <c r="J1475" t="s">
        <v>425</v>
      </c>
      <c r="K1475" s="1" t="str">
        <f t="shared" si="493"/>
        <v>Informe Interactivo 5 - Santa Juana</v>
      </c>
    </row>
    <row r="1476" spans="1:11" hidden="1" x14ac:dyDescent="0.35">
      <c r="A1476" s="2">
        <f t="shared" si="486"/>
        <v>103</v>
      </c>
      <c r="B1476" s="2">
        <f t="shared" si="487"/>
        <v>4.5999999999999996</v>
      </c>
      <c r="C1476" s="5" t="str">
        <f t="shared" si="488"/>
        <v>Informe Interactivo 5 - Contulmo</v>
      </c>
      <c r="D1476" s="34" t="str">
        <f t="shared" si="485"/>
        <v>https://analytics.zoho.com/open-view/2395394000005658938?ZOHO_CRITERIA=%224.6%22.%22Descripci%C3%B3n%20A%C3%B1o%22%3C%3E'No%20Aplica'%20and%224.6%22.%22C%C3%B3digo_Comuna%22%3D8204</v>
      </c>
      <c r="E1476" s="4">
        <f t="shared" si="489"/>
        <v>177</v>
      </c>
      <c r="F1476" t="str">
        <f t="shared" si="490"/>
        <v>Informe Interactivo 5</v>
      </c>
      <c r="G1476" t="str">
        <f t="shared" si="491"/>
        <v>Comuna</v>
      </c>
      <c r="H1476" t="str">
        <f t="shared" si="492"/>
        <v>Número de Empleados</v>
      </c>
      <c r="I1476" s="2">
        <v>8204</v>
      </c>
      <c r="J1476" t="s">
        <v>426</v>
      </c>
      <c r="K1476" s="1" t="str">
        <f t="shared" si="493"/>
        <v>Informe Interactivo 5 - Contulmo</v>
      </c>
    </row>
    <row r="1477" spans="1:11" hidden="1" x14ac:dyDescent="0.35">
      <c r="A1477" s="2">
        <f t="shared" si="486"/>
        <v>104</v>
      </c>
      <c r="B1477" s="2">
        <f t="shared" si="487"/>
        <v>4.5999999999999996</v>
      </c>
      <c r="C1477" s="5" t="str">
        <f t="shared" si="488"/>
        <v>Informe Interactivo 5 - Los Angeles</v>
      </c>
      <c r="D1477" s="34" t="str">
        <f t="shared" si="485"/>
        <v>https://analytics.zoho.com/open-view/2395394000005658938?ZOHO_CRITERIA=%224.6%22.%22Descripci%C3%B3n%20A%C3%B1o%22%3C%3E'No%20Aplica'%20and%224.6%22.%22C%C3%B3digo_Comuna%22%3D8301</v>
      </c>
      <c r="E1477" s="4">
        <f t="shared" si="489"/>
        <v>177</v>
      </c>
      <c r="F1477" t="str">
        <f t="shared" si="490"/>
        <v>Informe Interactivo 5</v>
      </c>
      <c r="G1477" t="str">
        <f t="shared" si="491"/>
        <v>Comuna</v>
      </c>
      <c r="H1477" t="str">
        <f t="shared" si="492"/>
        <v>Número de Empleados</v>
      </c>
      <c r="I1477" s="2">
        <v>8301</v>
      </c>
      <c r="J1477" t="s">
        <v>427</v>
      </c>
      <c r="K1477" s="1" t="str">
        <f t="shared" si="493"/>
        <v>Informe Interactivo 5 - Los Angeles</v>
      </c>
    </row>
    <row r="1478" spans="1:11" hidden="1" x14ac:dyDescent="0.35">
      <c r="A1478" s="2">
        <f t="shared" si="486"/>
        <v>105</v>
      </c>
      <c r="B1478" s="2">
        <f t="shared" si="487"/>
        <v>4.5999999999999996</v>
      </c>
      <c r="C1478" s="5" t="str">
        <f t="shared" si="488"/>
        <v>Informe Interactivo 5 - Cabrero</v>
      </c>
      <c r="D1478" s="34" t="str">
        <f t="shared" si="485"/>
        <v>https://analytics.zoho.com/open-view/2395394000005658938?ZOHO_CRITERIA=%224.6%22.%22Descripci%C3%B3n%20A%C3%B1o%22%3C%3E'No%20Aplica'%20and%224.6%22.%22C%C3%B3digo_Comuna%22%3D8303</v>
      </c>
      <c r="E1478" s="4">
        <f t="shared" si="489"/>
        <v>177</v>
      </c>
      <c r="F1478" t="str">
        <f t="shared" si="490"/>
        <v>Informe Interactivo 5</v>
      </c>
      <c r="G1478" t="str">
        <f t="shared" si="491"/>
        <v>Comuna</v>
      </c>
      <c r="H1478" t="str">
        <f t="shared" si="492"/>
        <v>Número de Empleados</v>
      </c>
      <c r="I1478" s="2">
        <v>8303</v>
      </c>
      <c r="J1478" t="s">
        <v>428</v>
      </c>
      <c r="K1478" s="1" t="str">
        <f t="shared" si="493"/>
        <v>Informe Interactivo 5 - Cabrero</v>
      </c>
    </row>
    <row r="1479" spans="1:11" hidden="1" x14ac:dyDescent="0.35">
      <c r="A1479" s="2">
        <f t="shared" si="486"/>
        <v>106</v>
      </c>
      <c r="B1479" s="2">
        <f t="shared" si="487"/>
        <v>4.5999999999999996</v>
      </c>
      <c r="C1479" s="5" t="str">
        <f t="shared" si="488"/>
        <v>Informe Interactivo 5 - Mulchén</v>
      </c>
      <c r="D1479" s="34" t="str">
        <f t="shared" si="485"/>
        <v>https://analytics.zoho.com/open-view/2395394000005658938?ZOHO_CRITERIA=%224.6%22.%22Descripci%C3%B3n%20A%C3%B1o%22%3C%3E'No%20Aplica'%20and%224.6%22.%22C%C3%B3digo_Comuna%22%3D8305</v>
      </c>
      <c r="E1479" s="4">
        <f t="shared" si="489"/>
        <v>177</v>
      </c>
      <c r="F1479" t="str">
        <f t="shared" si="490"/>
        <v>Informe Interactivo 5</v>
      </c>
      <c r="G1479" t="str">
        <f t="shared" si="491"/>
        <v>Comuna</v>
      </c>
      <c r="H1479" t="str">
        <f t="shared" si="492"/>
        <v>Número de Empleados</v>
      </c>
      <c r="I1479" s="2">
        <v>8305</v>
      </c>
      <c r="J1479" t="s">
        <v>429</v>
      </c>
      <c r="K1479" s="1" t="str">
        <f t="shared" si="493"/>
        <v>Informe Interactivo 5 - Mulchén</v>
      </c>
    </row>
    <row r="1480" spans="1:11" hidden="1" x14ac:dyDescent="0.35">
      <c r="A1480" s="2">
        <f t="shared" si="486"/>
        <v>107</v>
      </c>
      <c r="B1480" s="2">
        <f t="shared" si="487"/>
        <v>4.5999999999999996</v>
      </c>
      <c r="C1480" s="5" t="str">
        <f t="shared" si="488"/>
        <v>Informe Interactivo 5 - Quilaco</v>
      </c>
      <c r="D1480" s="34" t="str">
        <f t="shared" si="485"/>
        <v>https://analytics.zoho.com/open-view/2395394000005658938?ZOHO_CRITERIA=%224.6%22.%22Descripci%C3%B3n%20A%C3%B1o%22%3C%3E'No%20Aplica'%20and%224.6%22.%22C%C3%B3digo_Comuna%22%3D8308</v>
      </c>
      <c r="E1480" s="4">
        <f t="shared" si="489"/>
        <v>177</v>
      </c>
      <c r="F1480" t="str">
        <f t="shared" si="490"/>
        <v>Informe Interactivo 5</v>
      </c>
      <c r="G1480" t="str">
        <f t="shared" si="491"/>
        <v>Comuna</v>
      </c>
      <c r="H1480" t="str">
        <f t="shared" si="492"/>
        <v>Número de Empleados</v>
      </c>
      <c r="I1480" s="2">
        <v>8308</v>
      </c>
      <c r="J1480" t="s">
        <v>430</v>
      </c>
      <c r="K1480" s="1" t="str">
        <f t="shared" si="493"/>
        <v>Informe Interactivo 5 - Quilaco</v>
      </c>
    </row>
    <row r="1481" spans="1:11" hidden="1" x14ac:dyDescent="0.35">
      <c r="A1481" s="2">
        <f t="shared" si="486"/>
        <v>108</v>
      </c>
      <c r="B1481" s="2">
        <f t="shared" si="487"/>
        <v>4.5999999999999996</v>
      </c>
      <c r="C1481" s="5" t="str">
        <f t="shared" si="488"/>
        <v>Informe Interactivo 5 - Yumbel</v>
      </c>
      <c r="D1481" s="34" t="str">
        <f t="shared" si="485"/>
        <v>https://analytics.zoho.com/open-view/2395394000005658938?ZOHO_CRITERIA=%224.6%22.%22Descripci%C3%B3n%20A%C3%B1o%22%3C%3E'No%20Aplica'%20and%224.6%22.%22C%C3%B3digo_Comuna%22%3D8313</v>
      </c>
      <c r="E1481" s="4">
        <f t="shared" si="489"/>
        <v>177</v>
      </c>
      <c r="F1481" t="str">
        <f t="shared" si="490"/>
        <v>Informe Interactivo 5</v>
      </c>
      <c r="G1481" t="str">
        <f t="shared" si="491"/>
        <v>Comuna</v>
      </c>
      <c r="H1481" t="str">
        <f t="shared" si="492"/>
        <v>Número de Empleados</v>
      </c>
      <c r="I1481" s="2">
        <v>8313</v>
      </c>
      <c r="J1481" t="s">
        <v>431</v>
      </c>
      <c r="K1481" s="1" t="str">
        <f t="shared" si="493"/>
        <v>Informe Interactivo 5 - Yumbel</v>
      </c>
    </row>
    <row r="1482" spans="1:11" hidden="1" x14ac:dyDescent="0.35">
      <c r="A1482" s="2">
        <f t="shared" si="486"/>
        <v>109</v>
      </c>
      <c r="B1482" s="2">
        <f t="shared" si="487"/>
        <v>4.5999999999999996</v>
      </c>
      <c r="C1482" s="5" t="str">
        <f t="shared" si="488"/>
        <v>Informe Interactivo 5 - Temuco</v>
      </c>
      <c r="D1482" s="34" t="str">
        <f t="shared" si="485"/>
        <v>https://analytics.zoho.com/open-view/2395394000005658938?ZOHO_CRITERIA=%224.6%22.%22Descripci%C3%B3n%20A%C3%B1o%22%3C%3E'No%20Aplica'%20and%224.6%22.%22C%C3%B3digo_Comuna%22%3D9101</v>
      </c>
      <c r="E1482" s="4">
        <f t="shared" si="489"/>
        <v>177</v>
      </c>
      <c r="F1482" t="str">
        <f t="shared" si="490"/>
        <v>Informe Interactivo 5</v>
      </c>
      <c r="G1482" t="str">
        <f t="shared" si="491"/>
        <v>Comuna</v>
      </c>
      <c r="H1482" t="str">
        <f t="shared" si="492"/>
        <v>Número de Empleados</v>
      </c>
      <c r="I1482" s="2">
        <v>9101</v>
      </c>
      <c r="J1482" t="s">
        <v>432</v>
      </c>
      <c r="K1482" s="1" t="str">
        <f t="shared" si="493"/>
        <v>Informe Interactivo 5 - Temuco</v>
      </c>
    </row>
    <row r="1483" spans="1:11" hidden="1" x14ac:dyDescent="0.35">
      <c r="A1483" s="2">
        <f t="shared" si="486"/>
        <v>110</v>
      </c>
      <c r="B1483" s="2">
        <f t="shared" si="487"/>
        <v>4.5999999999999996</v>
      </c>
      <c r="C1483" s="5" t="str">
        <f t="shared" si="488"/>
        <v>Informe Interactivo 5 - Cunco</v>
      </c>
      <c r="D1483" s="34" t="str">
        <f t="shared" si="485"/>
        <v>https://analytics.zoho.com/open-view/2395394000005658938?ZOHO_CRITERIA=%224.6%22.%22Descripci%C3%B3n%20A%C3%B1o%22%3C%3E'No%20Aplica'%20and%224.6%22.%22C%C3%B3digo_Comuna%22%3D9103</v>
      </c>
      <c r="E1483" s="4">
        <f t="shared" si="489"/>
        <v>177</v>
      </c>
      <c r="F1483" t="str">
        <f t="shared" si="490"/>
        <v>Informe Interactivo 5</v>
      </c>
      <c r="G1483" t="str">
        <f t="shared" si="491"/>
        <v>Comuna</v>
      </c>
      <c r="H1483" t="str">
        <f t="shared" si="492"/>
        <v>Número de Empleados</v>
      </c>
      <c r="I1483" s="2">
        <v>9103</v>
      </c>
      <c r="J1483" t="s">
        <v>433</v>
      </c>
      <c r="K1483" s="1" t="str">
        <f t="shared" si="493"/>
        <v>Informe Interactivo 5 - Cunco</v>
      </c>
    </row>
    <row r="1484" spans="1:11" hidden="1" x14ac:dyDescent="0.35">
      <c r="A1484" s="2">
        <f t="shared" si="486"/>
        <v>111</v>
      </c>
      <c r="B1484" s="2">
        <f t="shared" si="487"/>
        <v>4.5999999999999996</v>
      </c>
      <c r="C1484" s="5" t="str">
        <f t="shared" si="488"/>
        <v>Informe Interactivo 5 - Freire</v>
      </c>
      <c r="D1484" s="34" t="str">
        <f t="shared" si="485"/>
        <v>https://analytics.zoho.com/open-view/2395394000005658938?ZOHO_CRITERIA=%224.6%22.%22Descripci%C3%B3n%20A%C3%B1o%22%3C%3E'No%20Aplica'%20and%224.6%22.%22C%C3%B3digo_Comuna%22%3D9105</v>
      </c>
      <c r="E1484" s="4">
        <f t="shared" si="489"/>
        <v>177</v>
      </c>
      <c r="F1484" t="str">
        <f t="shared" si="490"/>
        <v>Informe Interactivo 5</v>
      </c>
      <c r="G1484" t="str">
        <f t="shared" si="491"/>
        <v>Comuna</v>
      </c>
      <c r="H1484" t="str">
        <f t="shared" si="492"/>
        <v>Número de Empleados</v>
      </c>
      <c r="I1484" s="2">
        <v>9105</v>
      </c>
      <c r="J1484" t="s">
        <v>434</v>
      </c>
      <c r="K1484" s="1" t="str">
        <f t="shared" si="493"/>
        <v>Informe Interactivo 5 - Freire</v>
      </c>
    </row>
    <row r="1485" spans="1:11" hidden="1" x14ac:dyDescent="0.35">
      <c r="A1485" s="2">
        <f t="shared" si="486"/>
        <v>112</v>
      </c>
      <c r="B1485" s="2">
        <f t="shared" si="487"/>
        <v>4.5999999999999996</v>
      </c>
      <c r="C1485" s="5" t="str">
        <f t="shared" si="488"/>
        <v>Informe Interactivo 5 - Galvarino</v>
      </c>
      <c r="D1485" s="34" t="str">
        <f t="shared" si="485"/>
        <v>https://analytics.zoho.com/open-view/2395394000005658938?ZOHO_CRITERIA=%224.6%22.%22Descripci%C3%B3n%20A%C3%B1o%22%3C%3E'No%20Aplica'%20and%224.6%22.%22C%C3%B3digo_Comuna%22%3D9106</v>
      </c>
      <c r="E1485" s="4">
        <f t="shared" si="489"/>
        <v>177</v>
      </c>
      <c r="F1485" t="str">
        <f t="shared" si="490"/>
        <v>Informe Interactivo 5</v>
      </c>
      <c r="G1485" t="str">
        <f t="shared" si="491"/>
        <v>Comuna</v>
      </c>
      <c r="H1485" t="str">
        <f t="shared" si="492"/>
        <v>Número de Empleados</v>
      </c>
      <c r="I1485" s="2">
        <v>9106</v>
      </c>
      <c r="J1485" t="s">
        <v>435</v>
      </c>
      <c r="K1485" s="1" t="str">
        <f t="shared" si="493"/>
        <v>Informe Interactivo 5 - Galvarino</v>
      </c>
    </row>
    <row r="1486" spans="1:11" hidden="1" x14ac:dyDescent="0.35">
      <c r="A1486" s="2">
        <f t="shared" si="486"/>
        <v>113</v>
      </c>
      <c r="B1486" s="2">
        <f t="shared" si="487"/>
        <v>4.5999999999999996</v>
      </c>
      <c r="C1486" s="5" t="str">
        <f t="shared" si="488"/>
        <v>Informe Interactivo 5 - Gorbea</v>
      </c>
      <c r="D1486" s="34" t="str">
        <f t="shared" si="485"/>
        <v>https://analytics.zoho.com/open-view/2395394000005658938?ZOHO_CRITERIA=%224.6%22.%22Descripci%C3%B3n%20A%C3%B1o%22%3C%3E'No%20Aplica'%20and%224.6%22.%22C%C3%B3digo_Comuna%22%3D9107</v>
      </c>
      <c r="E1486" s="4">
        <f t="shared" si="489"/>
        <v>177</v>
      </c>
      <c r="F1486" t="str">
        <f t="shared" si="490"/>
        <v>Informe Interactivo 5</v>
      </c>
      <c r="G1486" t="str">
        <f t="shared" si="491"/>
        <v>Comuna</v>
      </c>
      <c r="H1486" t="str">
        <f t="shared" si="492"/>
        <v>Número de Empleados</v>
      </c>
      <c r="I1486" s="2">
        <v>9107</v>
      </c>
      <c r="J1486" t="s">
        <v>436</v>
      </c>
      <c r="K1486" s="1" t="str">
        <f t="shared" si="493"/>
        <v>Informe Interactivo 5 - Gorbea</v>
      </c>
    </row>
    <row r="1487" spans="1:11" hidden="1" x14ac:dyDescent="0.35">
      <c r="A1487" s="2">
        <f t="shared" si="486"/>
        <v>114</v>
      </c>
      <c r="B1487" s="2">
        <f t="shared" si="487"/>
        <v>4.5999999999999996</v>
      </c>
      <c r="C1487" s="5" t="str">
        <f t="shared" si="488"/>
        <v>Informe Interactivo 5 - Loncoche</v>
      </c>
      <c r="D1487" s="34" t="str">
        <f t="shared" si="485"/>
        <v>https://analytics.zoho.com/open-view/2395394000005658938?ZOHO_CRITERIA=%224.6%22.%22Descripci%C3%B3n%20A%C3%B1o%22%3C%3E'No%20Aplica'%20and%224.6%22.%22C%C3%B3digo_Comuna%22%3D9109</v>
      </c>
      <c r="E1487" s="4">
        <f t="shared" si="489"/>
        <v>177</v>
      </c>
      <c r="F1487" t="str">
        <f t="shared" si="490"/>
        <v>Informe Interactivo 5</v>
      </c>
      <c r="G1487" t="str">
        <f t="shared" si="491"/>
        <v>Comuna</v>
      </c>
      <c r="H1487" t="str">
        <f t="shared" si="492"/>
        <v>Número de Empleados</v>
      </c>
      <c r="I1487" s="2">
        <v>9109</v>
      </c>
      <c r="J1487" t="s">
        <v>437</v>
      </c>
      <c r="K1487" s="1" t="str">
        <f t="shared" si="493"/>
        <v>Informe Interactivo 5 - Loncoche</v>
      </c>
    </row>
    <row r="1488" spans="1:11" hidden="1" x14ac:dyDescent="0.35">
      <c r="A1488" s="2">
        <f t="shared" si="486"/>
        <v>115</v>
      </c>
      <c r="B1488" s="2">
        <f t="shared" si="487"/>
        <v>4.5999999999999996</v>
      </c>
      <c r="C1488" s="5" t="str">
        <f t="shared" si="488"/>
        <v>Informe Interactivo 5 - Nueva Imperial</v>
      </c>
      <c r="D1488" s="34" t="str">
        <f t="shared" si="485"/>
        <v>https://analytics.zoho.com/open-view/2395394000005658938?ZOHO_CRITERIA=%224.6%22.%22Descripci%C3%B3n%20A%C3%B1o%22%3C%3E'No%20Aplica'%20and%224.6%22.%22C%C3%B3digo_Comuna%22%3D9111</v>
      </c>
      <c r="E1488" s="4">
        <f t="shared" si="489"/>
        <v>177</v>
      </c>
      <c r="F1488" t="str">
        <f t="shared" si="490"/>
        <v>Informe Interactivo 5</v>
      </c>
      <c r="G1488" t="str">
        <f t="shared" si="491"/>
        <v>Comuna</v>
      </c>
      <c r="H1488" t="str">
        <f t="shared" si="492"/>
        <v>Número de Empleados</v>
      </c>
      <c r="I1488" s="2">
        <v>9111</v>
      </c>
      <c r="J1488" t="s">
        <v>438</v>
      </c>
      <c r="K1488" s="1" t="str">
        <f t="shared" si="493"/>
        <v>Informe Interactivo 5 - Nueva Imperial</v>
      </c>
    </row>
    <row r="1489" spans="1:11" hidden="1" x14ac:dyDescent="0.35">
      <c r="A1489" s="2">
        <f t="shared" si="486"/>
        <v>116</v>
      </c>
      <c r="B1489" s="2">
        <f t="shared" si="487"/>
        <v>4.5999999999999996</v>
      </c>
      <c r="C1489" s="5" t="str">
        <f t="shared" si="488"/>
        <v>Informe Interactivo 5 - Perquenco</v>
      </c>
      <c r="D1489" s="34" t="str">
        <f t="shared" si="485"/>
        <v>https://analytics.zoho.com/open-view/2395394000005658938?ZOHO_CRITERIA=%224.6%22.%22Descripci%C3%B3n%20A%C3%B1o%22%3C%3E'No%20Aplica'%20and%224.6%22.%22C%C3%B3digo_Comuna%22%3D9113</v>
      </c>
      <c r="E1489" s="4">
        <f t="shared" si="489"/>
        <v>177</v>
      </c>
      <c r="F1489" t="str">
        <f t="shared" si="490"/>
        <v>Informe Interactivo 5</v>
      </c>
      <c r="G1489" t="str">
        <f t="shared" si="491"/>
        <v>Comuna</v>
      </c>
      <c r="H1489" t="str">
        <f t="shared" si="492"/>
        <v>Número de Empleados</v>
      </c>
      <c r="I1489" s="2">
        <v>9113</v>
      </c>
      <c r="J1489" t="s">
        <v>439</v>
      </c>
      <c r="K1489" s="1" t="str">
        <f t="shared" si="493"/>
        <v>Informe Interactivo 5 - Perquenco</v>
      </c>
    </row>
    <row r="1490" spans="1:11" hidden="1" x14ac:dyDescent="0.35">
      <c r="A1490" s="2">
        <f t="shared" si="486"/>
        <v>117</v>
      </c>
      <c r="B1490" s="2">
        <f t="shared" si="487"/>
        <v>4.5999999999999996</v>
      </c>
      <c r="C1490" s="5" t="str">
        <f t="shared" si="488"/>
        <v>Informe Interactivo 5 - Pitrufquén</v>
      </c>
      <c r="D1490" s="34" t="str">
        <f t="shared" si="485"/>
        <v>https://analytics.zoho.com/open-view/2395394000005658938?ZOHO_CRITERIA=%224.6%22.%22Descripci%C3%B3n%20A%C3%B1o%22%3C%3E'No%20Aplica'%20and%224.6%22.%22C%C3%B3digo_Comuna%22%3D9114</v>
      </c>
      <c r="E1490" s="4">
        <f t="shared" si="489"/>
        <v>177</v>
      </c>
      <c r="F1490" t="str">
        <f t="shared" si="490"/>
        <v>Informe Interactivo 5</v>
      </c>
      <c r="G1490" t="str">
        <f t="shared" si="491"/>
        <v>Comuna</v>
      </c>
      <c r="H1490" t="str">
        <f t="shared" si="492"/>
        <v>Número de Empleados</v>
      </c>
      <c r="I1490" s="2">
        <v>9114</v>
      </c>
      <c r="J1490" t="s">
        <v>440</v>
      </c>
      <c r="K1490" s="1" t="str">
        <f t="shared" si="493"/>
        <v>Informe Interactivo 5 - Pitrufquén</v>
      </c>
    </row>
    <row r="1491" spans="1:11" hidden="1" x14ac:dyDescent="0.35">
      <c r="A1491" s="2">
        <f t="shared" si="486"/>
        <v>118</v>
      </c>
      <c r="B1491" s="2">
        <f t="shared" si="487"/>
        <v>4.5999999999999996</v>
      </c>
      <c r="C1491" s="5" t="str">
        <f t="shared" si="488"/>
        <v>Informe Interactivo 5 - Teodoro Schmidt</v>
      </c>
      <c r="D1491" s="34" t="str">
        <f t="shared" si="485"/>
        <v>https://analytics.zoho.com/open-view/2395394000005658938?ZOHO_CRITERIA=%224.6%22.%22Descripci%C3%B3n%20A%C3%B1o%22%3C%3E'No%20Aplica'%20and%224.6%22.%22C%C3%B3digo_Comuna%22%3D9117</v>
      </c>
      <c r="E1491" s="4">
        <f t="shared" si="489"/>
        <v>177</v>
      </c>
      <c r="F1491" t="str">
        <f t="shared" si="490"/>
        <v>Informe Interactivo 5</v>
      </c>
      <c r="G1491" t="str">
        <f t="shared" si="491"/>
        <v>Comuna</v>
      </c>
      <c r="H1491" t="str">
        <f t="shared" si="492"/>
        <v>Número de Empleados</v>
      </c>
      <c r="I1491" s="2">
        <v>9117</v>
      </c>
      <c r="J1491" t="s">
        <v>441</v>
      </c>
      <c r="K1491" s="1" t="str">
        <f t="shared" si="493"/>
        <v>Informe Interactivo 5 - Teodoro Schmidt</v>
      </c>
    </row>
    <row r="1492" spans="1:11" hidden="1" x14ac:dyDescent="0.35">
      <c r="A1492" s="2">
        <f t="shared" si="486"/>
        <v>119</v>
      </c>
      <c r="B1492" s="2">
        <f t="shared" si="487"/>
        <v>4.5999999999999996</v>
      </c>
      <c r="C1492" s="5" t="str">
        <f t="shared" si="488"/>
        <v>Informe Interactivo 5 - Vilcún</v>
      </c>
      <c r="D1492" s="34" t="str">
        <f t="shared" si="485"/>
        <v>https://analytics.zoho.com/open-view/2395394000005658938?ZOHO_CRITERIA=%224.6%22.%22Descripci%C3%B3n%20A%C3%B1o%22%3C%3E'No%20Aplica'%20and%224.6%22.%22C%C3%B3digo_Comuna%22%3D9119</v>
      </c>
      <c r="E1492" s="4">
        <f t="shared" si="489"/>
        <v>177</v>
      </c>
      <c r="F1492" t="str">
        <f t="shared" si="490"/>
        <v>Informe Interactivo 5</v>
      </c>
      <c r="G1492" t="str">
        <f t="shared" si="491"/>
        <v>Comuna</v>
      </c>
      <c r="H1492" t="str">
        <f t="shared" si="492"/>
        <v>Número de Empleados</v>
      </c>
      <c r="I1492" s="2">
        <v>9119</v>
      </c>
      <c r="J1492" t="s">
        <v>442</v>
      </c>
      <c r="K1492" s="1" t="str">
        <f t="shared" si="493"/>
        <v>Informe Interactivo 5 - Vilcún</v>
      </c>
    </row>
    <row r="1493" spans="1:11" hidden="1" x14ac:dyDescent="0.35">
      <c r="A1493" s="2">
        <f t="shared" si="486"/>
        <v>120</v>
      </c>
      <c r="B1493" s="2">
        <f t="shared" si="487"/>
        <v>4.5999999999999996</v>
      </c>
      <c r="C1493" s="5" t="str">
        <f t="shared" si="488"/>
        <v>Informe Interactivo 5 - Villarrica</v>
      </c>
      <c r="D1493" s="34" t="str">
        <f t="shared" si="485"/>
        <v>https://analytics.zoho.com/open-view/2395394000005658938?ZOHO_CRITERIA=%224.6%22.%22Descripci%C3%B3n%20A%C3%B1o%22%3C%3E'No%20Aplica'%20and%224.6%22.%22C%C3%B3digo_Comuna%22%3D9120</v>
      </c>
      <c r="E1493" s="4">
        <f t="shared" si="489"/>
        <v>177</v>
      </c>
      <c r="F1493" t="str">
        <f t="shared" si="490"/>
        <v>Informe Interactivo 5</v>
      </c>
      <c r="G1493" t="str">
        <f t="shared" si="491"/>
        <v>Comuna</v>
      </c>
      <c r="H1493" t="str">
        <f t="shared" si="492"/>
        <v>Número de Empleados</v>
      </c>
      <c r="I1493" s="2">
        <v>9120</v>
      </c>
      <c r="J1493" t="s">
        <v>443</v>
      </c>
      <c r="K1493" s="1" t="str">
        <f t="shared" si="493"/>
        <v>Informe Interactivo 5 - Villarrica</v>
      </c>
    </row>
    <row r="1494" spans="1:11" hidden="1" x14ac:dyDescent="0.35">
      <c r="A1494" s="2">
        <f t="shared" si="486"/>
        <v>121</v>
      </c>
      <c r="B1494" s="2">
        <f t="shared" si="487"/>
        <v>4.5999999999999996</v>
      </c>
      <c r="C1494" s="5" t="str">
        <f t="shared" si="488"/>
        <v>Informe Interactivo 5 - Angol</v>
      </c>
      <c r="D1494" s="34" t="str">
        <f t="shared" si="485"/>
        <v>https://analytics.zoho.com/open-view/2395394000005658938?ZOHO_CRITERIA=%224.6%22.%22Descripci%C3%B3n%20A%C3%B1o%22%3C%3E'No%20Aplica'%20and%224.6%22.%22C%C3%B3digo_Comuna%22%3D9201</v>
      </c>
      <c r="E1494" s="4">
        <f t="shared" si="489"/>
        <v>177</v>
      </c>
      <c r="F1494" t="str">
        <f t="shared" si="490"/>
        <v>Informe Interactivo 5</v>
      </c>
      <c r="G1494" t="str">
        <f t="shared" si="491"/>
        <v>Comuna</v>
      </c>
      <c r="H1494" t="str">
        <f t="shared" si="492"/>
        <v>Número de Empleados</v>
      </c>
      <c r="I1494" s="2">
        <v>9201</v>
      </c>
      <c r="J1494" t="s">
        <v>444</v>
      </c>
      <c r="K1494" s="1" t="str">
        <f t="shared" si="493"/>
        <v>Informe Interactivo 5 - Angol</v>
      </c>
    </row>
    <row r="1495" spans="1:11" hidden="1" x14ac:dyDescent="0.35">
      <c r="A1495" s="2">
        <f t="shared" si="486"/>
        <v>122</v>
      </c>
      <c r="B1495" s="2">
        <f t="shared" si="487"/>
        <v>4.5999999999999996</v>
      </c>
      <c r="C1495" s="5" t="str">
        <f t="shared" si="488"/>
        <v>Informe Interactivo 5 - Collipulli</v>
      </c>
      <c r="D1495" s="34" t="str">
        <f t="shared" si="485"/>
        <v>https://analytics.zoho.com/open-view/2395394000005658938?ZOHO_CRITERIA=%224.6%22.%22Descripci%C3%B3n%20A%C3%B1o%22%3C%3E'No%20Aplica'%20and%224.6%22.%22C%C3%B3digo_Comuna%22%3D9202</v>
      </c>
      <c r="E1495" s="4">
        <f t="shared" si="489"/>
        <v>177</v>
      </c>
      <c r="F1495" t="str">
        <f t="shared" si="490"/>
        <v>Informe Interactivo 5</v>
      </c>
      <c r="G1495" t="str">
        <f t="shared" si="491"/>
        <v>Comuna</v>
      </c>
      <c r="H1495" t="str">
        <f t="shared" si="492"/>
        <v>Número de Empleados</v>
      </c>
      <c r="I1495" s="2">
        <v>9202</v>
      </c>
      <c r="J1495" t="s">
        <v>445</v>
      </c>
      <c r="K1495" s="1" t="str">
        <f t="shared" si="493"/>
        <v>Informe Interactivo 5 - Collipulli</v>
      </c>
    </row>
    <row r="1496" spans="1:11" hidden="1" x14ac:dyDescent="0.35">
      <c r="A1496" s="2">
        <f t="shared" si="486"/>
        <v>123</v>
      </c>
      <c r="B1496" s="2">
        <f t="shared" si="487"/>
        <v>4.5999999999999996</v>
      </c>
      <c r="C1496" s="5" t="str">
        <f t="shared" si="488"/>
        <v>Informe Interactivo 5 - Ercilla</v>
      </c>
      <c r="D1496" s="34" t="str">
        <f t="shared" si="485"/>
        <v>https://analytics.zoho.com/open-view/2395394000005658938?ZOHO_CRITERIA=%224.6%22.%22Descripci%C3%B3n%20A%C3%B1o%22%3C%3E'No%20Aplica'%20and%224.6%22.%22C%C3%B3digo_Comuna%22%3D9204</v>
      </c>
      <c r="E1496" s="4">
        <f t="shared" si="489"/>
        <v>177</v>
      </c>
      <c r="F1496" t="str">
        <f t="shared" si="490"/>
        <v>Informe Interactivo 5</v>
      </c>
      <c r="G1496" t="str">
        <f t="shared" si="491"/>
        <v>Comuna</v>
      </c>
      <c r="H1496" t="str">
        <f t="shared" si="492"/>
        <v>Número de Empleados</v>
      </c>
      <c r="I1496" s="2">
        <v>9204</v>
      </c>
      <c r="J1496" t="s">
        <v>446</v>
      </c>
      <c r="K1496" s="1" t="str">
        <f t="shared" si="493"/>
        <v>Informe Interactivo 5 - Ercilla</v>
      </c>
    </row>
    <row r="1497" spans="1:11" hidden="1" x14ac:dyDescent="0.35">
      <c r="A1497" s="2">
        <f t="shared" si="486"/>
        <v>124</v>
      </c>
      <c r="B1497" s="2">
        <f t="shared" si="487"/>
        <v>4.5999999999999996</v>
      </c>
      <c r="C1497" s="5" t="str">
        <f t="shared" si="488"/>
        <v>Informe Interactivo 5 - Los Sauces</v>
      </c>
      <c r="D1497" s="34" t="str">
        <f t="shared" si="485"/>
        <v>https://analytics.zoho.com/open-view/2395394000005658938?ZOHO_CRITERIA=%224.6%22.%22Descripci%C3%B3n%20A%C3%B1o%22%3C%3E'No%20Aplica'%20and%224.6%22.%22C%C3%B3digo_Comuna%22%3D9206</v>
      </c>
      <c r="E1497" s="4">
        <f t="shared" si="489"/>
        <v>177</v>
      </c>
      <c r="F1497" t="str">
        <f t="shared" si="490"/>
        <v>Informe Interactivo 5</v>
      </c>
      <c r="G1497" t="str">
        <f t="shared" si="491"/>
        <v>Comuna</v>
      </c>
      <c r="H1497" t="str">
        <f t="shared" si="492"/>
        <v>Número de Empleados</v>
      </c>
      <c r="I1497" s="2">
        <v>9206</v>
      </c>
      <c r="J1497" t="s">
        <v>447</v>
      </c>
      <c r="K1497" s="1" t="str">
        <f t="shared" si="493"/>
        <v>Informe Interactivo 5 - Los Sauces</v>
      </c>
    </row>
    <row r="1498" spans="1:11" hidden="1" x14ac:dyDescent="0.35">
      <c r="A1498" s="2">
        <f t="shared" si="486"/>
        <v>125</v>
      </c>
      <c r="B1498" s="2">
        <f t="shared" si="487"/>
        <v>4.5999999999999996</v>
      </c>
      <c r="C1498" s="5" t="str">
        <f t="shared" si="488"/>
        <v>Informe Interactivo 5 - Renaico</v>
      </c>
      <c r="D1498" s="34" t="str">
        <f t="shared" si="485"/>
        <v>https://analytics.zoho.com/open-view/2395394000005658938?ZOHO_CRITERIA=%224.6%22.%22Descripci%C3%B3n%20A%C3%B1o%22%3C%3E'No%20Aplica'%20and%224.6%22.%22C%C3%B3digo_Comuna%22%3D9209</v>
      </c>
      <c r="E1498" s="4">
        <f t="shared" si="489"/>
        <v>177</v>
      </c>
      <c r="F1498" t="str">
        <f t="shared" si="490"/>
        <v>Informe Interactivo 5</v>
      </c>
      <c r="G1498" t="str">
        <f t="shared" si="491"/>
        <v>Comuna</v>
      </c>
      <c r="H1498" t="str">
        <f t="shared" si="492"/>
        <v>Número de Empleados</v>
      </c>
      <c r="I1498" s="2">
        <v>9209</v>
      </c>
      <c r="J1498" t="s">
        <v>448</v>
      </c>
      <c r="K1498" s="1" t="str">
        <f t="shared" si="493"/>
        <v>Informe Interactivo 5 - Renaico</v>
      </c>
    </row>
    <row r="1499" spans="1:11" hidden="1" x14ac:dyDescent="0.35">
      <c r="A1499" s="2">
        <f t="shared" si="486"/>
        <v>126</v>
      </c>
      <c r="B1499" s="2">
        <f t="shared" si="487"/>
        <v>4.5999999999999996</v>
      </c>
      <c r="C1499" s="5" t="str">
        <f t="shared" si="488"/>
        <v>Informe Interactivo 5 - Victoria</v>
      </c>
      <c r="D1499" s="34" t="str">
        <f t="shared" si="485"/>
        <v>https://analytics.zoho.com/open-view/2395394000005658938?ZOHO_CRITERIA=%224.6%22.%22Descripci%C3%B3n%20A%C3%B1o%22%3C%3E'No%20Aplica'%20and%224.6%22.%22C%C3%B3digo_Comuna%22%3D9211</v>
      </c>
      <c r="E1499" s="4">
        <f t="shared" si="489"/>
        <v>177</v>
      </c>
      <c r="F1499" t="str">
        <f t="shared" si="490"/>
        <v>Informe Interactivo 5</v>
      </c>
      <c r="G1499" t="str">
        <f t="shared" si="491"/>
        <v>Comuna</v>
      </c>
      <c r="H1499" t="str">
        <f t="shared" si="492"/>
        <v>Número de Empleados</v>
      </c>
      <c r="I1499" s="2">
        <v>9211</v>
      </c>
      <c r="J1499" t="s">
        <v>449</v>
      </c>
      <c r="K1499" s="1" t="str">
        <f t="shared" si="493"/>
        <v>Informe Interactivo 5 - Victoria</v>
      </c>
    </row>
    <row r="1500" spans="1:11" hidden="1" x14ac:dyDescent="0.35">
      <c r="A1500" s="2">
        <f t="shared" si="486"/>
        <v>127</v>
      </c>
      <c r="B1500" s="2">
        <f t="shared" si="487"/>
        <v>4.5999999999999996</v>
      </c>
      <c r="C1500" s="5" t="str">
        <f t="shared" si="488"/>
        <v>Informe Interactivo 5 - Frutillar</v>
      </c>
      <c r="D1500" s="34" t="str">
        <f t="shared" si="485"/>
        <v>https://analytics.zoho.com/open-view/2395394000005658938?ZOHO_CRITERIA=%224.6%22.%22Descripci%C3%B3n%20A%C3%B1o%22%3C%3E'No%20Aplica'%20and%224.6%22.%22C%C3%B3digo_Comuna%22%3D10105</v>
      </c>
      <c r="E1500" s="4">
        <f t="shared" si="489"/>
        <v>177</v>
      </c>
      <c r="F1500" t="str">
        <f t="shared" si="490"/>
        <v>Informe Interactivo 5</v>
      </c>
      <c r="G1500" t="str">
        <f t="shared" si="491"/>
        <v>Comuna</v>
      </c>
      <c r="H1500" t="str">
        <f t="shared" si="492"/>
        <v>Número de Empleados</v>
      </c>
      <c r="I1500" s="2">
        <v>10105</v>
      </c>
      <c r="J1500" t="s">
        <v>450</v>
      </c>
      <c r="K1500" s="1" t="str">
        <f t="shared" si="493"/>
        <v>Informe Interactivo 5 - Frutillar</v>
      </c>
    </row>
    <row r="1501" spans="1:11" hidden="1" x14ac:dyDescent="0.35">
      <c r="A1501" s="2">
        <f t="shared" si="486"/>
        <v>128</v>
      </c>
      <c r="B1501" s="2">
        <f t="shared" si="487"/>
        <v>4.5999999999999996</v>
      </c>
      <c r="C1501" s="5" t="str">
        <f t="shared" si="488"/>
        <v>Informe Interactivo 5 - Los Muermos</v>
      </c>
      <c r="D1501" s="34" t="str">
        <f t="shared" si="485"/>
        <v>https://analytics.zoho.com/open-view/2395394000005658938?ZOHO_CRITERIA=%224.6%22.%22Descripci%C3%B3n%20A%C3%B1o%22%3C%3E'No%20Aplica'%20and%224.6%22.%22C%C3%B3digo_Comuna%22%3D10106</v>
      </c>
      <c r="E1501" s="4">
        <f t="shared" si="489"/>
        <v>177</v>
      </c>
      <c r="F1501" t="str">
        <f t="shared" si="490"/>
        <v>Informe Interactivo 5</v>
      </c>
      <c r="G1501" t="str">
        <f t="shared" si="491"/>
        <v>Comuna</v>
      </c>
      <c r="H1501" t="str">
        <f t="shared" si="492"/>
        <v>Número de Empleados</v>
      </c>
      <c r="I1501" s="2">
        <v>10106</v>
      </c>
      <c r="J1501" t="s">
        <v>451</v>
      </c>
      <c r="K1501" s="1" t="str">
        <f t="shared" si="493"/>
        <v>Informe Interactivo 5 - Los Muermos</v>
      </c>
    </row>
    <row r="1502" spans="1:11" hidden="1" x14ac:dyDescent="0.35">
      <c r="A1502" s="2">
        <f t="shared" si="486"/>
        <v>129</v>
      </c>
      <c r="B1502" s="2">
        <f t="shared" si="487"/>
        <v>4.5999999999999996</v>
      </c>
      <c r="C1502" s="5" t="str">
        <f t="shared" si="488"/>
        <v>Informe Interactivo 5 - Llanquihue</v>
      </c>
      <c r="D1502" s="34" t="str">
        <f t="shared" si="485"/>
        <v>https://analytics.zoho.com/open-view/2395394000005658938?ZOHO_CRITERIA=%224.6%22.%22Descripci%C3%B3n%20A%C3%B1o%22%3C%3E'No%20Aplica'%20and%224.6%22.%22C%C3%B3digo_Comuna%22%3D10107</v>
      </c>
      <c r="E1502" s="4">
        <f t="shared" si="489"/>
        <v>177</v>
      </c>
      <c r="F1502" t="str">
        <f t="shared" si="490"/>
        <v>Informe Interactivo 5</v>
      </c>
      <c r="G1502" t="str">
        <f t="shared" si="491"/>
        <v>Comuna</v>
      </c>
      <c r="H1502" t="str">
        <f t="shared" si="492"/>
        <v>Número de Empleados</v>
      </c>
      <c r="I1502" s="2">
        <v>10107</v>
      </c>
      <c r="J1502" t="s">
        <v>452</v>
      </c>
      <c r="K1502" s="1" t="str">
        <f t="shared" si="493"/>
        <v>Informe Interactivo 5 - Llanquihue</v>
      </c>
    </row>
    <row r="1503" spans="1:11" hidden="1" x14ac:dyDescent="0.35">
      <c r="A1503" s="2">
        <f t="shared" si="486"/>
        <v>130</v>
      </c>
      <c r="B1503" s="2">
        <f t="shared" si="487"/>
        <v>4.5999999999999996</v>
      </c>
      <c r="C1503" s="5" t="str">
        <f t="shared" si="488"/>
        <v>Informe Interactivo 5 - Purranque</v>
      </c>
      <c r="D1503" s="34" t="str">
        <f t="shared" ref="D1503:D1550" si="494">+"https://analytics.zoho.com/open-view/2395394000005658938?ZOHO_CRITERIA=%224.6%22.%22Descripci%C3%B3n%20A%C3%B1o%22%3C%3E'No%20Aplica'%20and%224.6%22.%22C%C3%B3digo_Comuna%22%3D"&amp;I1503</f>
        <v>https://analytics.zoho.com/open-view/2395394000005658938?ZOHO_CRITERIA=%224.6%22.%22Descripci%C3%B3n%20A%C3%B1o%22%3C%3E'No%20Aplica'%20and%224.6%22.%22C%C3%B3digo_Comuna%22%3D10303</v>
      </c>
      <c r="E1503" s="4">
        <f t="shared" si="489"/>
        <v>177</v>
      </c>
      <c r="F1503" t="str">
        <f t="shared" si="490"/>
        <v>Informe Interactivo 5</v>
      </c>
      <c r="G1503" t="str">
        <f t="shared" si="491"/>
        <v>Comuna</v>
      </c>
      <c r="H1503" t="str">
        <f t="shared" si="492"/>
        <v>Número de Empleados</v>
      </c>
      <c r="I1503" s="2">
        <v>10303</v>
      </c>
      <c r="J1503" t="s">
        <v>453</v>
      </c>
      <c r="K1503" s="1" t="str">
        <f t="shared" si="493"/>
        <v>Informe Interactivo 5 - Purranque</v>
      </c>
    </row>
    <row r="1504" spans="1:11" hidden="1" x14ac:dyDescent="0.35">
      <c r="A1504" s="2">
        <f t="shared" si="486"/>
        <v>131</v>
      </c>
      <c r="B1504" s="2">
        <f t="shared" si="487"/>
        <v>4.5999999999999996</v>
      </c>
      <c r="C1504" s="5" t="str">
        <f t="shared" si="488"/>
        <v>Informe Interactivo 5 - Puyehue</v>
      </c>
      <c r="D1504" s="34" t="str">
        <f t="shared" si="494"/>
        <v>https://analytics.zoho.com/open-view/2395394000005658938?ZOHO_CRITERIA=%224.6%22.%22Descripci%C3%B3n%20A%C3%B1o%22%3C%3E'No%20Aplica'%20and%224.6%22.%22C%C3%B3digo_Comuna%22%3D10304</v>
      </c>
      <c r="E1504" s="4">
        <f t="shared" si="489"/>
        <v>177</v>
      </c>
      <c r="F1504" t="str">
        <f t="shared" si="490"/>
        <v>Informe Interactivo 5</v>
      </c>
      <c r="G1504" t="str">
        <f t="shared" si="491"/>
        <v>Comuna</v>
      </c>
      <c r="H1504" t="str">
        <f t="shared" si="492"/>
        <v>Número de Empleados</v>
      </c>
      <c r="I1504" s="2">
        <v>10304</v>
      </c>
      <c r="J1504" t="s">
        <v>454</v>
      </c>
      <c r="K1504" s="1" t="str">
        <f t="shared" si="493"/>
        <v>Informe Interactivo 5 - Puyehue</v>
      </c>
    </row>
    <row r="1505" spans="1:11" hidden="1" x14ac:dyDescent="0.35">
      <c r="A1505" s="2">
        <f t="shared" si="486"/>
        <v>132</v>
      </c>
      <c r="B1505" s="2">
        <f t="shared" si="487"/>
        <v>4.5999999999999996</v>
      </c>
      <c r="C1505" s="5" t="str">
        <f t="shared" si="488"/>
        <v>Informe Interactivo 5 - Río Negro</v>
      </c>
      <c r="D1505" s="34" t="str">
        <f t="shared" si="494"/>
        <v>https://analytics.zoho.com/open-view/2395394000005658938?ZOHO_CRITERIA=%224.6%22.%22Descripci%C3%B3n%20A%C3%B1o%22%3C%3E'No%20Aplica'%20and%224.6%22.%22C%C3%B3digo_Comuna%22%3D10305</v>
      </c>
      <c r="E1505" s="4">
        <f t="shared" si="489"/>
        <v>177</v>
      </c>
      <c r="F1505" t="str">
        <f t="shared" si="490"/>
        <v>Informe Interactivo 5</v>
      </c>
      <c r="G1505" t="str">
        <f t="shared" si="491"/>
        <v>Comuna</v>
      </c>
      <c r="H1505" t="str">
        <f t="shared" si="492"/>
        <v>Número de Empleados</v>
      </c>
      <c r="I1505" s="2">
        <v>10305</v>
      </c>
      <c r="J1505" t="s">
        <v>455</v>
      </c>
      <c r="K1505" s="1" t="str">
        <f t="shared" si="493"/>
        <v>Informe Interactivo 5 - Río Negro</v>
      </c>
    </row>
    <row r="1506" spans="1:11" hidden="1" x14ac:dyDescent="0.35">
      <c r="A1506" s="2">
        <f t="shared" si="486"/>
        <v>133</v>
      </c>
      <c r="B1506" s="2">
        <f t="shared" si="487"/>
        <v>4.5999999999999996</v>
      </c>
      <c r="C1506" s="5" t="str">
        <f t="shared" si="488"/>
        <v>Informe Interactivo 5 - San Pablo</v>
      </c>
      <c r="D1506" s="34" t="str">
        <f t="shared" si="494"/>
        <v>https://analytics.zoho.com/open-view/2395394000005658938?ZOHO_CRITERIA=%224.6%22.%22Descripci%C3%B3n%20A%C3%B1o%22%3C%3E'No%20Aplica'%20and%224.6%22.%22C%C3%B3digo_Comuna%22%3D10307</v>
      </c>
      <c r="E1506" s="4">
        <f t="shared" si="489"/>
        <v>177</v>
      </c>
      <c r="F1506" t="str">
        <f t="shared" si="490"/>
        <v>Informe Interactivo 5</v>
      </c>
      <c r="G1506" t="str">
        <f t="shared" si="491"/>
        <v>Comuna</v>
      </c>
      <c r="H1506" t="str">
        <f t="shared" si="492"/>
        <v>Número de Empleados</v>
      </c>
      <c r="I1506" s="2">
        <v>10307</v>
      </c>
      <c r="J1506" t="s">
        <v>456</v>
      </c>
      <c r="K1506" s="1" t="str">
        <f t="shared" si="493"/>
        <v>Informe Interactivo 5 - San Pablo</v>
      </c>
    </row>
    <row r="1507" spans="1:11" hidden="1" x14ac:dyDescent="0.35">
      <c r="A1507" s="2">
        <f t="shared" si="486"/>
        <v>134</v>
      </c>
      <c r="B1507" s="2">
        <f t="shared" si="487"/>
        <v>4.5999999999999996</v>
      </c>
      <c r="C1507" s="5" t="str">
        <f t="shared" si="488"/>
        <v>Informe Interactivo 5 - Cerro Navia</v>
      </c>
      <c r="D1507" s="34" t="str">
        <f t="shared" si="494"/>
        <v>https://analytics.zoho.com/open-view/2395394000005658938?ZOHO_CRITERIA=%224.6%22.%22Descripci%C3%B3n%20A%C3%B1o%22%3C%3E'No%20Aplica'%20and%224.6%22.%22C%C3%B3digo_Comuna%22%3D13103</v>
      </c>
      <c r="E1507" s="4">
        <f t="shared" si="489"/>
        <v>177</v>
      </c>
      <c r="F1507" t="str">
        <f t="shared" si="490"/>
        <v>Informe Interactivo 5</v>
      </c>
      <c r="G1507" t="str">
        <f t="shared" si="491"/>
        <v>Comuna</v>
      </c>
      <c r="H1507" t="str">
        <f t="shared" si="492"/>
        <v>Número de Empleados</v>
      </c>
      <c r="I1507" s="2">
        <v>13103</v>
      </c>
      <c r="J1507" t="s">
        <v>457</v>
      </c>
      <c r="K1507" s="1" t="str">
        <f t="shared" si="493"/>
        <v>Informe Interactivo 5 - Cerro Navia</v>
      </c>
    </row>
    <row r="1508" spans="1:11" hidden="1" x14ac:dyDescent="0.35">
      <c r="A1508" s="2">
        <f t="shared" si="486"/>
        <v>135</v>
      </c>
      <c r="B1508" s="2">
        <f t="shared" si="487"/>
        <v>4.5999999999999996</v>
      </c>
      <c r="C1508" s="5" t="str">
        <f t="shared" si="488"/>
        <v>Informe Interactivo 5 - Maipú</v>
      </c>
      <c r="D1508" s="34" t="str">
        <f t="shared" si="494"/>
        <v>https://analytics.zoho.com/open-view/2395394000005658938?ZOHO_CRITERIA=%224.6%22.%22Descripci%C3%B3n%20A%C3%B1o%22%3C%3E'No%20Aplica'%20and%224.6%22.%22C%C3%B3digo_Comuna%22%3D13119</v>
      </c>
      <c r="E1508" s="4">
        <f t="shared" si="489"/>
        <v>177</v>
      </c>
      <c r="F1508" t="str">
        <f t="shared" si="490"/>
        <v>Informe Interactivo 5</v>
      </c>
      <c r="G1508" t="str">
        <f t="shared" si="491"/>
        <v>Comuna</v>
      </c>
      <c r="H1508" t="str">
        <f t="shared" si="492"/>
        <v>Número de Empleados</v>
      </c>
      <c r="I1508" s="2">
        <v>13119</v>
      </c>
      <c r="J1508" t="s">
        <v>458</v>
      </c>
      <c r="K1508" s="1" t="str">
        <f t="shared" si="493"/>
        <v>Informe Interactivo 5 - Maipú</v>
      </c>
    </row>
    <row r="1509" spans="1:11" hidden="1" x14ac:dyDescent="0.35">
      <c r="A1509" s="2">
        <f t="shared" si="486"/>
        <v>136</v>
      </c>
      <c r="B1509" s="2">
        <f t="shared" si="487"/>
        <v>4.5999999999999996</v>
      </c>
      <c r="C1509" s="5" t="str">
        <f t="shared" si="488"/>
        <v>Informe Interactivo 5 - Pudahuel</v>
      </c>
      <c r="D1509" s="34" t="str">
        <f t="shared" si="494"/>
        <v>https://analytics.zoho.com/open-view/2395394000005658938?ZOHO_CRITERIA=%224.6%22.%22Descripci%C3%B3n%20A%C3%B1o%22%3C%3E'No%20Aplica'%20and%224.6%22.%22C%C3%B3digo_Comuna%22%3D13124</v>
      </c>
      <c r="E1509" s="4">
        <f t="shared" si="489"/>
        <v>177</v>
      </c>
      <c r="F1509" t="str">
        <f t="shared" si="490"/>
        <v>Informe Interactivo 5</v>
      </c>
      <c r="G1509" t="str">
        <f t="shared" si="491"/>
        <v>Comuna</v>
      </c>
      <c r="H1509" t="str">
        <f t="shared" si="492"/>
        <v>Número de Empleados</v>
      </c>
      <c r="I1509" s="2">
        <v>13124</v>
      </c>
      <c r="J1509" t="s">
        <v>459</v>
      </c>
      <c r="K1509" s="1" t="str">
        <f t="shared" si="493"/>
        <v>Informe Interactivo 5 - Pudahuel</v>
      </c>
    </row>
    <row r="1510" spans="1:11" hidden="1" x14ac:dyDescent="0.35">
      <c r="A1510" s="2">
        <f t="shared" si="486"/>
        <v>137</v>
      </c>
      <c r="B1510" s="2">
        <f t="shared" si="487"/>
        <v>4.5999999999999996</v>
      </c>
      <c r="C1510" s="5" t="str">
        <f t="shared" si="488"/>
        <v>Informe Interactivo 5 - Quilicura</v>
      </c>
      <c r="D1510" s="34" t="str">
        <f t="shared" si="494"/>
        <v>https://analytics.zoho.com/open-view/2395394000005658938?ZOHO_CRITERIA=%224.6%22.%22Descripci%C3%B3n%20A%C3%B1o%22%3C%3E'No%20Aplica'%20and%224.6%22.%22C%C3%B3digo_Comuna%22%3D13125</v>
      </c>
      <c r="E1510" s="4">
        <f t="shared" si="489"/>
        <v>177</v>
      </c>
      <c r="F1510" t="str">
        <f t="shared" si="490"/>
        <v>Informe Interactivo 5</v>
      </c>
      <c r="G1510" t="str">
        <f t="shared" si="491"/>
        <v>Comuna</v>
      </c>
      <c r="H1510" t="str">
        <f t="shared" si="492"/>
        <v>Número de Empleados</v>
      </c>
      <c r="I1510" s="2">
        <v>13125</v>
      </c>
      <c r="J1510" t="s">
        <v>460</v>
      </c>
      <c r="K1510" s="1" t="str">
        <f t="shared" si="493"/>
        <v>Informe Interactivo 5 - Quilicura</v>
      </c>
    </row>
    <row r="1511" spans="1:11" hidden="1" x14ac:dyDescent="0.35">
      <c r="A1511" s="2">
        <f t="shared" si="486"/>
        <v>138</v>
      </c>
      <c r="B1511" s="2">
        <f t="shared" si="487"/>
        <v>4.5999999999999996</v>
      </c>
      <c r="C1511" s="5" t="str">
        <f t="shared" si="488"/>
        <v>Informe Interactivo 5 - Renca</v>
      </c>
      <c r="D1511" s="34" t="str">
        <f t="shared" si="494"/>
        <v>https://analytics.zoho.com/open-view/2395394000005658938?ZOHO_CRITERIA=%224.6%22.%22Descripci%C3%B3n%20A%C3%B1o%22%3C%3E'No%20Aplica'%20and%224.6%22.%22C%C3%B3digo_Comuna%22%3D13128</v>
      </c>
      <c r="E1511" s="4">
        <f t="shared" si="489"/>
        <v>177</v>
      </c>
      <c r="F1511" t="str">
        <f t="shared" si="490"/>
        <v>Informe Interactivo 5</v>
      </c>
      <c r="G1511" t="str">
        <f t="shared" si="491"/>
        <v>Comuna</v>
      </c>
      <c r="H1511" t="str">
        <f t="shared" si="492"/>
        <v>Número de Empleados</v>
      </c>
      <c r="I1511" s="2">
        <v>13128</v>
      </c>
      <c r="J1511" t="s">
        <v>461</v>
      </c>
      <c r="K1511" s="1" t="str">
        <f t="shared" si="493"/>
        <v>Informe Interactivo 5 - Renca</v>
      </c>
    </row>
    <row r="1512" spans="1:11" hidden="1" x14ac:dyDescent="0.35">
      <c r="A1512" s="2">
        <f t="shared" si="486"/>
        <v>139</v>
      </c>
      <c r="B1512" s="2">
        <f t="shared" si="487"/>
        <v>4.5999999999999996</v>
      </c>
      <c r="C1512" s="5" t="str">
        <f t="shared" si="488"/>
        <v>Informe Interactivo 5 - Puente Alto</v>
      </c>
      <c r="D1512" s="34" t="str">
        <f t="shared" si="494"/>
        <v>https://analytics.zoho.com/open-view/2395394000005658938?ZOHO_CRITERIA=%224.6%22.%22Descripci%C3%B3n%20A%C3%B1o%22%3C%3E'No%20Aplica'%20and%224.6%22.%22C%C3%B3digo_Comuna%22%3D13201</v>
      </c>
      <c r="E1512" s="4">
        <f t="shared" si="489"/>
        <v>177</v>
      </c>
      <c r="F1512" t="str">
        <f t="shared" si="490"/>
        <v>Informe Interactivo 5</v>
      </c>
      <c r="G1512" t="str">
        <f t="shared" si="491"/>
        <v>Comuna</v>
      </c>
      <c r="H1512" t="str">
        <f t="shared" si="492"/>
        <v>Número de Empleados</v>
      </c>
      <c r="I1512" s="2">
        <v>13201</v>
      </c>
      <c r="J1512" t="s">
        <v>462</v>
      </c>
      <c r="K1512" s="1" t="str">
        <f t="shared" si="493"/>
        <v>Informe Interactivo 5 - Puente Alto</v>
      </c>
    </row>
    <row r="1513" spans="1:11" hidden="1" x14ac:dyDescent="0.35">
      <c r="A1513" s="2">
        <f t="shared" ref="A1513:A1576" si="495">+A1512+1</f>
        <v>140</v>
      </c>
      <c r="B1513" s="2">
        <f t="shared" ref="B1513:B1576" si="496">+B1512</f>
        <v>4.5999999999999996</v>
      </c>
      <c r="C1513" s="5" t="str">
        <f t="shared" ref="C1513:C1576" si="497">+F1513&amp;" - "&amp;J1513</f>
        <v>Informe Interactivo 5 - Pirque</v>
      </c>
      <c r="D1513" s="34" t="str">
        <f t="shared" si="494"/>
        <v>https://analytics.zoho.com/open-view/2395394000005658938?ZOHO_CRITERIA=%224.6%22.%22Descripci%C3%B3n%20A%C3%B1o%22%3C%3E'No%20Aplica'%20and%224.6%22.%22C%C3%B3digo_Comuna%22%3D13202</v>
      </c>
      <c r="E1513" s="4">
        <f t="shared" ref="E1513:E1576" si="498">+E1512</f>
        <v>177</v>
      </c>
      <c r="F1513" t="str">
        <f t="shared" ref="F1513:F1576" si="499">+F1512</f>
        <v>Informe Interactivo 5</v>
      </c>
      <c r="G1513" t="str">
        <f t="shared" ref="G1513:G1576" si="500">+G1512</f>
        <v>Comuna</v>
      </c>
      <c r="H1513" t="str">
        <f t="shared" ref="H1513:H1576" si="501">+H1512</f>
        <v>Número de Empleados</v>
      </c>
      <c r="I1513" s="2">
        <v>13202</v>
      </c>
      <c r="J1513" t="s">
        <v>463</v>
      </c>
      <c r="K1513" s="1" t="str">
        <f t="shared" ref="K1513:K1576" si="502">+HYPERLINK(D1513,C1513)</f>
        <v>Informe Interactivo 5 - Pirque</v>
      </c>
    </row>
    <row r="1514" spans="1:11" hidden="1" x14ac:dyDescent="0.35">
      <c r="A1514" s="2">
        <f t="shared" si="495"/>
        <v>141</v>
      </c>
      <c r="B1514" s="2">
        <f t="shared" si="496"/>
        <v>4.5999999999999996</v>
      </c>
      <c r="C1514" s="5" t="str">
        <f t="shared" si="497"/>
        <v>Informe Interactivo 5 - San José de Maipo</v>
      </c>
      <c r="D1514" s="34" t="str">
        <f t="shared" si="494"/>
        <v>https://analytics.zoho.com/open-view/2395394000005658938?ZOHO_CRITERIA=%224.6%22.%22Descripci%C3%B3n%20A%C3%B1o%22%3C%3E'No%20Aplica'%20and%224.6%22.%22C%C3%B3digo_Comuna%22%3D13203</v>
      </c>
      <c r="E1514" s="4">
        <f t="shared" si="498"/>
        <v>177</v>
      </c>
      <c r="F1514" t="str">
        <f t="shared" si="499"/>
        <v>Informe Interactivo 5</v>
      </c>
      <c r="G1514" t="str">
        <f t="shared" si="500"/>
        <v>Comuna</v>
      </c>
      <c r="H1514" t="str">
        <f t="shared" si="501"/>
        <v>Número de Empleados</v>
      </c>
      <c r="I1514" s="2">
        <v>13203</v>
      </c>
      <c r="J1514" t="s">
        <v>464</v>
      </c>
      <c r="K1514" s="1" t="str">
        <f t="shared" si="502"/>
        <v>Informe Interactivo 5 - San José de Maipo</v>
      </c>
    </row>
    <row r="1515" spans="1:11" hidden="1" x14ac:dyDescent="0.35">
      <c r="A1515" s="2">
        <f t="shared" si="495"/>
        <v>142</v>
      </c>
      <c r="B1515" s="2">
        <f t="shared" si="496"/>
        <v>4.5999999999999996</v>
      </c>
      <c r="C1515" s="5" t="str">
        <f t="shared" si="497"/>
        <v>Informe Interactivo 5 - Colina</v>
      </c>
      <c r="D1515" s="34" t="str">
        <f t="shared" si="494"/>
        <v>https://analytics.zoho.com/open-view/2395394000005658938?ZOHO_CRITERIA=%224.6%22.%22Descripci%C3%B3n%20A%C3%B1o%22%3C%3E'No%20Aplica'%20and%224.6%22.%22C%C3%B3digo_Comuna%22%3D13301</v>
      </c>
      <c r="E1515" s="4">
        <f t="shared" si="498"/>
        <v>177</v>
      </c>
      <c r="F1515" t="str">
        <f t="shared" si="499"/>
        <v>Informe Interactivo 5</v>
      </c>
      <c r="G1515" t="str">
        <f t="shared" si="500"/>
        <v>Comuna</v>
      </c>
      <c r="H1515" t="str">
        <f t="shared" si="501"/>
        <v>Número de Empleados</v>
      </c>
      <c r="I1515" s="2">
        <v>13301</v>
      </c>
      <c r="J1515" t="s">
        <v>465</v>
      </c>
      <c r="K1515" s="1" t="str">
        <f t="shared" si="502"/>
        <v>Informe Interactivo 5 - Colina</v>
      </c>
    </row>
    <row r="1516" spans="1:11" hidden="1" x14ac:dyDescent="0.35">
      <c r="A1516" s="2">
        <f t="shared" si="495"/>
        <v>143</v>
      </c>
      <c r="B1516" s="2">
        <f t="shared" si="496"/>
        <v>4.5999999999999996</v>
      </c>
      <c r="C1516" s="5" t="str">
        <f t="shared" si="497"/>
        <v>Informe Interactivo 5 - Lampa</v>
      </c>
      <c r="D1516" s="34" t="str">
        <f t="shared" si="494"/>
        <v>https://analytics.zoho.com/open-view/2395394000005658938?ZOHO_CRITERIA=%224.6%22.%22Descripci%C3%B3n%20A%C3%B1o%22%3C%3E'No%20Aplica'%20and%224.6%22.%22C%C3%B3digo_Comuna%22%3D13302</v>
      </c>
      <c r="E1516" s="4">
        <f t="shared" si="498"/>
        <v>177</v>
      </c>
      <c r="F1516" t="str">
        <f t="shared" si="499"/>
        <v>Informe Interactivo 5</v>
      </c>
      <c r="G1516" t="str">
        <f t="shared" si="500"/>
        <v>Comuna</v>
      </c>
      <c r="H1516" t="str">
        <f t="shared" si="501"/>
        <v>Número de Empleados</v>
      </c>
      <c r="I1516" s="2">
        <v>13302</v>
      </c>
      <c r="J1516" t="s">
        <v>466</v>
      </c>
      <c r="K1516" s="1" t="str">
        <f t="shared" si="502"/>
        <v>Informe Interactivo 5 - Lampa</v>
      </c>
    </row>
    <row r="1517" spans="1:11" hidden="1" x14ac:dyDescent="0.35">
      <c r="A1517" s="2">
        <f t="shared" si="495"/>
        <v>144</v>
      </c>
      <c r="B1517" s="2">
        <f t="shared" si="496"/>
        <v>4.5999999999999996</v>
      </c>
      <c r="C1517" s="5" t="str">
        <f t="shared" si="497"/>
        <v>Informe Interactivo 5 - Tiltil</v>
      </c>
      <c r="D1517" s="34" t="str">
        <f t="shared" si="494"/>
        <v>https://analytics.zoho.com/open-view/2395394000005658938?ZOHO_CRITERIA=%224.6%22.%22Descripci%C3%B3n%20A%C3%B1o%22%3C%3E'No%20Aplica'%20and%224.6%22.%22C%C3%B3digo_Comuna%22%3D13303</v>
      </c>
      <c r="E1517" s="4">
        <f t="shared" si="498"/>
        <v>177</v>
      </c>
      <c r="F1517" t="str">
        <f t="shared" si="499"/>
        <v>Informe Interactivo 5</v>
      </c>
      <c r="G1517" t="str">
        <f t="shared" si="500"/>
        <v>Comuna</v>
      </c>
      <c r="H1517" t="str">
        <f t="shared" si="501"/>
        <v>Número de Empleados</v>
      </c>
      <c r="I1517" s="2">
        <v>13303</v>
      </c>
      <c r="J1517" t="s">
        <v>467</v>
      </c>
      <c r="K1517" s="1" t="str">
        <f t="shared" si="502"/>
        <v>Informe Interactivo 5 - Tiltil</v>
      </c>
    </row>
    <row r="1518" spans="1:11" hidden="1" x14ac:dyDescent="0.35">
      <c r="A1518" s="2">
        <f t="shared" si="495"/>
        <v>145</v>
      </c>
      <c r="B1518" s="2">
        <f t="shared" si="496"/>
        <v>4.5999999999999996</v>
      </c>
      <c r="C1518" s="5" t="str">
        <f t="shared" si="497"/>
        <v>Informe Interactivo 5 - San Bernardo</v>
      </c>
      <c r="D1518" s="34" t="str">
        <f t="shared" si="494"/>
        <v>https://analytics.zoho.com/open-view/2395394000005658938?ZOHO_CRITERIA=%224.6%22.%22Descripci%C3%B3n%20A%C3%B1o%22%3C%3E'No%20Aplica'%20and%224.6%22.%22C%C3%B3digo_Comuna%22%3D13401</v>
      </c>
      <c r="E1518" s="4">
        <f t="shared" si="498"/>
        <v>177</v>
      </c>
      <c r="F1518" t="str">
        <f t="shared" si="499"/>
        <v>Informe Interactivo 5</v>
      </c>
      <c r="G1518" t="str">
        <f t="shared" si="500"/>
        <v>Comuna</v>
      </c>
      <c r="H1518" t="str">
        <f t="shared" si="501"/>
        <v>Número de Empleados</v>
      </c>
      <c r="I1518" s="2">
        <v>13401</v>
      </c>
      <c r="J1518" t="s">
        <v>468</v>
      </c>
      <c r="K1518" s="1" t="str">
        <f t="shared" si="502"/>
        <v>Informe Interactivo 5 - San Bernardo</v>
      </c>
    </row>
    <row r="1519" spans="1:11" hidden="1" x14ac:dyDescent="0.35">
      <c r="A1519" s="2">
        <f t="shared" si="495"/>
        <v>146</v>
      </c>
      <c r="B1519" s="2">
        <f t="shared" si="496"/>
        <v>4.5999999999999996</v>
      </c>
      <c r="C1519" s="5" t="str">
        <f t="shared" si="497"/>
        <v>Informe Interactivo 5 - Buin</v>
      </c>
      <c r="D1519" s="34" t="str">
        <f t="shared" si="494"/>
        <v>https://analytics.zoho.com/open-view/2395394000005658938?ZOHO_CRITERIA=%224.6%22.%22Descripci%C3%B3n%20A%C3%B1o%22%3C%3E'No%20Aplica'%20and%224.6%22.%22C%C3%B3digo_Comuna%22%3D13402</v>
      </c>
      <c r="E1519" s="4">
        <f t="shared" si="498"/>
        <v>177</v>
      </c>
      <c r="F1519" t="str">
        <f t="shared" si="499"/>
        <v>Informe Interactivo 5</v>
      </c>
      <c r="G1519" t="str">
        <f t="shared" si="500"/>
        <v>Comuna</v>
      </c>
      <c r="H1519" t="str">
        <f t="shared" si="501"/>
        <v>Número de Empleados</v>
      </c>
      <c r="I1519" s="2">
        <v>13402</v>
      </c>
      <c r="J1519" t="s">
        <v>469</v>
      </c>
      <c r="K1519" s="1" t="str">
        <f t="shared" si="502"/>
        <v>Informe Interactivo 5 - Buin</v>
      </c>
    </row>
    <row r="1520" spans="1:11" hidden="1" x14ac:dyDescent="0.35">
      <c r="A1520" s="2">
        <f t="shared" si="495"/>
        <v>147</v>
      </c>
      <c r="B1520" s="2">
        <f t="shared" si="496"/>
        <v>4.5999999999999996</v>
      </c>
      <c r="C1520" s="5" t="str">
        <f t="shared" si="497"/>
        <v>Informe Interactivo 5 - Calera de Tango</v>
      </c>
      <c r="D1520" s="34" t="str">
        <f t="shared" si="494"/>
        <v>https://analytics.zoho.com/open-view/2395394000005658938?ZOHO_CRITERIA=%224.6%22.%22Descripci%C3%B3n%20A%C3%B1o%22%3C%3E'No%20Aplica'%20and%224.6%22.%22C%C3%B3digo_Comuna%22%3D13403</v>
      </c>
      <c r="E1520" s="4">
        <f t="shared" si="498"/>
        <v>177</v>
      </c>
      <c r="F1520" t="str">
        <f t="shared" si="499"/>
        <v>Informe Interactivo 5</v>
      </c>
      <c r="G1520" t="str">
        <f t="shared" si="500"/>
        <v>Comuna</v>
      </c>
      <c r="H1520" t="str">
        <f t="shared" si="501"/>
        <v>Número de Empleados</v>
      </c>
      <c r="I1520" s="2">
        <v>13403</v>
      </c>
      <c r="J1520" t="s">
        <v>470</v>
      </c>
      <c r="K1520" s="1" t="str">
        <f t="shared" si="502"/>
        <v>Informe Interactivo 5 - Calera de Tango</v>
      </c>
    </row>
    <row r="1521" spans="1:11" hidden="1" x14ac:dyDescent="0.35">
      <c r="A1521" s="2">
        <f t="shared" si="495"/>
        <v>148</v>
      </c>
      <c r="B1521" s="2">
        <f t="shared" si="496"/>
        <v>4.5999999999999996</v>
      </c>
      <c r="C1521" s="5" t="str">
        <f t="shared" si="497"/>
        <v>Informe Interactivo 5 - Paine</v>
      </c>
      <c r="D1521" s="34" t="str">
        <f t="shared" si="494"/>
        <v>https://analytics.zoho.com/open-view/2395394000005658938?ZOHO_CRITERIA=%224.6%22.%22Descripci%C3%B3n%20A%C3%B1o%22%3C%3E'No%20Aplica'%20and%224.6%22.%22C%C3%B3digo_Comuna%22%3D13404</v>
      </c>
      <c r="E1521" s="4">
        <f t="shared" si="498"/>
        <v>177</v>
      </c>
      <c r="F1521" t="str">
        <f t="shared" si="499"/>
        <v>Informe Interactivo 5</v>
      </c>
      <c r="G1521" t="str">
        <f t="shared" si="500"/>
        <v>Comuna</v>
      </c>
      <c r="H1521" t="str">
        <f t="shared" si="501"/>
        <v>Número de Empleados</v>
      </c>
      <c r="I1521" s="2">
        <v>13404</v>
      </c>
      <c r="J1521" t="s">
        <v>471</v>
      </c>
      <c r="K1521" s="1" t="str">
        <f t="shared" si="502"/>
        <v>Informe Interactivo 5 - Paine</v>
      </c>
    </row>
    <row r="1522" spans="1:11" hidden="1" x14ac:dyDescent="0.35">
      <c r="A1522" s="2">
        <f t="shared" si="495"/>
        <v>149</v>
      </c>
      <c r="B1522" s="2">
        <f t="shared" si="496"/>
        <v>4.5999999999999996</v>
      </c>
      <c r="C1522" s="5" t="str">
        <f t="shared" si="497"/>
        <v>Informe Interactivo 5 - Melipilla</v>
      </c>
      <c r="D1522" s="34" t="str">
        <f t="shared" si="494"/>
        <v>https://analytics.zoho.com/open-view/2395394000005658938?ZOHO_CRITERIA=%224.6%22.%22Descripci%C3%B3n%20A%C3%B1o%22%3C%3E'No%20Aplica'%20and%224.6%22.%22C%C3%B3digo_Comuna%22%3D13501</v>
      </c>
      <c r="E1522" s="4">
        <f t="shared" si="498"/>
        <v>177</v>
      </c>
      <c r="F1522" t="str">
        <f t="shared" si="499"/>
        <v>Informe Interactivo 5</v>
      </c>
      <c r="G1522" t="str">
        <f t="shared" si="500"/>
        <v>Comuna</v>
      </c>
      <c r="H1522" t="str">
        <f t="shared" si="501"/>
        <v>Número de Empleados</v>
      </c>
      <c r="I1522" s="2">
        <v>13501</v>
      </c>
      <c r="J1522" t="s">
        <v>472</v>
      </c>
      <c r="K1522" s="1" t="str">
        <f t="shared" si="502"/>
        <v>Informe Interactivo 5 - Melipilla</v>
      </c>
    </row>
    <row r="1523" spans="1:11" hidden="1" x14ac:dyDescent="0.35">
      <c r="A1523" s="2">
        <f t="shared" si="495"/>
        <v>150</v>
      </c>
      <c r="B1523" s="2">
        <f t="shared" si="496"/>
        <v>4.5999999999999996</v>
      </c>
      <c r="C1523" s="5" t="str">
        <f t="shared" si="497"/>
        <v>Informe Interactivo 5 - Alhué</v>
      </c>
      <c r="D1523" s="34" t="str">
        <f t="shared" si="494"/>
        <v>https://analytics.zoho.com/open-view/2395394000005658938?ZOHO_CRITERIA=%224.6%22.%22Descripci%C3%B3n%20A%C3%B1o%22%3C%3E'No%20Aplica'%20and%224.6%22.%22C%C3%B3digo_Comuna%22%3D13502</v>
      </c>
      <c r="E1523" s="4">
        <f t="shared" si="498"/>
        <v>177</v>
      </c>
      <c r="F1523" t="str">
        <f t="shared" si="499"/>
        <v>Informe Interactivo 5</v>
      </c>
      <c r="G1523" t="str">
        <f t="shared" si="500"/>
        <v>Comuna</v>
      </c>
      <c r="H1523" t="str">
        <f t="shared" si="501"/>
        <v>Número de Empleados</v>
      </c>
      <c r="I1523" s="2">
        <v>13502</v>
      </c>
      <c r="J1523" t="s">
        <v>473</v>
      </c>
      <c r="K1523" s="1" t="str">
        <f t="shared" si="502"/>
        <v>Informe Interactivo 5 - Alhué</v>
      </c>
    </row>
    <row r="1524" spans="1:11" hidden="1" x14ac:dyDescent="0.35">
      <c r="A1524" s="2">
        <f t="shared" si="495"/>
        <v>151</v>
      </c>
      <c r="B1524" s="2">
        <f t="shared" si="496"/>
        <v>4.5999999999999996</v>
      </c>
      <c r="C1524" s="5" t="str">
        <f t="shared" si="497"/>
        <v>Informe Interactivo 5 - Curacaví</v>
      </c>
      <c r="D1524" s="34" t="str">
        <f t="shared" si="494"/>
        <v>https://analytics.zoho.com/open-view/2395394000005658938?ZOHO_CRITERIA=%224.6%22.%22Descripci%C3%B3n%20A%C3%B1o%22%3C%3E'No%20Aplica'%20and%224.6%22.%22C%C3%B3digo_Comuna%22%3D13503</v>
      </c>
      <c r="E1524" s="4">
        <f t="shared" si="498"/>
        <v>177</v>
      </c>
      <c r="F1524" t="str">
        <f t="shared" si="499"/>
        <v>Informe Interactivo 5</v>
      </c>
      <c r="G1524" t="str">
        <f t="shared" si="500"/>
        <v>Comuna</v>
      </c>
      <c r="H1524" t="str">
        <f t="shared" si="501"/>
        <v>Número de Empleados</v>
      </c>
      <c r="I1524" s="2">
        <v>13503</v>
      </c>
      <c r="J1524" t="s">
        <v>474</v>
      </c>
      <c r="K1524" s="1" t="str">
        <f t="shared" si="502"/>
        <v>Informe Interactivo 5 - Curacaví</v>
      </c>
    </row>
    <row r="1525" spans="1:11" hidden="1" x14ac:dyDescent="0.35">
      <c r="A1525" s="2">
        <f t="shared" si="495"/>
        <v>152</v>
      </c>
      <c r="B1525" s="2">
        <f t="shared" si="496"/>
        <v>4.5999999999999996</v>
      </c>
      <c r="C1525" s="5" t="str">
        <f t="shared" si="497"/>
        <v>Informe Interactivo 5 - María Pinto</v>
      </c>
      <c r="D1525" s="34" t="str">
        <f t="shared" si="494"/>
        <v>https://analytics.zoho.com/open-view/2395394000005658938?ZOHO_CRITERIA=%224.6%22.%22Descripci%C3%B3n%20A%C3%B1o%22%3C%3E'No%20Aplica'%20and%224.6%22.%22C%C3%B3digo_Comuna%22%3D13504</v>
      </c>
      <c r="E1525" s="4">
        <f t="shared" si="498"/>
        <v>177</v>
      </c>
      <c r="F1525" t="str">
        <f t="shared" si="499"/>
        <v>Informe Interactivo 5</v>
      </c>
      <c r="G1525" t="str">
        <f t="shared" si="500"/>
        <v>Comuna</v>
      </c>
      <c r="H1525" t="str">
        <f t="shared" si="501"/>
        <v>Número de Empleados</v>
      </c>
      <c r="I1525" s="2">
        <v>13504</v>
      </c>
      <c r="J1525" t="s">
        <v>475</v>
      </c>
      <c r="K1525" s="1" t="str">
        <f t="shared" si="502"/>
        <v>Informe Interactivo 5 - María Pinto</v>
      </c>
    </row>
    <row r="1526" spans="1:11" hidden="1" x14ac:dyDescent="0.35">
      <c r="A1526" s="2">
        <f t="shared" si="495"/>
        <v>153</v>
      </c>
      <c r="B1526" s="2">
        <f t="shared" si="496"/>
        <v>4.5999999999999996</v>
      </c>
      <c r="C1526" s="5" t="str">
        <f t="shared" si="497"/>
        <v>Informe Interactivo 5 - San Pedro</v>
      </c>
      <c r="D1526" s="34" t="str">
        <f t="shared" si="494"/>
        <v>https://analytics.zoho.com/open-view/2395394000005658938?ZOHO_CRITERIA=%224.6%22.%22Descripci%C3%B3n%20A%C3%B1o%22%3C%3E'No%20Aplica'%20and%224.6%22.%22C%C3%B3digo_Comuna%22%3D13505</v>
      </c>
      <c r="E1526" s="4">
        <f t="shared" si="498"/>
        <v>177</v>
      </c>
      <c r="F1526" t="str">
        <f t="shared" si="499"/>
        <v>Informe Interactivo 5</v>
      </c>
      <c r="G1526" t="str">
        <f t="shared" si="500"/>
        <v>Comuna</v>
      </c>
      <c r="H1526" t="str">
        <f t="shared" si="501"/>
        <v>Número de Empleados</v>
      </c>
      <c r="I1526" s="2">
        <v>13505</v>
      </c>
      <c r="J1526" t="s">
        <v>476</v>
      </c>
      <c r="K1526" s="1" t="str">
        <f t="shared" si="502"/>
        <v>Informe Interactivo 5 - San Pedro</v>
      </c>
    </row>
    <row r="1527" spans="1:11" hidden="1" x14ac:dyDescent="0.35">
      <c r="A1527" s="2">
        <f t="shared" si="495"/>
        <v>154</v>
      </c>
      <c r="B1527" s="2">
        <f t="shared" si="496"/>
        <v>4.5999999999999996</v>
      </c>
      <c r="C1527" s="5" t="str">
        <f t="shared" si="497"/>
        <v>Informe Interactivo 5 - Talagante</v>
      </c>
      <c r="D1527" s="34" t="str">
        <f t="shared" si="494"/>
        <v>https://analytics.zoho.com/open-view/2395394000005658938?ZOHO_CRITERIA=%224.6%22.%22Descripci%C3%B3n%20A%C3%B1o%22%3C%3E'No%20Aplica'%20and%224.6%22.%22C%C3%B3digo_Comuna%22%3D13601</v>
      </c>
      <c r="E1527" s="4">
        <f t="shared" si="498"/>
        <v>177</v>
      </c>
      <c r="F1527" t="str">
        <f t="shared" si="499"/>
        <v>Informe Interactivo 5</v>
      </c>
      <c r="G1527" t="str">
        <f t="shared" si="500"/>
        <v>Comuna</v>
      </c>
      <c r="H1527" t="str">
        <f t="shared" si="501"/>
        <v>Número de Empleados</v>
      </c>
      <c r="I1527" s="2">
        <v>13601</v>
      </c>
      <c r="J1527" t="s">
        <v>477</v>
      </c>
      <c r="K1527" s="1" t="str">
        <f t="shared" si="502"/>
        <v>Informe Interactivo 5 - Talagante</v>
      </c>
    </row>
    <row r="1528" spans="1:11" hidden="1" x14ac:dyDescent="0.35">
      <c r="A1528" s="2">
        <f t="shared" si="495"/>
        <v>155</v>
      </c>
      <c r="B1528" s="2">
        <f t="shared" si="496"/>
        <v>4.5999999999999996</v>
      </c>
      <c r="C1528" s="5" t="str">
        <f t="shared" si="497"/>
        <v>Informe Interactivo 5 - El Monte</v>
      </c>
      <c r="D1528" s="34" t="str">
        <f t="shared" si="494"/>
        <v>https://analytics.zoho.com/open-view/2395394000005658938?ZOHO_CRITERIA=%224.6%22.%22Descripci%C3%B3n%20A%C3%B1o%22%3C%3E'No%20Aplica'%20and%224.6%22.%22C%C3%B3digo_Comuna%22%3D13602</v>
      </c>
      <c r="E1528" s="4">
        <f t="shared" si="498"/>
        <v>177</v>
      </c>
      <c r="F1528" t="str">
        <f t="shared" si="499"/>
        <v>Informe Interactivo 5</v>
      </c>
      <c r="G1528" t="str">
        <f t="shared" si="500"/>
        <v>Comuna</v>
      </c>
      <c r="H1528" t="str">
        <f t="shared" si="501"/>
        <v>Número de Empleados</v>
      </c>
      <c r="I1528" s="2">
        <v>13602</v>
      </c>
      <c r="J1528" t="s">
        <v>478</v>
      </c>
      <c r="K1528" s="1" t="str">
        <f t="shared" si="502"/>
        <v>Informe Interactivo 5 - El Monte</v>
      </c>
    </row>
    <row r="1529" spans="1:11" hidden="1" x14ac:dyDescent="0.35">
      <c r="A1529" s="2">
        <f t="shared" si="495"/>
        <v>156</v>
      </c>
      <c r="B1529" s="2">
        <f t="shared" si="496"/>
        <v>4.5999999999999996</v>
      </c>
      <c r="C1529" s="5" t="str">
        <f t="shared" si="497"/>
        <v>Informe Interactivo 5 - Isla de Maipo</v>
      </c>
      <c r="D1529" s="34" t="str">
        <f t="shared" si="494"/>
        <v>https://analytics.zoho.com/open-view/2395394000005658938?ZOHO_CRITERIA=%224.6%22.%22Descripci%C3%B3n%20A%C3%B1o%22%3C%3E'No%20Aplica'%20and%224.6%22.%22C%C3%B3digo_Comuna%22%3D13603</v>
      </c>
      <c r="E1529" s="4">
        <f t="shared" si="498"/>
        <v>177</v>
      </c>
      <c r="F1529" t="str">
        <f t="shared" si="499"/>
        <v>Informe Interactivo 5</v>
      </c>
      <c r="G1529" t="str">
        <f t="shared" si="500"/>
        <v>Comuna</v>
      </c>
      <c r="H1529" t="str">
        <f t="shared" si="501"/>
        <v>Número de Empleados</v>
      </c>
      <c r="I1529" s="2">
        <v>13603</v>
      </c>
      <c r="J1529" t="s">
        <v>479</v>
      </c>
      <c r="K1529" s="1" t="str">
        <f t="shared" si="502"/>
        <v>Informe Interactivo 5 - Isla de Maipo</v>
      </c>
    </row>
    <row r="1530" spans="1:11" hidden="1" x14ac:dyDescent="0.35">
      <c r="A1530" s="2">
        <f t="shared" si="495"/>
        <v>157</v>
      </c>
      <c r="B1530" s="2">
        <f t="shared" si="496"/>
        <v>4.5999999999999996</v>
      </c>
      <c r="C1530" s="5" t="str">
        <f t="shared" si="497"/>
        <v>Informe Interactivo 5 - Padre Hurtado</v>
      </c>
      <c r="D1530" s="34" t="str">
        <f t="shared" si="494"/>
        <v>https://analytics.zoho.com/open-view/2395394000005658938?ZOHO_CRITERIA=%224.6%22.%22Descripci%C3%B3n%20A%C3%B1o%22%3C%3E'No%20Aplica'%20and%224.6%22.%22C%C3%B3digo_Comuna%22%3D13604</v>
      </c>
      <c r="E1530" s="4">
        <f t="shared" si="498"/>
        <v>177</v>
      </c>
      <c r="F1530" t="str">
        <f t="shared" si="499"/>
        <v>Informe Interactivo 5</v>
      </c>
      <c r="G1530" t="str">
        <f t="shared" si="500"/>
        <v>Comuna</v>
      </c>
      <c r="H1530" t="str">
        <f t="shared" si="501"/>
        <v>Número de Empleados</v>
      </c>
      <c r="I1530" s="2">
        <v>13604</v>
      </c>
      <c r="J1530" t="s">
        <v>480</v>
      </c>
      <c r="K1530" s="1" t="str">
        <f t="shared" si="502"/>
        <v>Informe Interactivo 5 - Padre Hurtado</v>
      </c>
    </row>
    <row r="1531" spans="1:11" hidden="1" x14ac:dyDescent="0.35">
      <c r="A1531" s="2">
        <f t="shared" si="495"/>
        <v>158</v>
      </c>
      <c r="B1531" s="2">
        <f t="shared" si="496"/>
        <v>4.5999999999999996</v>
      </c>
      <c r="C1531" s="5" t="str">
        <f t="shared" si="497"/>
        <v>Informe Interactivo 5 - Peñaflor</v>
      </c>
      <c r="D1531" s="34" t="str">
        <f t="shared" si="494"/>
        <v>https://analytics.zoho.com/open-view/2395394000005658938?ZOHO_CRITERIA=%224.6%22.%22Descripci%C3%B3n%20A%C3%B1o%22%3C%3E'No%20Aplica'%20and%224.6%22.%22C%C3%B3digo_Comuna%22%3D13605</v>
      </c>
      <c r="E1531" s="4">
        <f t="shared" si="498"/>
        <v>177</v>
      </c>
      <c r="F1531" t="str">
        <f t="shared" si="499"/>
        <v>Informe Interactivo 5</v>
      </c>
      <c r="G1531" t="str">
        <f t="shared" si="500"/>
        <v>Comuna</v>
      </c>
      <c r="H1531" t="str">
        <f t="shared" si="501"/>
        <v>Número de Empleados</v>
      </c>
      <c r="I1531" s="2">
        <v>13605</v>
      </c>
      <c r="J1531" t="s">
        <v>481</v>
      </c>
      <c r="K1531" s="1" t="str">
        <f t="shared" si="502"/>
        <v>Informe Interactivo 5 - Peñaflor</v>
      </c>
    </row>
    <row r="1532" spans="1:11" hidden="1" x14ac:dyDescent="0.35">
      <c r="A1532" s="2">
        <f t="shared" si="495"/>
        <v>159</v>
      </c>
      <c r="B1532" s="2">
        <f t="shared" si="496"/>
        <v>4.5999999999999996</v>
      </c>
      <c r="C1532" s="5" t="str">
        <f t="shared" si="497"/>
        <v>Informe Interactivo 5 - Valdivia</v>
      </c>
      <c r="D1532" s="34" t="str">
        <f t="shared" si="494"/>
        <v>https://analytics.zoho.com/open-view/2395394000005658938?ZOHO_CRITERIA=%224.6%22.%22Descripci%C3%B3n%20A%C3%B1o%22%3C%3E'No%20Aplica'%20and%224.6%22.%22C%C3%B3digo_Comuna%22%3D14101</v>
      </c>
      <c r="E1532" s="4">
        <f t="shared" si="498"/>
        <v>177</v>
      </c>
      <c r="F1532" t="str">
        <f t="shared" si="499"/>
        <v>Informe Interactivo 5</v>
      </c>
      <c r="G1532" t="str">
        <f t="shared" si="500"/>
        <v>Comuna</v>
      </c>
      <c r="H1532" t="str">
        <f t="shared" si="501"/>
        <v>Número de Empleados</v>
      </c>
      <c r="I1532" s="2">
        <v>14101</v>
      </c>
      <c r="J1532" t="s">
        <v>482</v>
      </c>
      <c r="K1532" s="1" t="str">
        <f t="shared" si="502"/>
        <v>Informe Interactivo 5 - Valdivia</v>
      </c>
    </row>
    <row r="1533" spans="1:11" hidden="1" x14ac:dyDescent="0.35">
      <c r="A1533" s="2">
        <f t="shared" si="495"/>
        <v>160</v>
      </c>
      <c r="B1533" s="2">
        <f t="shared" si="496"/>
        <v>4.5999999999999996</v>
      </c>
      <c r="C1533" s="5" t="str">
        <f t="shared" si="497"/>
        <v>Informe Interactivo 5 - Lanco</v>
      </c>
      <c r="D1533" s="34" t="str">
        <f t="shared" si="494"/>
        <v>https://analytics.zoho.com/open-view/2395394000005658938?ZOHO_CRITERIA=%224.6%22.%22Descripci%C3%B3n%20A%C3%B1o%22%3C%3E'No%20Aplica'%20and%224.6%22.%22C%C3%B3digo_Comuna%22%3D14103</v>
      </c>
      <c r="E1533" s="4">
        <f t="shared" si="498"/>
        <v>177</v>
      </c>
      <c r="F1533" t="str">
        <f t="shared" si="499"/>
        <v>Informe Interactivo 5</v>
      </c>
      <c r="G1533" t="str">
        <f t="shared" si="500"/>
        <v>Comuna</v>
      </c>
      <c r="H1533" t="str">
        <f t="shared" si="501"/>
        <v>Número de Empleados</v>
      </c>
      <c r="I1533" s="2">
        <v>14103</v>
      </c>
      <c r="J1533" t="s">
        <v>483</v>
      </c>
      <c r="K1533" s="1" t="str">
        <f t="shared" si="502"/>
        <v>Informe Interactivo 5 - Lanco</v>
      </c>
    </row>
    <row r="1534" spans="1:11" hidden="1" x14ac:dyDescent="0.35">
      <c r="A1534" s="2">
        <f t="shared" si="495"/>
        <v>161</v>
      </c>
      <c r="B1534" s="2">
        <f t="shared" si="496"/>
        <v>4.5999999999999996</v>
      </c>
      <c r="C1534" s="5" t="str">
        <f t="shared" si="497"/>
        <v>Informe Interactivo 5 - Mariquina</v>
      </c>
      <c r="D1534" s="34" t="str">
        <f t="shared" si="494"/>
        <v>https://analytics.zoho.com/open-view/2395394000005658938?ZOHO_CRITERIA=%224.6%22.%22Descripci%C3%B3n%20A%C3%B1o%22%3C%3E'No%20Aplica'%20and%224.6%22.%22C%C3%B3digo_Comuna%22%3D14106</v>
      </c>
      <c r="E1534" s="4">
        <f t="shared" si="498"/>
        <v>177</v>
      </c>
      <c r="F1534" t="str">
        <f t="shared" si="499"/>
        <v>Informe Interactivo 5</v>
      </c>
      <c r="G1534" t="str">
        <f t="shared" si="500"/>
        <v>Comuna</v>
      </c>
      <c r="H1534" t="str">
        <f t="shared" si="501"/>
        <v>Número de Empleados</v>
      </c>
      <c r="I1534" s="2">
        <v>14106</v>
      </c>
      <c r="J1534" t="s">
        <v>484</v>
      </c>
      <c r="K1534" s="1" t="str">
        <f t="shared" si="502"/>
        <v>Informe Interactivo 5 - Mariquina</v>
      </c>
    </row>
    <row r="1535" spans="1:11" hidden="1" x14ac:dyDescent="0.35">
      <c r="A1535" s="2">
        <f t="shared" si="495"/>
        <v>162</v>
      </c>
      <c r="B1535" s="2">
        <f t="shared" si="496"/>
        <v>4.5999999999999996</v>
      </c>
      <c r="C1535" s="5" t="str">
        <f t="shared" si="497"/>
        <v>Informe Interactivo 5 - La Unión</v>
      </c>
      <c r="D1535" s="34" t="str">
        <f t="shared" si="494"/>
        <v>https://analytics.zoho.com/open-view/2395394000005658938?ZOHO_CRITERIA=%224.6%22.%22Descripci%C3%B3n%20A%C3%B1o%22%3C%3E'No%20Aplica'%20and%224.6%22.%22C%C3%B3digo_Comuna%22%3D14201</v>
      </c>
      <c r="E1535" s="4">
        <f t="shared" si="498"/>
        <v>177</v>
      </c>
      <c r="F1535" t="str">
        <f t="shared" si="499"/>
        <v>Informe Interactivo 5</v>
      </c>
      <c r="G1535" t="str">
        <f t="shared" si="500"/>
        <v>Comuna</v>
      </c>
      <c r="H1535" t="str">
        <f t="shared" si="501"/>
        <v>Número de Empleados</v>
      </c>
      <c r="I1535" s="2">
        <v>14201</v>
      </c>
      <c r="J1535" t="s">
        <v>485</v>
      </c>
      <c r="K1535" s="1" t="str">
        <f t="shared" si="502"/>
        <v>Informe Interactivo 5 - La Unión</v>
      </c>
    </row>
    <row r="1536" spans="1:11" hidden="1" x14ac:dyDescent="0.35">
      <c r="A1536" s="2">
        <f t="shared" si="495"/>
        <v>163</v>
      </c>
      <c r="B1536" s="2">
        <f t="shared" si="496"/>
        <v>4.5999999999999996</v>
      </c>
      <c r="C1536" s="5" t="str">
        <f t="shared" si="497"/>
        <v>Informe Interactivo 5 - Arica</v>
      </c>
      <c r="D1536" s="34" t="str">
        <f t="shared" si="494"/>
        <v>https://analytics.zoho.com/open-view/2395394000005658938?ZOHO_CRITERIA=%224.6%22.%22Descripci%C3%B3n%20A%C3%B1o%22%3C%3E'No%20Aplica'%20and%224.6%22.%22C%C3%B3digo_Comuna%22%3D15101</v>
      </c>
      <c r="E1536" s="4">
        <f t="shared" si="498"/>
        <v>177</v>
      </c>
      <c r="F1536" t="str">
        <f t="shared" si="499"/>
        <v>Informe Interactivo 5</v>
      </c>
      <c r="G1536" t="str">
        <f t="shared" si="500"/>
        <v>Comuna</v>
      </c>
      <c r="H1536" t="str">
        <f t="shared" si="501"/>
        <v>Número de Empleados</v>
      </c>
      <c r="I1536" s="2">
        <v>15101</v>
      </c>
      <c r="J1536" t="s">
        <v>486</v>
      </c>
      <c r="K1536" s="1" t="str">
        <f t="shared" si="502"/>
        <v>Informe Interactivo 5 - Arica</v>
      </c>
    </row>
    <row r="1537" spans="1:11" hidden="1" x14ac:dyDescent="0.35">
      <c r="A1537" s="2">
        <f t="shared" si="495"/>
        <v>164</v>
      </c>
      <c r="B1537" s="2">
        <f t="shared" si="496"/>
        <v>4.5999999999999996</v>
      </c>
      <c r="C1537" s="5" t="str">
        <f t="shared" si="497"/>
        <v>Informe Interactivo 5 - Chillán</v>
      </c>
      <c r="D1537" s="34" t="str">
        <f t="shared" si="494"/>
        <v>https://analytics.zoho.com/open-view/2395394000005658938?ZOHO_CRITERIA=%224.6%22.%22Descripci%C3%B3n%20A%C3%B1o%22%3C%3E'No%20Aplica'%20and%224.6%22.%22C%C3%B3digo_Comuna%22%3D16101</v>
      </c>
      <c r="E1537" s="4">
        <f t="shared" si="498"/>
        <v>177</v>
      </c>
      <c r="F1537" t="str">
        <f t="shared" si="499"/>
        <v>Informe Interactivo 5</v>
      </c>
      <c r="G1537" t="str">
        <f t="shared" si="500"/>
        <v>Comuna</v>
      </c>
      <c r="H1537" t="str">
        <f t="shared" si="501"/>
        <v>Número de Empleados</v>
      </c>
      <c r="I1537" s="2">
        <v>16101</v>
      </c>
      <c r="J1537" t="s">
        <v>487</v>
      </c>
      <c r="K1537" s="1" t="str">
        <f t="shared" si="502"/>
        <v>Informe Interactivo 5 - Chillán</v>
      </c>
    </row>
    <row r="1538" spans="1:11" hidden="1" x14ac:dyDescent="0.35">
      <c r="A1538" s="2">
        <f t="shared" si="495"/>
        <v>165</v>
      </c>
      <c r="B1538" s="2">
        <f t="shared" si="496"/>
        <v>4.5999999999999996</v>
      </c>
      <c r="C1538" s="5" t="str">
        <f t="shared" si="497"/>
        <v>Informe Interactivo 5 - Bulnes</v>
      </c>
      <c r="D1538" s="34" t="str">
        <f t="shared" si="494"/>
        <v>https://analytics.zoho.com/open-view/2395394000005658938?ZOHO_CRITERIA=%224.6%22.%22Descripci%C3%B3n%20A%C3%B1o%22%3C%3E'No%20Aplica'%20and%224.6%22.%22C%C3%B3digo_Comuna%22%3D16102</v>
      </c>
      <c r="E1538" s="4">
        <f t="shared" si="498"/>
        <v>177</v>
      </c>
      <c r="F1538" t="str">
        <f t="shared" si="499"/>
        <v>Informe Interactivo 5</v>
      </c>
      <c r="G1538" t="str">
        <f t="shared" si="500"/>
        <v>Comuna</v>
      </c>
      <c r="H1538" t="str">
        <f t="shared" si="501"/>
        <v>Número de Empleados</v>
      </c>
      <c r="I1538" s="2">
        <v>16102</v>
      </c>
      <c r="J1538" t="s">
        <v>488</v>
      </c>
      <c r="K1538" s="1" t="str">
        <f t="shared" si="502"/>
        <v>Informe Interactivo 5 - Bulnes</v>
      </c>
    </row>
    <row r="1539" spans="1:11" hidden="1" x14ac:dyDescent="0.35">
      <c r="A1539" s="2">
        <f t="shared" si="495"/>
        <v>166</v>
      </c>
      <c r="B1539" s="2">
        <f t="shared" si="496"/>
        <v>4.5999999999999996</v>
      </c>
      <c r="C1539" s="5" t="str">
        <f t="shared" si="497"/>
        <v>Informe Interactivo 5 - Chillán Viejo</v>
      </c>
      <c r="D1539" s="34" t="str">
        <f t="shared" si="494"/>
        <v>https://analytics.zoho.com/open-view/2395394000005658938?ZOHO_CRITERIA=%224.6%22.%22Descripci%C3%B3n%20A%C3%B1o%22%3C%3E'No%20Aplica'%20and%224.6%22.%22C%C3%B3digo_Comuna%22%3D16103</v>
      </c>
      <c r="E1539" s="4">
        <f t="shared" si="498"/>
        <v>177</v>
      </c>
      <c r="F1539" t="str">
        <f t="shared" si="499"/>
        <v>Informe Interactivo 5</v>
      </c>
      <c r="G1539" t="str">
        <f t="shared" si="500"/>
        <v>Comuna</v>
      </c>
      <c r="H1539" t="str">
        <f t="shared" si="501"/>
        <v>Número de Empleados</v>
      </c>
      <c r="I1539" s="2">
        <v>16103</v>
      </c>
      <c r="J1539" t="s">
        <v>489</v>
      </c>
      <c r="K1539" s="1" t="str">
        <f t="shared" si="502"/>
        <v>Informe Interactivo 5 - Chillán Viejo</v>
      </c>
    </row>
    <row r="1540" spans="1:11" hidden="1" x14ac:dyDescent="0.35">
      <c r="A1540" s="2">
        <f t="shared" si="495"/>
        <v>167</v>
      </c>
      <c r="B1540" s="2">
        <f t="shared" si="496"/>
        <v>4.5999999999999996</v>
      </c>
      <c r="C1540" s="5" t="str">
        <f t="shared" si="497"/>
        <v>Informe Interactivo 5 - El Carmen</v>
      </c>
      <c r="D1540" s="34" t="str">
        <f t="shared" si="494"/>
        <v>https://analytics.zoho.com/open-view/2395394000005658938?ZOHO_CRITERIA=%224.6%22.%22Descripci%C3%B3n%20A%C3%B1o%22%3C%3E'No%20Aplica'%20and%224.6%22.%22C%C3%B3digo_Comuna%22%3D16104</v>
      </c>
      <c r="E1540" s="4">
        <f t="shared" si="498"/>
        <v>177</v>
      </c>
      <c r="F1540" t="str">
        <f t="shared" si="499"/>
        <v>Informe Interactivo 5</v>
      </c>
      <c r="G1540" t="str">
        <f t="shared" si="500"/>
        <v>Comuna</v>
      </c>
      <c r="H1540" t="str">
        <f t="shared" si="501"/>
        <v>Número de Empleados</v>
      </c>
      <c r="I1540" s="2">
        <v>16104</v>
      </c>
      <c r="J1540" t="s">
        <v>490</v>
      </c>
      <c r="K1540" s="1" t="str">
        <f t="shared" si="502"/>
        <v>Informe Interactivo 5 - El Carmen</v>
      </c>
    </row>
    <row r="1541" spans="1:11" hidden="1" x14ac:dyDescent="0.35">
      <c r="A1541" s="2">
        <f t="shared" si="495"/>
        <v>168</v>
      </c>
      <c r="B1541" s="2">
        <f t="shared" si="496"/>
        <v>4.5999999999999996</v>
      </c>
      <c r="C1541" s="5" t="str">
        <f t="shared" si="497"/>
        <v>Informe Interactivo 5 - Pinto</v>
      </c>
      <c r="D1541" s="34" t="str">
        <f t="shared" si="494"/>
        <v>https://analytics.zoho.com/open-view/2395394000005658938?ZOHO_CRITERIA=%224.6%22.%22Descripci%C3%B3n%20A%C3%B1o%22%3C%3E'No%20Aplica'%20and%224.6%22.%22C%C3%B3digo_Comuna%22%3D16106</v>
      </c>
      <c r="E1541" s="4">
        <f t="shared" si="498"/>
        <v>177</v>
      </c>
      <c r="F1541" t="str">
        <f t="shared" si="499"/>
        <v>Informe Interactivo 5</v>
      </c>
      <c r="G1541" t="str">
        <f t="shared" si="500"/>
        <v>Comuna</v>
      </c>
      <c r="H1541" t="str">
        <f t="shared" si="501"/>
        <v>Número de Empleados</v>
      </c>
      <c r="I1541" s="2">
        <v>16106</v>
      </c>
      <c r="J1541" t="s">
        <v>491</v>
      </c>
      <c r="K1541" s="1" t="str">
        <f t="shared" si="502"/>
        <v>Informe Interactivo 5 - Pinto</v>
      </c>
    </row>
    <row r="1542" spans="1:11" hidden="1" x14ac:dyDescent="0.35">
      <c r="A1542" s="2">
        <f t="shared" si="495"/>
        <v>169</v>
      </c>
      <c r="B1542" s="2">
        <f t="shared" si="496"/>
        <v>4.5999999999999996</v>
      </c>
      <c r="C1542" s="5" t="str">
        <f t="shared" si="497"/>
        <v>Informe Interactivo 5 - Quillón</v>
      </c>
      <c r="D1542" s="34" t="str">
        <f t="shared" si="494"/>
        <v>https://analytics.zoho.com/open-view/2395394000005658938?ZOHO_CRITERIA=%224.6%22.%22Descripci%C3%B3n%20A%C3%B1o%22%3C%3E'No%20Aplica'%20and%224.6%22.%22C%C3%B3digo_Comuna%22%3D16107</v>
      </c>
      <c r="E1542" s="4">
        <f t="shared" si="498"/>
        <v>177</v>
      </c>
      <c r="F1542" t="str">
        <f t="shared" si="499"/>
        <v>Informe Interactivo 5</v>
      </c>
      <c r="G1542" t="str">
        <f t="shared" si="500"/>
        <v>Comuna</v>
      </c>
      <c r="H1542" t="str">
        <f t="shared" si="501"/>
        <v>Número de Empleados</v>
      </c>
      <c r="I1542" s="2">
        <v>16107</v>
      </c>
      <c r="J1542" t="s">
        <v>492</v>
      </c>
      <c r="K1542" s="1" t="str">
        <f t="shared" si="502"/>
        <v>Informe Interactivo 5 - Quillón</v>
      </c>
    </row>
    <row r="1543" spans="1:11" hidden="1" x14ac:dyDescent="0.35">
      <c r="A1543" s="2">
        <f t="shared" si="495"/>
        <v>170</v>
      </c>
      <c r="B1543" s="2">
        <f t="shared" si="496"/>
        <v>4.5999999999999996</v>
      </c>
      <c r="C1543" s="5" t="str">
        <f t="shared" si="497"/>
        <v>Informe Interactivo 5 - San Ignacio</v>
      </c>
      <c r="D1543" s="34" t="str">
        <f t="shared" si="494"/>
        <v>https://analytics.zoho.com/open-view/2395394000005658938?ZOHO_CRITERIA=%224.6%22.%22Descripci%C3%B3n%20A%C3%B1o%22%3C%3E'No%20Aplica'%20and%224.6%22.%22C%C3%B3digo_Comuna%22%3D16108</v>
      </c>
      <c r="E1543" s="4">
        <f t="shared" si="498"/>
        <v>177</v>
      </c>
      <c r="F1543" t="str">
        <f t="shared" si="499"/>
        <v>Informe Interactivo 5</v>
      </c>
      <c r="G1543" t="str">
        <f t="shared" si="500"/>
        <v>Comuna</v>
      </c>
      <c r="H1543" t="str">
        <f t="shared" si="501"/>
        <v>Número de Empleados</v>
      </c>
      <c r="I1543" s="2">
        <v>16108</v>
      </c>
      <c r="J1543" t="s">
        <v>493</v>
      </c>
      <c r="K1543" s="1" t="str">
        <f t="shared" si="502"/>
        <v>Informe Interactivo 5 - San Ignacio</v>
      </c>
    </row>
    <row r="1544" spans="1:11" hidden="1" x14ac:dyDescent="0.35">
      <c r="A1544" s="2">
        <f t="shared" si="495"/>
        <v>171</v>
      </c>
      <c r="B1544" s="2">
        <f t="shared" si="496"/>
        <v>4.5999999999999996</v>
      </c>
      <c r="C1544" s="5" t="str">
        <f t="shared" si="497"/>
        <v>Informe Interactivo 5 - Yungay</v>
      </c>
      <c r="D1544" s="34" t="str">
        <f t="shared" si="494"/>
        <v>https://analytics.zoho.com/open-view/2395394000005658938?ZOHO_CRITERIA=%224.6%22.%22Descripci%C3%B3n%20A%C3%B1o%22%3C%3E'No%20Aplica'%20and%224.6%22.%22C%C3%B3digo_Comuna%22%3D16109</v>
      </c>
      <c r="E1544" s="4">
        <f t="shared" si="498"/>
        <v>177</v>
      </c>
      <c r="F1544" t="str">
        <f t="shared" si="499"/>
        <v>Informe Interactivo 5</v>
      </c>
      <c r="G1544" t="str">
        <f t="shared" si="500"/>
        <v>Comuna</v>
      </c>
      <c r="H1544" t="str">
        <f t="shared" si="501"/>
        <v>Número de Empleados</v>
      </c>
      <c r="I1544" s="2">
        <v>16109</v>
      </c>
      <c r="J1544" t="s">
        <v>494</v>
      </c>
      <c r="K1544" s="1" t="str">
        <f t="shared" si="502"/>
        <v>Informe Interactivo 5 - Yungay</v>
      </c>
    </row>
    <row r="1545" spans="1:11" hidden="1" x14ac:dyDescent="0.35">
      <c r="A1545" s="2">
        <f t="shared" si="495"/>
        <v>172</v>
      </c>
      <c r="B1545" s="2">
        <f t="shared" si="496"/>
        <v>4.5999999999999996</v>
      </c>
      <c r="C1545" s="5" t="str">
        <f t="shared" si="497"/>
        <v>Informe Interactivo 5 - Cobquecura</v>
      </c>
      <c r="D1545" s="34" t="str">
        <f t="shared" si="494"/>
        <v>https://analytics.zoho.com/open-view/2395394000005658938?ZOHO_CRITERIA=%224.6%22.%22Descripci%C3%B3n%20A%C3%B1o%22%3C%3E'No%20Aplica'%20and%224.6%22.%22C%C3%B3digo_Comuna%22%3D16202</v>
      </c>
      <c r="E1545" s="4">
        <f t="shared" si="498"/>
        <v>177</v>
      </c>
      <c r="F1545" t="str">
        <f t="shared" si="499"/>
        <v>Informe Interactivo 5</v>
      </c>
      <c r="G1545" t="str">
        <f t="shared" si="500"/>
        <v>Comuna</v>
      </c>
      <c r="H1545" t="str">
        <f t="shared" si="501"/>
        <v>Número de Empleados</v>
      </c>
      <c r="I1545" s="2">
        <v>16202</v>
      </c>
      <c r="J1545" t="s">
        <v>495</v>
      </c>
      <c r="K1545" s="1" t="str">
        <f t="shared" si="502"/>
        <v>Informe Interactivo 5 - Cobquecura</v>
      </c>
    </row>
    <row r="1546" spans="1:11" hidden="1" x14ac:dyDescent="0.35">
      <c r="A1546" s="2">
        <f t="shared" si="495"/>
        <v>173</v>
      </c>
      <c r="B1546" s="2">
        <f t="shared" si="496"/>
        <v>4.5999999999999996</v>
      </c>
      <c r="C1546" s="5" t="str">
        <f t="shared" si="497"/>
        <v>Informe Interactivo 5 - Ninhue</v>
      </c>
      <c r="D1546" s="34" t="str">
        <f t="shared" si="494"/>
        <v>https://analytics.zoho.com/open-view/2395394000005658938?ZOHO_CRITERIA=%224.6%22.%22Descripci%C3%B3n%20A%C3%B1o%22%3C%3E'No%20Aplica'%20and%224.6%22.%22C%C3%B3digo_Comuna%22%3D16204</v>
      </c>
      <c r="E1546" s="4">
        <f t="shared" si="498"/>
        <v>177</v>
      </c>
      <c r="F1546" t="str">
        <f t="shared" si="499"/>
        <v>Informe Interactivo 5</v>
      </c>
      <c r="G1546" t="str">
        <f t="shared" si="500"/>
        <v>Comuna</v>
      </c>
      <c r="H1546" t="str">
        <f t="shared" si="501"/>
        <v>Número de Empleados</v>
      </c>
      <c r="I1546" s="2">
        <v>16204</v>
      </c>
      <c r="J1546" t="s">
        <v>496</v>
      </c>
      <c r="K1546" s="1" t="str">
        <f t="shared" si="502"/>
        <v>Informe Interactivo 5 - Ninhue</v>
      </c>
    </row>
    <row r="1547" spans="1:11" hidden="1" x14ac:dyDescent="0.35">
      <c r="A1547" s="2">
        <f t="shared" si="495"/>
        <v>174</v>
      </c>
      <c r="B1547" s="2">
        <f t="shared" si="496"/>
        <v>4.5999999999999996</v>
      </c>
      <c r="C1547" s="5" t="str">
        <f t="shared" si="497"/>
        <v>Informe Interactivo 5 - Ránquil</v>
      </c>
      <c r="D1547" s="34" t="str">
        <f t="shared" si="494"/>
        <v>https://analytics.zoho.com/open-view/2395394000005658938?ZOHO_CRITERIA=%224.6%22.%22Descripci%C3%B3n%20A%C3%B1o%22%3C%3E'No%20Aplica'%20and%224.6%22.%22C%C3%B3digo_Comuna%22%3D16206</v>
      </c>
      <c r="E1547" s="4">
        <f t="shared" si="498"/>
        <v>177</v>
      </c>
      <c r="F1547" t="str">
        <f t="shared" si="499"/>
        <v>Informe Interactivo 5</v>
      </c>
      <c r="G1547" t="str">
        <f t="shared" si="500"/>
        <v>Comuna</v>
      </c>
      <c r="H1547" t="str">
        <f t="shared" si="501"/>
        <v>Número de Empleados</v>
      </c>
      <c r="I1547" s="2">
        <v>16206</v>
      </c>
      <c r="J1547" t="s">
        <v>497</v>
      </c>
      <c r="K1547" s="1" t="str">
        <f t="shared" si="502"/>
        <v>Informe Interactivo 5 - Ránquil</v>
      </c>
    </row>
    <row r="1548" spans="1:11" hidden="1" x14ac:dyDescent="0.35">
      <c r="A1548" s="2">
        <f t="shared" si="495"/>
        <v>175</v>
      </c>
      <c r="B1548" s="2">
        <f t="shared" si="496"/>
        <v>4.5999999999999996</v>
      </c>
      <c r="C1548" s="5" t="str">
        <f t="shared" si="497"/>
        <v>Informe Interactivo 5 - San Carlos</v>
      </c>
      <c r="D1548" s="34" t="str">
        <f t="shared" si="494"/>
        <v>https://analytics.zoho.com/open-view/2395394000005658938?ZOHO_CRITERIA=%224.6%22.%22Descripci%C3%B3n%20A%C3%B1o%22%3C%3E'No%20Aplica'%20and%224.6%22.%22C%C3%B3digo_Comuna%22%3D16301</v>
      </c>
      <c r="E1548" s="4">
        <f t="shared" si="498"/>
        <v>177</v>
      </c>
      <c r="F1548" t="str">
        <f t="shared" si="499"/>
        <v>Informe Interactivo 5</v>
      </c>
      <c r="G1548" t="str">
        <f t="shared" si="500"/>
        <v>Comuna</v>
      </c>
      <c r="H1548" t="str">
        <f t="shared" si="501"/>
        <v>Número de Empleados</v>
      </c>
      <c r="I1548" s="2">
        <v>16301</v>
      </c>
      <c r="J1548" t="s">
        <v>498</v>
      </c>
      <c r="K1548" s="1" t="str">
        <f t="shared" si="502"/>
        <v>Informe Interactivo 5 - San Carlos</v>
      </c>
    </row>
    <row r="1549" spans="1:11" hidden="1" x14ac:dyDescent="0.35">
      <c r="A1549" s="2">
        <f t="shared" si="495"/>
        <v>176</v>
      </c>
      <c r="B1549" s="2">
        <f t="shared" si="496"/>
        <v>4.5999999999999996</v>
      </c>
      <c r="C1549" s="5" t="str">
        <f t="shared" si="497"/>
        <v>Informe Interactivo 5 - Coihueco</v>
      </c>
      <c r="D1549" s="34" t="str">
        <f t="shared" si="494"/>
        <v>https://analytics.zoho.com/open-view/2395394000005658938?ZOHO_CRITERIA=%224.6%22.%22Descripci%C3%B3n%20A%C3%B1o%22%3C%3E'No%20Aplica'%20and%224.6%22.%22C%C3%B3digo_Comuna%22%3D16302</v>
      </c>
      <c r="E1549" s="4">
        <f t="shared" si="498"/>
        <v>177</v>
      </c>
      <c r="F1549" t="str">
        <f t="shared" si="499"/>
        <v>Informe Interactivo 5</v>
      </c>
      <c r="G1549" t="str">
        <f t="shared" si="500"/>
        <v>Comuna</v>
      </c>
      <c r="H1549" t="str">
        <f t="shared" si="501"/>
        <v>Número de Empleados</v>
      </c>
      <c r="I1549" s="2">
        <v>16302</v>
      </c>
      <c r="J1549" t="s">
        <v>499</v>
      </c>
      <c r="K1549" s="1" t="str">
        <f t="shared" si="502"/>
        <v>Informe Interactivo 5 - Coihueco</v>
      </c>
    </row>
    <row r="1550" spans="1:11" hidden="1" x14ac:dyDescent="0.35">
      <c r="A1550" s="2">
        <f t="shared" si="495"/>
        <v>177</v>
      </c>
      <c r="B1550" s="2">
        <f t="shared" si="496"/>
        <v>4.5999999999999996</v>
      </c>
      <c r="C1550" s="5" t="str">
        <f t="shared" si="497"/>
        <v>Informe Interactivo 5 - Ñiquén</v>
      </c>
      <c r="D1550" s="34" t="str">
        <f t="shared" si="494"/>
        <v>https://analytics.zoho.com/open-view/2395394000005658938?ZOHO_CRITERIA=%224.6%22.%22Descripci%C3%B3n%20A%C3%B1o%22%3C%3E'No%20Aplica'%20and%224.6%22.%22C%C3%B3digo_Comuna%22%3D16303</v>
      </c>
      <c r="E1550" s="4">
        <f t="shared" si="498"/>
        <v>177</v>
      </c>
      <c r="F1550" t="str">
        <f t="shared" si="499"/>
        <v>Informe Interactivo 5</v>
      </c>
      <c r="G1550" t="str">
        <f t="shared" si="500"/>
        <v>Comuna</v>
      </c>
      <c r="H1550" t="str">
        <f t="shared" si="501"/>
        <v>Número de Empleados</v>
      </c>
      <c r="I1550" s="2">
        <v>16303</v>
      </c>
      <c r="J1550" t="s">
        <v>500</v>
      </c>
      <c r="K1550" s="1" t="str">
        <f t="shared" si="502"/>
        <v>Informe Interactivo 5 - Ñiquén</v>
      </c>
    </row>
    <row r="1551" spans="1:11" hidden="1" x14ac:dyDescent="0.35">
      <c r="A1551" s="40">
        <v>1</v>
      </c>
      <c r="B1551" s="40">
        <f t="shared" si="496"/>
        <v>4.5999999999999996</v>
      </c>
      <c r="C1551" s="41" t="str">
        <f t="shared" si="497"/>
        <v>Informe Interactivo 6 - Arándano</v>
      </c>
      <c r="D1551" s="42" t="str">
        <f>+"https://analytics.zoho.com/open-view/2395394000005659805?ZOHO_CRITERIA=%224.6%22.%22Descripci%C3%B3n%20A%C3%B1o%22%3C%3E'No%20Aplica'%20and%224.6%22.%22Id_Categor%C3%ADa%22%3D"&amp;I1551</f>
        <v>https://analytics.zoho.com/open-view/2395394000005659805?ZOHO_CRITERIA=%224.6%22.%22Descripci%C3%B3n%20A%C3%B1o%22%3C%3E'No%20Aplica'%20and%224.6%22.%22Id_Categor%C3%ADa%22%3D100101001</v>
      </c>
      <c r="E1551" s="43">
        <v>52</v>
      </c>
      <c r="F1551" s="44" t="s">
        <v>254</v>
      </c>
      <c r="G1551" s="44" t="s">
        <v>17</v>
      </c>
      <c r="H1551" s="44" t="s">
        <v>521</v>
      </c>
      <c r="I1551" s="40">
        <v>100101001</v>
      </c>
      <c r="J1551" s="44" t="s">
        <v>18</v>
      </c>
      <c r="K1551" s="1" t="str">
        <f t="shared" si="502"/>
        <v>Informe Interactivo 6 - Arándano</v>
      </c>
    </row>
    <row r="1552" spans="1:11" hidden="1" x14ac:dyDescent="0.35">
      <c r="A1552" s="2">
        <f t="shared" si="495"/>
        <v>2</v>
      </c>
      <c r="B1552" s="2">
        <f t="shared" si="496"/>
        <v>4.5999999999999996</v>
      </c>
      <c r="C1552" s="5" t="str">
        <f t="shared" si="497"/>
        <v>Informe Interactivo 6 - Calafate</v>
      </c>
      <c r="D1552" s="34" t="str">
        <f t="shared" ref="D1552:D1602" si="503">+"https://analytics.zoho.com/open-view/2395394000005659805?ZOHO_CRITERIA=%224.6%22.%22Descripci%C3%B3n%20A%C3%B1o%22%3C%3E'No%20Aplica'%20and%224.6%22.%22Id_Categor%C3%ADa%22%3D"&amp;I1552</f>
        <v>https://analytics.zoho.com/open-view/2395394000005659805?ZOHO_CRITERIA=%224.6%22.%22Descripci%C3%B3n%20A%C3%B1o%22%3C%3E'No%20Aplica'%20and%224.6%22.%22Id_Categor%C3%ADa%22%3D100101002</v>
      </c>
      <c r="E1552" s="4">
        <f t="shared" si="498"/>
        <v>52</v>
      </c>
      <c r="F1552" t="str">
        <f t="shared" si="499"/>
        <v>Informe Interactivo 6</v>
      </c>
      <c r="G1552" t="str">
        <f t="shared" si="500"/>
        <v>Categoría</v>
      </c>
      <c r="H1552" t="str">
        <f t="shared" si="501"/>
        <v>Número de Empleados</v>
      </c>
      <c r="I1552" s="2">
        <v>100101002</v>
      </c>
      <c r="J1552" t="s">
        <v>501</v>
      </c>
      <c r="K1552" s="1" t="str">
        <f t="shared" si="502"/>
        <v>Informe Interactivo 6 - Calafate</v>
      </c>
    </row>
    <row r="1553" spans="1:11" hidden="1" x14ac:dyDescent="0.35">
      <c r="A1553" s="2">
        <f t="shared" si="495"/>
        <v>3</v>
      </c>
      <c r="B1553" s="2">
        <f t="shared" si="496"/>
        <v>4.5999999999999996</v>
      </c>
      <c r="C1553" s="5" t="str">
        <f t="shared" si="497"/>
        <v>Informe Interactivo 6 - Cranberry</v>
      </c>
      <c r="D1553" s="34" t="str">
        <f t="shared" si="503"/>
        <v>https://analytics.zoho.com/open-view/2395394000005659805?ZOHO_CRITERIA=%224.6%22.%22Descripci%C3%B3n%20A%C3%B1o%22%3C%3E'No%20Aplica'%20and%224.6%22.%22Id_Categor%C3%ADa%22%3D100101003</v>
      </c>
      <c r="E1553" s="4">
        <f t="shared" si="498"/>
        <v>52</v>
      </c>
      <c r="F1553" t="str">
        <f t="shared" si="499"/>
        <v>Informe Interactivo 6</v>
      </c>
      <c r="G1553" t="str">
        <f t="shared" si="500"/>
        <v>Categoría</v>
      </c>
      <c r="H1553" t="str">
        <f t="shared" si="501"/>
        <v>Número de Empleados</v>
      </c>
      <c r="I1553" s="2">
        <v>100101003</v>
      </c>
      <c r="J1553" t="s">
        <v>502</v>
      </c>
      <c r="K1553" s="1" t="str">
        <f t="shared" si="502"/>
        <v>Informe Interactivo 6 - Cranberry</v>
      </c>
    </row>
    <row r="1554" spans="1:11" hidden="1" x14ac:dyDescent="0.35">
      <c r="A1554" s="2">
        <f t="shared" si="495"/>
        <v>4</v>
      </c>
      <c r="B1554" s="2">
        <f t="shared" si="496"/>
        <v>4.5999999999999996</v>
      </c>
      <c r="C1554" s="5" t="str">
        <f t="shared" si="497"/>
        <v>Informe Interactivo 6 - Frambuesa</v>
      </c>
      <c r="D1554" s="34" t="str">
        <f t="shared" si="503"/>
        <v>https://analytics.zoho.com/open-view/2395394000005659805?ZOHO_CRITERIA=%224.6%22.%22Descripci%C3%B3n%20A%C3%B1o%22%3C%3E'No%20Aplica'%20and%224.6%22.%22Id_Categor%C3%ADa%22%3D100101004</v>
      </c>
      <c r="E1554" s="4">
        <f t="shared" si="498"/>
        <v>52</v>
      </c>
      <c r="F1554" t="str">
        <f t="shared" si="499"/>
        <v>Informe Interactivo 6</v>
      </c>
      <c r="G1554" t="str">
        <f t="shared" si="500"/>
        <v>Categoría</v>
      </c>
      <c r="H1554" t="str">
        <f t="shared" si="501"/>
        <v>Número de Empleados</v>
      </c>
      <c r="I1554" s="2">
        <v>100101004</v>
      </c>
      <c r="J1554" t="s">
        <v>12</v>
      </c>
      <c r="K1554" s="1" t="str">
        <f t="shared" si="502"/>
        <v>Informe Interactivo 6 - Frambuesa</v>
      </c>
    </row>
    <row r="1555" spans="1:11" hidden="1" x14ac:dyDescent="0.35">
      <c r="A1555" s="2">
        <f t="shared" si="495"/>
        <v>5</v>
      </c>
      <c r="B1555" s="2">
        <f t="shared" si="496"/>
        <v>4.5999999999999996</v>
      </c>
      <c r="C1555" s="5" t="str">
        <f t="shared" si="497"/>
        <v>Informe Interactivo 6 - Higo</v>
      </c>
      <c r="D1555" s="34" t="str">
        <f t="shared" si="503"/>
        <v>https://analytics.zoho.com/open-view/2395394000005659805?ZOHO_CRITERIA=%224.6%22.%22Descripci%C3%B3n%20A%C3%B1o%22%3C%3E'No%20Aplica'%20and%224.6%22.%22Id_Categor%C3%ADa%22%3D100101006</v>
      </c>
      <c r="E1555" s="4">
        <f t="shared" si="498"/>
        <v>52</v>
      </c>
      <c r="F1555" t="str">
        <f t="shared" si="499"/>
        <v>Informe Interactivo 6</v>
      </c>
      <c r="G1555" t="str">
        <f t="shared" si="500"/>
        <v>Categoría</v>
      </c>
      <c r="H1555" t="str">
        <f t="shared" si="501"/>
        <v>Número de Empleados</v>
      </c>
      <c r="I1555" s="2">
        <v>100101006</v>
      </c>
      <c r="J1555" t="s">
        <v>19</v>
      </c>
      <c r="K1555" s="1" t="str">
        <f t="shared" si="502"/>
        <v>Informe Interactivo 6 - Higo</v>
      </c>
    </row>
    <row r="1556" spans="1:11" hidden="1" x14ac:dyDescent="0.35">
      <c r="A1556" s="2">
        <f t="shared" si="495"/>
        <v>6</v>
      </c>
      <c r="B1556" s="2">
        <f t="shared" si="496"/>
        <v>4.5999999999999996</v>
      </c>
      <c r="C1556" s="5" t="str">
        <f t="shared" si="497"/>
        <v>Informe Interactivo 6 - Kiwi</v>
      </c>
      <c r="D1556" s="34" t="str">
        <f t="shared" si="503"/>
        <v>https://analytics.zoho.com/open-view/2395394000005659805?ZOHO_CRITERIA=%224.6%22.%22Descripci%C3%B3n%20A%C3%B1o%22%3C%3E'No%20Aplica'%20and%224.6%22.%22Id_Categor%C3%ADa%22%3D100101007</v>
      </c>
      <c r="E1556" s="4">
        <f t="shared" si="498"/>
        <v>52</v>
      </c>
      <c r="F1556" t="str">
        <f t="shared" si="499"/>
        <v>Informe Interactivo 6</v>
      </c>
      <c r="G1556" t="str">
        <f t="shared" si="500"/>
        <v>Categoría</v>
      </c>
      <c r="H1556" t="str">
        <f t="shared" si="501"/>
        <v>Número de Empleados</v>
      </c>
      <c r="I1556" s="2">
        <v>100101007</v>
      </c>
      <c r="J1556" t="s">
        <v>7</v>
      </c>
      <c r="K1556" s="1" t="str">
        <f t="shared" si="502"/>
        <v>Informe Interactivo 6 - Kiwi</v>
      </c>
    </row>
    <row r="1557" spans="1:11" hidden="1" x14ac:dyDescent="0.35">
      <c r="A1557" s="2">
        <f t="shared" si="495"/>
        <v>7</v>
      </c>
      <c r="B1557" s="2">
        <f t="shared" si="496"/>
        <v>4.5999999999999996</v>
      </c>
      <c r="C1557" s="5" t="str">
        <f t="shared" si="497"/>
        <v>Informe Interactivo 6 - Mora</v>
      </c>
      <c r="D1557" s="34" t="str">
        <f t="shared" si="503"/>
        <v>https://analytics.zoho.com/open-view/2395394000005659805?ZOHO_CRITERIA=%224.6%22.%22Descripci%C3%B3n%20A%C3%B1o%22%3C%3E'No%20Aplica'%20and%224.6%22.%22Id_Categor%C3%ADa%22%3D100101008</v>
      </c>
      <c r="E1557" s="4">
        <f t="shared" si="498"/>
        <v>52</v>
      </c>
      <c r="F1557" t="str">
        <f t="shared" si="499"/>
        <v>Informe Interactivo 6</v>
      </c>
      <c r="G1557" t="str">
        <f t="shared" si="500"/>
        <v>Categoría</v>
      </c>
      <c r="H1557" t="str">
        <f t="shared" si="501"/>
        <v>Número de Empleados</v>
      </c>
      <c r="I1557" s="2">
        <v>100101008</v>
      </c>
      <c r="J1557" t="s">
        <v>20</v>
      </c>
      <c r="K1557" s="1" t="str">
        <f t="shared" si="502"/>
        <v>Informe Interactivo 6 - Mora</v>
      </c>
    </row>
    <row r="1558" spans="1:11" hidden="1" x14ac:dyDescent="0.35">
      <c r="A1558" s="2">
        <f t="shared" si="495"/>
        <v>8</v>
      </c>
      <c r="B1558" s="2">
        <f t="shared" si="496"/>
        <v>4.5999999999999996</v>
      </c>
      <c r="C1558" s="5" t="str">
        <f t="shared" si="497"/>
        <v>Informe Interactivo 6 - Murtilla</v>
      </c>
      <c r="D1558" s="34" t="str">
        <f t="shared" si="503"/>
        <v>https://analytics.zoho.com/open-view/2395394000005659805?ZOHO_CRITERIA=%224.6%22.%22Descripci%C3%B3n%20A%C3%B1o%22%3C%3E'No%20Aplica'%20and%224.6%22.%22Id_Categor%C3%ADa%22%3D100101009</v>
      </c>
      <c r="E1558" s="4">
        <f t="shared" si="498"/>
        <v>52</v>
      </c>
      <c r="F1558" t="str">
        <f t="shared" si="499"/>
        <v>Informe Interactivo 6</v>
      </c>
      <c r="G1558" t="str">
        <f t="shared" si="500"/>
        <v>Categoría</v>
      </c>
      <c r="H1558" t="str">
        <f t="shared" si="501"/>
        <v>Número de Empleados</v>
      </c>
      <c r="I1558" s="2">
        <v>100101009</v>
      </c>
      <c r="J1558" t="s">
        <v>503</v>
      </c>
      <c r="K1558" s="1" t="str">
        <f t="shared" si="502"/>
        <v>Informe Interactivo 6 - Murtilla</v>
      </c>
    </row>
    <row r="1559" spans="1:11" hidden="1" x14ac:dyDescent="0.35">
      <c r="A1559" s="2">
        <f t="shared" si="495"/>
        <v>9</v>
      </c>
      <c r="B1559" s="2">
        <f t="shared" si="496"/>
        <v>4.5999999999999996</v>
      </c>
      <c r="C1559" s="5" t="str">
        <f t="shared" si="497"/>
        <v>Informe Interactivo 6 - Zarzaparrilla</v>
      </c>
      <c r="D1559" s="34" t="str">
        <f t="shared" si="503"/>
        <v>https://analytics.zoho.com/open-view/2395394000005659805?ZOHO_CRITERIA=%224.6%22.%22Descripci%C3%B3n%20A%C3%B1o%22%3C%3E'No%20Aplica'%20and%224.6%22.%22Id_Categor%C3%ADa%22%3D100101010</v>
      </c>
      <c r="E1559" s="4">
        <f t="shared" si="498"/>
        <v>52</v>
      </c>
      <c r="F1559" t="str">
        <f t="shared" si="499"/>
        <v>Informe Interactivo 6</v>
      </c>
      <c r="G1559" t="str">
        <f t="shared" si="500"/>
        <v>Categoría</v>
      </c>
      <c r="H1559" t="str">
        <f t="shared" si="501"/>
        <v>Número de Empleados</v>
      </c>
      <c r="I1559" s="2">
        <v>100101010</v>
      </c>
      <c r="J1559" t="s">
        <v>504</v>
      </c>
      <c r="K1559" s="1" t="str">
        <f t="shared" si="502"/>
        <v>Informe Interactivo 6 - Zarzaparrilla</v>
      </c>
    </row>
    <row r="1560" spans="1:11" hidden="1" x14ac:dyDescent="0.35">
      <c r="A1560" s="2">
        <f t="shared" si="495"/>
        <v>10</v>
      </c>
      <c r="B1560" s="2">
        <f t="shared" si="496"/>
        <v>4.5999999999999996</v>
      </c>
      <c r="C1560" s="5" t="str">
        <f t="shared" si="497"/>
        <v>Informe Interactivo 6 - Lima</v>
      </c>
      <c r="D1560" s="34" t="str">
        <f t="shared" si="503"/>
        <v>https://analytics.zoho.com/open-view/2395394000005659805?ZOHO_CRITERIA=%224.6%22.%22Descripci%C3%B3n%20A%C3%B1o%22%3C%3E'No%20Aplica'%20and%224.6%22.%22Id_Categor%C3%ADa%22%3D100102002</v>
      </c>
      <c r="E1560" s="4">
        <f t="shared" si="498"/>
        <v>52</v>
      </c>
      <c r="F1560" t="str">
        <f t="shared" si="499"/>
        <v>Informe Interactivo 6</v>
      </c>
      <c r="G1560" t="str">
        <f t="shared" si="500"/>
        <v>Categoría</v>
      </c>
      <c r="H1560" t="str">
        <f t="shared" si="501"/>
        <v>Número de Empleados</v>
      </c>
      <c r="I1560" s="2">
        <v>100102002</v>
      </c>
      <c r="J1560" t="s">
        <v>505</v>
      </c>
      <c r="K1560" s="1" t="str">
        <f t="shared" si="502"/>
        <v>Informe Interactivo 6 - Lima</v>
      </c>
    </row>
    <row r="1561" spans="1:11" hidden="1" x14ac:dyDescent="0.35">
      <c r="A1561" s="2">
        <f t="shared" si="495"/>
        <v>11</v>
      </c>
      <c r="B1561" s="2">
        <f t="shared" si="496"/>
        <v>4.5999999999999996</v>
      </c>
      <c r="C1561" s="5" t="str">
        <f t="shared" si="497"/>
        <v>Informe Interactivo 6 - Limón</v>
      </c>
      <c r="D1561" s="34" t="str">
        <f t="shared" si="503"/>
        <v>https://analytics.zoho.com/open-view/2395394000005659805?ZOHO_CRITERIA=%224.6%22.%22Descripci%C3%B3n%20A%C3%B1o%22%3C%3E'No%20Aplica'%20and%224.6%22.%22Id_Categor%C3%ADa%22%3D100102003</v>
      </c>
      <c r="E1561" s="4">
        <f t="shared" si="498"/>
        <v>52</v>
      </c>
      <c r="F1561" t="str">
        <f t="shared" si="499"/>
        <v>Informe Interactivo 6</v>
      </c>
      <c r="G1561" t="str">
        <f t="shared" si="500"/>
        <v>Categoría</v>
      </c>
      <c r="H1561" t="str">
        <f t="shared" si="501"/>
        <v>Número de Empleados</v>
      </c>
      <c r="I1561" s="2">
        <v>100102003</v>
      </c>
      <c r="J1561" t="s">
        <v>22</v>
      </c>
      <c r="K1561" s="1" t="str">
        <f t="shared" si="502"/>
        <v>Informe Interactivo 6 - Limón</v>
      </c>
    </row>
    <row r="1562" spans="1:11" hidden="1" x14ac:dyDescent="0.35">
      <c r="A1562" s="2">
        <f t="shared" si="495"/>
        <v>12</v>
      </c>
      <c r="B1562" s="2">
        <f t="shared" si="496"/>
        <v>4.5999999999999996</v>
      </c>
      <c r="C1562" s="5" t="str">
        <f t="shared" si="497"/>
        <v>Informe Interactivo 6 - Mandarina</v>
      </c>
      <c r="D1562" s="34" t="str">
        <f t="shared" si="503"/>
        <v>https://analytics.zoho.com/open-view/2395394000005659805?ZOHO_CRITERIA=%224.6%22.%22Descripci%C3%B3n%20A%C3%B1o%22%3C%3E'No%20Aplica'%20and%224.6%22.%22Id_Categor%C3%ADa%22%3D100102004</v>
      </c>
      <c r="E1562" s="4">
        <f t="shared" si="498"/>
        <v>52</v>
      </c>
      <c r="F1562" t="str">
        <f t="shared" si="499"/>
        <v>Informe Interactivo 6</v>
      </c>
      <c r="G1562" t="str">
        <f t="shared" si="500"/>
        <v>Categoría</v>
      </c>
      <c r="H1562" t="str">
        <f t="shared" si="501"/>
        <v>Número de Empleados</v>
      </c>
      <c r="I1562" s="2">
        <v>100102004</v>
      </c>
      <c r="J1562" t="s">
        <v>23</v>
      </c>
      <c r="K1562" s="1" t="str">
        <f t="shared" si="502"/>
        <v>Informe Interactivo 6 - Mandarina</v>
      </c>
    </row>
    <row r="1563" spans="1:11" hidden="1" x14ac:dyDescent="0.35">
      <c r="A1563" s="2">
        <f t="shared" si="495"/>
        <v>13</v>
      </c>
      <c r="B1563" s="2">
        <f t="shared" si="496"/>
        <v>4.5999999999999996</v>
      </c>
      <c r="C1563" s="5" t="str">
        <f t="shared" si="497"/>
        <v>Informe Interactivo 6 - Naranja</v>
      </c>
      <c r="D1563" s="34" t="str">
        <f t="shared" si="503"/>
        <v>https://analytics.zoho.com/open-view/2395394000005659805?ZOHO_CRITERIA=%224.6%22.%22Descripci%C3%B3n%20A%C3%B1o%22%3C%3E'No%20Aplica'%20and%224.6%22.%22Id_Categor%C3%ADa%22%3D100102005</v>
      </c>
      <c r="E1563" s="4">
        <f t="shared" si="498"/>
        <v>52</v>
      </c>
      <c r="F1563" t="str">
        <f t="shared" si="499"/>
        <v>Informe Interactivo 6</v>
      </c>
      <c r="G1563" t="str">
        <f t="shared" si="500"/>
        <v>Categoría</v>
      </c>
      <c r="H1563" t="str">
        <f t="shared" si="501"/>
        <v>Número de Empleados</v>
      </c>
      <c r="I1563" s="2">
        <v>100102005</v>
      </c>
      <c r="J1563" t="s">
        <v>24</v>
      </c>
      <c r="K1563" s="1" t="str">
        <f t="shared" si="502"/>
        <v>Informe Interactivo 6 - Naranja</v>
      </c>
    </row>
    <row r="1564" spans="1:11" hidden="1" x14ac:dyDescent="0.35">
      <c r="A1564" s="2">
        <f t="shared" si="495"/>
        <v>14</v>
      </c>
      <c r="B1564" s="2">
        <f t="shared" si="496"/>
        <v>4.5999999999999996</v>
      </c>
      <c r="C1564" s="5" t="str">
        <f t="shared" si="497"/>
        <v>Informe Interactivo 6 - Pomelo</v>
      </c>
      <c r="D1564" s="34" t="str">
        <f t="shared" si="503"/>
        <v>https://analytics.zoho.com/open-view/2395394000005659805?ZOHO_CRITERIA=%224.6%22.%22Descripci%C3%B3n%20A%C3%B1o%22%3C%3E'No%20Aplica'%20and%224.6%22.%22Id_Categor%C3%ADa%22%3D100102006</v>
      </c>
      <c r="E1564" s="4">
        <f t="shared" si="498"/>
        <v>52</v>
      </c>
      <c r="F1564" t="str">
        <f t="shared" si="499"/>
        <v>Informe Interactivo 6</v>
      </c>
      <c r="G1564" t="str">
        <f t="shared" si="500"/>
        <v>Categoría</v>
      </c>
      <c r="H1564" t="str">
        <f t="shared" si="501"/>
        <v>Número de Empleados</v>
      </c>
      <c r="I1564" s="2">
        <v>100102006</v>
      </c>
      <c r="J1564" t="s">
        <v>9</v>
      </c>
      <c r="K1564" s="1" t="str">
        <f t="shared" si="502"/>
        <v>Informe Interactivo 6 - Pomelo</v>
      </c>
    </row>
    <row r="1565" spans="1:11" hidden="1" x14ac:dyDescent="0.35">
      <c r="A1565" s="2">
        <f t="shared" si="495"/>
        <v>15</v>
      </c>
      <c r="B1565" s="2">
        <f t="shared" si="496"/>
        <v>4.5999999999999996</v>
      </c>
      <c r="C1565" s="5" t="str">
        <f t="shared" si="497"/>
        <v>Informe Interactivo 6 - Tangelo</v>
      </c>
      <c r="D1565" s="34" t="str">
        <f t="shared" si="503"/>
        <v>https://analytics.zoho.com/open-view/2395394000005659805?ZOHO_CRITERIA=%224.6%22.%22Descripci%C3%B3n%20A%C3%B1o%22%3C%3E'No%20Aplica'%20and%224.6%22.%22Id_Categor%C3%ADa%22%3D100102007</v>
      </c>
      <c r="E1565" s="4">
        <f t="shared" si="498"/>
        <v>52</v>
      </c>
      <c r="F1565" t="str">
        <f t="shared" si="499"/>
        <v>Informe Interactivo 6</v>
      </c>
      <c r="G1565" t="str">
        <f t="shared" si="500"/>
        <v>Categoría</v>
      </c>
      <c r="H1565" t="str">
        <f t="shared" si="501"/>
        <v>Número de Empleados</v>
      </c>
      <c r="I1565" s="2">
        <v>100102007</v>
      </c>
      <c r="J1565" t="s">
        <v>506</v>
      </c>
      <c r="K1565" s="1" t="str">
        <f t="shared" si="502"/>
        <v>Informe Interactivo 6 - Tangelo</v>
      </c>
    </row>
    <row r="1566" spans="1:11" hidden="1" x14ac:dyDescent="0.35">
      <c r="A1566" s="2">
        <f t="shared" si="495"/>
        <v>16</v>
      </c>
      <c r="B1566" s="2">
        <f t="shared" si="496"/>
        <v>4.5999999999999996</v>
      </c>
      <c r="C1566" s="5" t="str">
        <f t="shared" si="497"/>
        <v>Informe Interactivo 6 - Cereza</v>
      </c>
      <c r="D1566" s="34" t="str">
        <f t="shared" si="503"/>
        <v>https://analytics.zoho.com/open-view/2395394000005659805?ZOHO_CRITERIA=%224.6%22.%22Descripci%C3%B3n%20A%C3%B1o%22%3C%3E'No%20Aplica'%20and%224.6%22.%22Id_Categor%C3%ADa%22%3D100103001</v>
      </c>
      <c r="E1566" s="4">
        <f t="shared" si="498"/>
        <v>52</v>
      </c>
      <c r="F1566" t="str">
        <f t="shared" si="499"/>
        <v>Informe Interactivo 6</v>
      </c>
      <c r="G1566" t="str">
        <f t="shared" si="500"/>
        <v>Categoría</v>
      </c>
      <c r="H1566" t="str">
        <f t="shared" si="501"/>
        <v>Número de Empleados</v>
      </c>
      <c r="I1566" s="2">
        <v>100103001</v>
      </c>
      <c r="J1566" t="s">
        <v>26</v>
      </c>
      <c r="K1566" s="1" t="str">
        <f t="shared" si="502"/>
        <v>Informe Interactivo 6 - Cereza</v>
      </c>
    </row>
    <row r="1567" spans="1:11" hidden="1" x14ac:dyDescent="0.35">
      <c r="A1567" s="2">
        <f t="shared" si="495"/>
        <v>17</v>
      </c>
      <c r="B1567" s="2">
        <f t="shared" si="496"/>
        <v>4.5999999999999996</v>
      </c>
      <c r="C1567" s="5" t="str">
        <f t="shared" si="497"/>
        <v>Informe Interactivo 6 - Ciruela</v>
      </c>
      <c r="D1567" s="34" t="str">
        <f t="shared" si="503"/>
        <v>https://analytics.zoho.com/open-view/2395394000005659805?ZOHO_CRITERIA=%224.6%22.%22Descripci%C3%B3n%20A%C3%B1o%22%3C%3E'No%20Aplica'%20and%224.6%22.%22Id_Categor%C3%ADa%22%3D100103002</v>
      </c>
      <c r="E1567" s="4">
        <f t="shared" si="498"/>
        <v>52</v>
      </c>
      <c r="F1567" t="str">
        <f t="shared" si="499"/>
        <v>Informe Interactivo 6</v>
      </c>
      <c r="G1567" t="str">
        <f t="shared" si="500"/>
        <v>Categoría</v>
      </c>
      <c r="H1567" t="str">
        <f t="shared" si="501"/>
        <v>Número de Empleados</v>
      </c>
      <c r="I1567" s="2">
        <v>100103002</v>
      </c>
      <c r="J1567" t="s">
        <v>27</v>
      </c>
      <c r="K1567" s="1" t="str">
        <f t="shared" si="502"/>
        <v>Informe Interactivo 6 - Ciruela</v>
      </c>
    </row>
    <row r="1568" spans="1:11" hidden="1" x14ac:dyDescent="0.35">
      <c r="A1568" s="2">
        <f t="shared" si="495"/>
        <v>18</v>
      </c>
      <c r="B1568" s="2">
        <f t="shared" si="496"/>
        <v>4.5999999999999996</v>
      </c>
      <c r="C1568" s="5" t="str">
        <f t="shared" si="497"/>
        <v>Informe Interactivo 6 - Damasco</v>
      </c>
      <c r="D1568" s="34" t="str">
        <f t="shared" si="503"/>
        <v>https://analytics.zoho.com/open-view/2395394000005659805?ZOHO_CRITERIA=%224.6%22.%22Descripci%C3%B3n%20A%C3%B1o%22%3C%3E'No%20Aplica'%20and%224.6%22.%22Id_Categor%C3%ADa%22%3D100103003</v>
      </c>
      <c r="E1568" s="4">
        <f t="shared" si="498"/>
        <v>52</v>
      </c>
      <c r="F1568" t="str">
        <f t="shared" si="499"/>
        <v>Informe Interactivo 6</v>
      </c>
      <c r="G1568" t="str">
        <f t="shared" si="500"/>
        <v>Categoría</v>
      </c>
      <c r="H1568" t="str">
        <f t="shared" si="501"/>
        <v>Número de Empleados</v>
      </c>
      <c r="I1568" s="2">
        <v>100103003</v>
      </c>
      <c r="J1568" t="s">
        <v>11</v>
      </c>
      <c r="K1568" s="1" t="str">
        <f t="shared" si="502"/>
        <v>Informe Interactivo 6 - Damasco</v>
      </c>
    </row>
    <row r="1569" spans="1:11" hidden="1" x14ac:dyDescent="0.35">
      <c r="A1569" s="2">
        <f t="shared" si="495"/>
        <v>19</v>
      </c>
      <c r="B1569" s="2">
        <f t="shared" si="496"/>
        <v>4.5999999999999996</v>
      </c>
      <c r="C1569" s="5" t="str">
        <f t="shared" si="497"/>
        <v>Informe Interactivo 6 - Durazno</v>
      </c>
      <c r="D1569" s="34" t="str">
        <f t="shared" si="503"/>
        <v>https://analytics.zoho.com/open-view/2395394000005659805?ZOHO_CRITERIA=%224.6%22.%22Descripci%C3%B3n%20A%C3%B1o%22%3C%3E'No%20Aplica'%20and%224.6%22.%22Id_Categor%C3%ADa%22%3D100103004</v>
      </c>
      <c r="E1569" s="4">
        <f t="shared" si="498"/>
        <v>52</v>
      </c>
      <c r="F1569" t="str">
        <f t="shared" si="499"/>
        <v>Informe Interactivo 6</v>
      </c>
      <c r="G1569" t="str">
        <f t="shared" si="500"/>
        <v>Categoría</v>
      </c>
      <c r="H1569" t="str">
        <f t="shared" si="501"/>
        <v>Número de Empleados</v>
      </c>
      <c r="I1569" s="2">
        <v>100103004</v>
      </c>
      <c r="J1569" t="s">
        <v>28</v>
      </c>
      <c r="K1569" s="1" t="str">
        <f t="shared" si="502"/>
        <v>Informe Interactivo 6 - Durazno</v>
      </c>
    </row>
    <row r="1570" spans="1:11" hidden="1" x14ac:dyDescent="0.35">
      <c r="A1570" s="2">
        <f t="shared" si="495"/>
        <v>20</v>
      </c>
      <c r="B1570" s="2">
        <f t="shared" si="496"/>
        <v>4.5999999999999996</v>
      </c>
      <c r="C1570" s="5" t="str">
        <f t="shared" si="497"/>
        <v>Informe Interactivo 6 - Guinda</v>
      </c>
      <c r="D1570" s="34" t="str">
        <f t="shared" si="503"/>
        <v>https://analytics.zoho.com/open-view/2395394000005659805?ZOHO_CRITERIA=%224.6%22.%22Descripci%C3%B3n%20A%C3%B1o%22%3C%3E'No%20Aplica'%20and%224.6%22.%22Id_Categor%C3%ADa%22%3D100103005</v>
      </c>
      <c r="E1570" s="4">
        <f t="shared" si="498"/>
        <v>52</v>
      </c>
      <c r="F1570" t="str">
        <f t="shared" si="499"/>
        <v>Informe Interactivo 6</v>
      </c>
      <c r="G1570" t="str">
        <f t="shared" si="500"/>
        <v>Categoría</v>
      </c>
      <c r="H1570" t="str">
        <f t="shared" si="501"/>
        <v>Número de Empleados</v>
      </c>
      <c r="I1570" s="2">
        <v>100103005</v>
      </c>
      <c r="J1570" t="s">
        <v>507</v>
      </c>
      <c r="K1570" s="1" t="str">
        <f t="shared" si="502"/>
        <v>Informe Interactivo 6 - Guinda</v>
      </c>
    </row>
    <row r="1571" spans="1:11" hidden="1" x14ac:dyDescent="0.35">
      <c r="A1571" s="2">
        <f t="shared" si="495"/>
        <v>21</v>
      </c>
      <c r="B1571" s="2">
        <f t="shared" si="496"/>
        <v>4.5999999999999996</v>
      </c>
      <c r="C1571" s="5" t="str">
        <f t="shared" si="497"/>
        <v>Informe Interactivo 6 - Nectarín</v>
      </c>
      <c r="D1571" s="34" t="str">
        <f t="shared" si="503"/>
        <v>https://analytics.zoho.com/open-view/2395394000005659805?ZOHO_CRITERIA=%224.6%22.%22Descripci%C3%B3n%20A%C3%B1o%22%3C%3E'No%20Aplica'%20and%224.6%22.%22Id_Categor%C3%ADa%22%3D100103006</v>
      </c>
      <c r="E1571" s="4">
        <f t="shared" si="498"/>
        <v>52</v>
      </c>
      <c r="F1571" t="str">
        <f t="shared" si="499"/>
        <v>Informe Interactivo 6</v>
      </c>
      <c r="G1571" t="str">
        <f t="shared" si="500"/>
        <v>Categoría</v>
      </c>
      <c r="H1571" t="str">
        <f t="shared" si="501"/>
        <v>Número de Empleados</v>
      </c>
      <c r="I1571" s="2">
        <v>100103006</v>
      </c>
      <c r="J1571" t="s">
        <v>29</v>
      </c>
      <c r="K1571" s="1" t="str">
        <f t="shared" si="502"/>
        <v>Informe Interactivo 6 - Nectarín</v>
      </c>
    </row>
    <row r="1572" spans="1:11" hidden="1" x14ac:dyDescent="0.35">
      <c r="A1572" s="2">
        <f t="shared" si="495"/>
        <v>22</v>
      </c>
      <c r="B1572" s="2">
        <f t="shared" si="496"/>
        <v>4.5999999999999996</v>
      </c>
      <c r="C1572" s="5" t="str">
        <f t="shared" si="497"/>
        <v>Informe Interactivo 6 - Granada</v>
      </c>
      <c r="D1572" s="34" t="str">
        <f t="shared" si="503"/>
        <v>https://analytics.zoho.com/open-view/2395394000005659805?ZOHO_CRITERIA=%224.6%22.%22Descripci%C3%B3n%20A%C3%B1o%22%3C%3E'No%20Aplica'%20and%224.6%22.%22Id_Categor%C3%ADa%22%3D100104001</v>
      </c>
      <c r="E1572" s="4">
        <f t="shared" si="498"/>
        <v>52</v>
      </c>
      <c r="F1572" t="str">
        <f t="shared" si="499"/>
        <v>Informe Interactivo 6</v>
      </c>
      <c r="G1572" t="str">
        <f t="shared" si="500"/>
        <v>Categoría</v>
      </c>
      <c r="H1572" t="str">
        <f t="shared" si="501"/>
        <v>Número de Empleados</v>
      </c>
      <c r="I1572" s="2">
        <v>100104001</v>
      </c>
      <c r="J1572" t="s">
        <v>508</v>
      </c>
      <c r="K1572" s="1" t="str">
        <f t="shared" si="502"/>
        <v>Informe Interactivo 6 - Granada</v>
      </c>
    </row>
    <row r="1573" spans="1:11" hidden="1" x14ac:dyDescent="0.35">
      <c r="A1573" s="2">
        <f t="shared" si="495"/>
        <v>23</v>
      </c>
      <c r="B1573" s="2">
        <f t="shared" si="496"/>
        <v>4.5999999999999996</v>
      </c>
      <c r="C1573" s="5" t="str">
        <f t="shared" si="497"/>
        <v>Informe Interactivo 6 - Manzana</v>
      </c>
      <c r="D1573" s="34" t="str">
        <f t="shared" si="503"/>
        <v>https://analytics.zoho.com/open-view/2395394000005659805?ZOHO_CRITERIA=%224.6%22.%22Descripci%C3%B3n%20A%C3%B1o%22%3C%3E'No%20Aplica'%20and%224.6%22.%22Id_Categor%C3%ADa%22%3D100104002</v>
      </c>
      <c r="E1573" s="4">
        <f t="shared" si="498"/>
        <v>52</v>
      </c>
      <c r="F1573" t="str">
        <f t="shared" si="499"/>
        <v>Informe Interactivo 6</v>
      </c>
      <c r="G1573" t="str">
        <f t="shared" si="500"/>
        <v>Categoría</v>
      </c>
      <c r="H1573" t="str">
        <f t="shared" si="501"/>
        <v>Número de Empleados</v>
      </c>
      <c r="I1573" s="2">
        <v>100104002</v>
      </c>
      <c r="J1573" t="s">
        <v>30</v>
      </c>
      <c r="K1573" s="1" t="str">
        <f t="shared" si="502"/>
        <v>Informe Interactivo 6 - Manzana</v>
      </c>
    </row>
    <row r="1574" spans="1:11" hidden="1" x14ac:dyDescent="0.35">
      <c r="A1574" s="2">
        <f t="shared" si="495"/>
        <v>24</v>
      </c>
      <c r="B1574" s="2">
        <f t="shared" si="496"/>
        <v>4.5999999999999996</v>
      </c>
      <c r="C1574" s="5" t="str">
        <f t="shared" si="497"/>
        <v>Informe Interactivo 6 - Membrillo</v>
      </c>
      <c r="D1574" s="34" t="str">
        <f t="shared" si="503"/>
        <v>https://analytics.zoho.com/open-view/2395394000005659805?ZOHO_CRITERIA=%224.6%22.%22Descripci%C3%B3n%20A%C3%B1o%22%3C%3E'No%20Aplica'%20and%224.6%22.%22Id_Categor%C3%ADa%22%3D100104003</v>
      </c>
      <c r="E1574" s="4">
        <f t="shared" si="498"/>
        <v>52</v>
      </c>
      <c r="F1574" t="str">
        <f t="shared" si="499"/>
        <v>Informe Interactivo 6</v>
      </c>
      <c r="G1574" t="str">
        <f t="shared" si="500"/>
        <v>Categoría</v>
      </c>
      <c r="H1574" t="str">
        <f t="shared" si="501"/>
        <v>Número de Empleados</v>
      </c>
      <c r="I1574" s="2">
        <v>100104003</v>
      </c>
      <c r="J1574" t="s">
        <v>5</v>
      </c>
      <c r="K1574" s="1" t="str">
        <f t="shared" si="502"/>
        <v>Informe Interactivo 6 - Membrillo</v>
      </c>
    </row>
    <row r="1575" spans="1:11" hidden="1" x14ac:dyDescent="0.35">
      <c r="A1575" s="2">
        <f t="shared" si="495"/>
        <v>25</v>
      </c>
      <c r="B1575" s="2">
        <f t="shared" si="496"/>
        <v>4.5999999999999996</v>
      </c>
      <c r="C1575" s="5" t="str">
        <f t="shared" si="497"/>
        <v>Informe Interactivo 6 - Níspero</v>
      </c>
      <c r="D1575" s="34" t="str">
        <f t="shared" si="503"/>
        <v>https://analytics.zoho.com/open-view/2395394000005659805?ZOHO_CRITERIA=%224.6%22.%22Descripci%C3%B3n%20A%C3%B1o%22%3C%3E'No%20Aplica'%20and%224.6%22.%22Id_Categor%C3%ADa%22%3D100104004</v>
      </c>
      <c r="E1575" s="4">
        <f t="shared" si="498"/>
        <v>52</v>
      </c>
      <c r="F1575" t="str">
        <f t="shared" si="499"/>
        <v>Informe Interactivo 6</v>
      </c>
      <c r="G1575" t="str">
        <f t="shared" si="500"/>
        <v>Categoría</v>
      </c>
      <c r="H1575" t="str">
        <f t="shared" si="501"/>
        <v>Número de Empleados</v>
      </c>
      <c r="I1575" s="2">
        <v>100104004</v>
      </c>
      <c r="J1575" t="s">
        <v>509</v>
      </c>
      <c r="K1575" s="1" t="str">
        <f t="shared" si="502"/>
        <v>Informe Interactivo 6 - Níspero</v>
      </c>
    </row>
    <row r="1576" spans="1:11" hidden="1" x14ac:dyDescent="0.35">
      <c r="A1576" s="2">
        <f t="shared" si="495"/>
        <v>26</v>
      </c>
      <c r="B1576" s="2">
        <f t="shared" si="496"/>
        <v>4.5999999999999996</v>
      </c>
      <c r="C1576" s="5" t="str">
        <f t="shared" si="497"/>
        <v>Informe Interactivo 6 - Pera</v>
      </c>
      <c r="D1576" s="34" t="str">
        <f t="shared" si="503"/>
        <v>https://analytics.zoho.com/open-view/2395394000005659805?ZOHO_CRITERIA=%224.6%22.%22Descripci%C3%B3n%20A%C3%B1o%22%3C%3E'No%20Aplica'%20and%224.6%22.%22Id_Categor%C3%ADa%22%3D100104005</v>
      </c>
      <c r="E1576" s="4">
        <f t="shared" si="498"/>
        <v>52</v>
      </c>
      <c r="F1576" t="str">
        <f t="shared" si="499"/>
        <v>Informe Interactivo 6</v>
      </c>
      <c r="G1576" t="str">
        <f t="shared" si="500"/>
        <v>Categoría</v>
      </c>
      <c r="H1576" t="str">
        <f t="shared" si="501"/>
        <v>Número de Empleados</v>
      </c>
      <c r="I1576" s="2">
        <v>100104005</v>
      </c>
      <c r="J1576" t="s">
        <v>31</v>
      </c>
      <c r="K1576" s="1" t="str">
        <f t="shared" si="502"/>
        <v>Informe Interactivo 6 - Pera</v>
      </c>
    </row>
    <row r="1577" spans="1:11" hidden="1" x14ac:dyDescent="0.35">
      <c r="A1577" s="2">
        <f t="shared" ref="A1577:A1640" si="504">+A1576+1</f>
        <v>27</v>
      </c>
      <c r="B1577" s="2">
        <f t="shared" ref="B1577:B1640" si="505">+B1576</f>
        <v>4.5999999999999996</v>
      </c>
      <c r="C1577" s="5" t="str">
        <f t="shared" ref="C1577:C1640" si="506">+F1577&amp;" - "&amp;J1577</f>
        <v>Informe Interactivo 6 - Rosa mosqueta</v>
      </c>
      <c r="D1577" s="34" t="str">
        <f t="shared" si="503"/>
        <v>https://analytics.zoho.com/open-view/2395394000005659805?ZOHO_CRITERIA=%224.6%22.%22Descripci%C3%B3n%20A%C3%B1o%22%3C%3E'No%20Aplica'%20and%224.6%22.%22Id_Categor%C3%ADa%22%3D100104006</v>
      </c>
      <c r="E1577" s="4">
        <f t="shared" ref="E1577:E1640" si="507">+E1576</f>
        <v>52</v>
      </c>
      <c r="F1577" t="str">
        <f t="shared" ref="F1577:F1640" si="508">+F1576</f>
        <v>Informe Interactivo 6</v>
      </c>
      <c r="G1577" t="str">
        <f t="shared" ref="G1577:G1640" si="509">+G1576</f>
        <v>Categoría</v>
      </c>
      <c r="H1577" t="str">
        <f t="shared" ref="H1577:H1640" si="510">+H1576</f>
        <v>Número de Empleados</v>
      </c>
      <c r="I1577" s="2">
        <v>100104006</v>
      </c>
      <c r="J1577" t="s">
        <v>510</v>
      </c>
      <c r="K1577" s="1" t="str">
        <f t="shared" ref="K1577:K1640" si="511">+HYPERLINK(D1577,C1577)</f>
        <v>Informe Interactivo 6 - Rosa mosqueta</v>
      </c>
    </row>
    <row r="1578" spans="1:11" hidden="1" x14ac:dyDescent="0.35">
      <c r="A1578" s="2">
        <f t="shared" si="504"/>
        <v>28</v>
      </c>
      <c r="B1578" s="2">
        <f t="shared" si="505"/>
        <v>4.5999999999999996</v>
      </c>
      <c r="C1578" s="5" t="str">
        <f t="shared" si="506"/>
        <v>Informe Interactivo 6 - Almendra</v>
      </c>
      <c r="D1578" s="34" t="str">
        <f t="shared" si="503"/>
        <v>https://analytics.zoho.com/open-view/2395394000005659805?ZOHO_CRITERIA=%224.6%22.%22Descripci%C3%B3n%20A%C3%B1o%22%3C%3E'No%20Aplica'%20and%224.6%22.%22Id_Categor%C3%ADa%22%3D100105001</v>
      </c>
      <c r="E1578" s="4">
        <f t="shared" si="507"/>
        <v>52</v>
      </c>
      <c r="F1578" t="str">
        <f t="shared" si="508"/>
        <v>Informe Interactivo 6</v>
      </c>
      <c r="G1578" t="str">
        <f t="shared" si="509"/>
        <v>Categoría</v>
      </c>
      <c r="H1578" t="str">
        <f t="shared" si="510"/>
        <v>Número de Empleados</v>
      </c>
      <c r="I1578" s="2">
        <v>100105001</v>
      </c>
      <c r="J1578" t="s">
        <v>32</v>
      </c>
      <c r="K1578" s="1" t="str">
        <f t="shared" si="511"/>
        <v>Informe Interactivo 6 - Almendra</v>
      </c>
    </row>
    <row r="1579" spans="1:11" hidden="1" x14ac:dyDescent="0.35">
      <c r="A1579" s="2">
        <f t="shared" si="504"/>
        <v>29</v>
      </c>
      <c r="B1579" s="2">
        <f t="shared" si="505"/>
        <v>4.5999999999999996</v>
      </c>
      <c r="C1579" s="5" t="str">
        <f t="shared" si="506"/>
        <v>Informe Interactivo 6 - Avellana</v>
      </c>
      <c r="D1579" s="34" t="str">
        <f t="shared" si="503"/>
        <v>https://analytics.zoho.com/open-view/2395394000005659805?ZOHO_CRITERIA=%224.6%22.%22Descripci%C3%B3n%20A%C3%B1o%22%3C%3E'No%20Aplica'%20and%224.6%22.%22Id_Categor%C3%ADa%22%3D100105002</v>
      </c>
      <c r="E1579" s="4">
        <f t="shared" si="507"/>
        <v>52</v>
      </c>
      <c r="F1579" t="str">
        <f t="shared" si="508"/>
        <v>Informe Interactivo 6</v>
      </c>
      <c r="G1579" t="str">
        <f t="shared" si="509"/>
        <v>Categoría</v>
      </c>
      <c r="H1579" t="str">
        <f t="shared" si="510"/>
        <v>Número de Empleados</v>
      </c>
      <c r="I1579" s="2">
        <v>100105002</v>
      </c>
      <c r="J1579" t="s">
        <v>33</v>
      </c>
      <c r="K1579" s="1" t="str">
        <f t="shared" si="511"/>
        <v>Informe Interactivo 6 - Avellana</v>
      </c>
    </row>
    <row r="1580" spans="1:11" hidden="1" x14ac:dyDescent="0.35">
      <c r="A1580" s="2">
        <f t="shared" si="504"/>
        <v>30</v>
      </c>
      <c r="B1580" s="2">
        <f t="shared" si="505"/>
        <v>4.5999999999999996</v>
      </c>
      <c r="C1580" s="5" t="str">
        <f t="shared" si="506"/>
        <v>Informe Interactivo 6 - Castaña</v>
      </c>
      <c r="D1580" s="34" t="str">
        <f t="shared" si="503"/>
        <v>https://analytics.zoho.com/open-view/2395394000005659805?ZOHO_CRITERIA=%224.6%22.%22Descripci%C3%B3n%20A%C3%B1o%22%3C%3E'No%20Aplica'%20and%224.6%22.%22Id_Categor%C3%ADa%22%3D100105003</v>
      </c>
      <c r="E1580" s="4">
        <f t="shared" si="507"/>
        <v>52</v>
      </c>
      <c r="F1580" t="str">
        <f t="shared" si="508"/>
        <v>Informe Interactivo 6</v>
      </c>
      <c r="G1580" t="str">
        <f t="shared" si="509"/>
        <v>Categoría</v>
      </c>
      <c r="H1580" t="str">
        <f t="shared" si="510"/>
        <v>Número de Empleados</v>
      </c>
      <c r="I1580" s="2">
        <v>100105003</v>
      </c>
      <c r="J1580" t="s">
        <v>34</v>
      </c>
      <c r="K1580" s="1" t="str">
        <f t="shared" si="511"/>
        <v>Informe Interactivo 6 - Castaña</v>
      </c>
    </row>
    <row r="1581" spans="1:11" hidden="1" x14ac:dyDescent="0.35">
      <c r="A1581" s="2">
        <f t="shared" si="504"/>
        <v>31</v>
      </c>
      <c r="B1581" s="2">
        <f t="shared" si="505"/>
        <v>4.5999999999999996</v>
      </c>
      <c r="C1581" s="5" t="str">
        <f t="shared" si="506"/>
        <v>Informe Interactivo 6 - Nuez</v>
      </c>
      <c r="D1581" s="34" t="str">
        <f t="shared" si="503"/>
        <v>https://analytics.zoho.com/open-view/2395394000005659805?ZOHO_CRITERIA=%224.6%22.%22Descripci%C3%B3n%20A%C3%B1o%22%3C%3E'No%20Aplica'%20and%224.6%22.%22Id_Categor%C3%ADa%22%3D100105004</v>
      </c>
      <c r="E1581" s="4">
        <f t="shared" si="507"/>
        <v>52</v>
      </c>
      <c r="F1581" t="str">
        <f t="shared" si="508"/>
        <v>Informe Interactivo 6</v>
      </c>
      <c r="G1581" t="str">
        <f t="shared" si="509"/>
        <v>Categoría</v>
      </c>
      <c r="H1581" t="str">
        <f t="shared" si="510"/>
        <v>Número de Empleados</v>
      </c>
      <c r="I1581" s="2">
        <v>100105004</v>
      </c>
      <c r="J1581" t="s">
        <v>35</v>
      </c>
      <c r="K1581" s="1" t="str">
        <f t="shared" si="511"/>
        <v>Informe Interactivo 6 - Nuez</v>
      </c>
    </row>
    <row r="1582" spans="1:11" hidden="1" x14ac:dyDescent="0.35">
      <c r="A1582" s="2">
        <f t="shared" si="504"/>
        <v>32</v>
      </c>
      <c r="B1582" s="2">
        <f t="shared" si="505"/>
        <v>4.5999999999999996</v>
      </c>
      <c r="C1582" s="5" t="str">
        <f t="shared" si="506"/>
        <v>Informe Interactivo 6 - Pistacho</v>
      </c>
      <c r="D1582" s="34" t="str">
        <f t="shared" si="503"/>
        <v>https://analytics.zoho.com/open-view/2395394000005659805?ZOHO_CRITERIA=%224.6%22.%22Descripci%C3%B3n%20A%C3%B1o%22%3C%3E'No%20Aplica'%20and%224.6%22.%22Id_Categor%C3%ADa%22%3D100105005</v>
      </c>
      <c r="E1582" s="4">
        <f t="shared" si="507"/>
        <v>52</v>
      </c>
      <c r="F1582" t="str">
        <f t="shared" si="508"/>
        <v>Informe Interactivo 6</v>
      </c>
      <c r="G1582" t="str">
        <f t="shared" si="509"/>
        <v>Categoría</v>
      </c>
      <c r="H1582" t="str">
        <f t="shared" si="510"/>
        <v>Número de Empleados</v>
      </c>
      <c r="I1582" s="2">
        <v>100105005</v>
      </c>
      <c r="J1582" t="s">
        <v>8</v>
      </c>
      <c r="K1582" s="1" t="str">
        <f t="shared" si="511"/>
        <v>Informe Interactivo 6 - Pistacho</v>
      </c>
    </row>
    <row r="1583" spans="1:11" hidden="1" x14ac:dyDescent="0.35">
      <c r="A1583" s="2">
        <f t="shared" si="504"/>
        <v>33</v>
      </c>
      <c r="B1583" s="2">
        <f t="shared" si="505"/>
        <v>4.5999999999999996</v>
      </c>
      <c r="C1583" s="5" t="str">
        <f t="shared" si="506"/>
        <v>Informe Interactivo 6 - Olivo</v>
      </c>
      <c r="D1583" s="34" t="str">
        <f t="shared" si="503"/>
        <v>https://analytics.zoho.com/open-view/2395394000005659805?ZOHO_CRITERIA=%224.6%22.%22Descripci%C3%B3n%20A%C3%B1o%22%3C%3E'No%20Aplica'%20and%224.6%22.%22Id_Categor%C3%ADa%22%3D100106001</v>
      </c>
      <c r="E1583" s="4">
        <f t="shared" si="507"/>
        <v>52</v>
      </c>
      <c r="F1583" t="str">
        <f t="shared" si="508"/>
        <v>Informe Interactivo 6</v>
      </c>
      <c r="G1583" t="str">
        <f t="shared" si="509"/>
        <v>Categoría</v>
      </c>
      <c r="H1583" t="str">
        <f t="shared" si="510"/>
        <v>Número de Empleados</v>
      </c>
      <c r="I1583" s="2">
        <v>100106001</v>
      </c>
      <c r="J1583" t="s">
        <v>6</v>
      </c>
      <c r="K1583" s="1" t="str">
        <f t="shared" si="511"/>
        <v>Informe Interactivo 6 - Olivo</v>
      </c>
    </row>
    <row r="1584" spans="1:11" hidden="1" x14ac:dyDescent="0.35">
      <c r="A1584" s="2">
        <f t="shared" si="504"/>
        <v>34</v>
      </c>
      <c r="B1584" s="2">
        <f t="shared" si="505"/>
        <v>4.5999999999999996</v>
      </c>
      <c r="C1584" s="5" t="str">
        <f t="shared" si="506"/>
        <v>Informe Interactivo 6 - Palta</v>
      </c>
      <c r="D1584" s="34" t="str">
        <f t="shared" si="503"/>
        <v>https://analytics.zoho.com/open-view/2395394000005659805?ZOHO_CRITERIA=%224.6%22.%22Descripci%C3%B3n%20A%C3%B1o%22%3C%3E'No%20Aplica'%20and%224.6%22.%22Id_Categor%C3%ADa%22%3D100106002</v>
      </c>
      <c r="E1584" s="4">
        <f t="shared" si="507"/>
        <v>52</v>
      </c>
      <c r="F1584" t="str">
        <f t="shared" si="508"/>
        <v>Informe Interactivo 6</v>
      </c>
      <c r="G1584" t="str">
        <f t="shared" si="509"/>
        <v>Categoría</v>
      </c>
      <c r="H1584" t="str">
        <f t="shared" si="510"/>
        <v>Número de Empleados</v>
      </c>
      <c r="I1584" s="2">
        <v>100106002</v>
      </c>
      <c r="J1584" t="s">
        <v>37</v>
      </c>
      <c r="K1584" s="1" t="str">
        <f t="shared" si="511"/>
        <v>Informe Interactivo 6 - Palta</v>
      </c>
    </row>
    <row r="1585" spans="1:11" hidden="1" x14ac:dyDescent="0.35">
      <c r="A1585" s="2">
        <f t="shared" si="504"/>
        <v>35</v>
      </c>
      <c r="B1585" s="2">
        <f t="shared" si="505"/>
        <v>4.5999999999999996</v>
      </c>
      <c r="C1585" s="5" t="str">
        <f t="shared" si="506"/>
        <v>Informe Interactivo 6 - Chirimoya</v>
      </c>
      <c r="D1585" s="34" t="str">
        <f t="shared" si="503"/>
        <v>https://analytics.zoho.com/open-view/2395394000005659805?ZOHO_CRITERIA=%224.6%22.%22Descripci%C3%B3n%20A%C3%B1o%22%3C%3E'No%20Aplica'%20and%224.6%22.%22Id_Categor%C3%ADa%22%3D100107002</v>
      </c>
      <c r="E1585" s="4">
        <f t="shared" si="507"/>
        <v>52</v>
      </c>
      <c r="F1585" t="str">
        <f t="shared" si="508"/>
        <v>Informe Interactivo 6</v>
      </c>
      <c r="G1585" t="str">
        <f t="shared" si="509"/>
        <v>Categoría</v>
      </c>
      <c r="H1585" t="str">
        <f t="shared" si="510"/>
        <v>Número de Empleados</v>
      </c>
      <c r="I1585" s="2">
        <v>100107002</v>
      </c>
      <c r="J1585" t="s">
        <v>38</v>
      </c>
      <c r="K1585" s="1" t="str">
        <f t="shared" si="511"/>
        <v>Informe Interactivo 6 - Chirimoya</v>
      </c>
    </row>
    <row r="1586" spans="1:11" hidden="1" x14ac:dyDescent="0.35">
      <c r="A1586" s="2">
        <f t="shared" si="504"/>
        <v>36</v>
      </c>
      <c r="B1586" s="2">
        <f t="shared" si="505"/>
        <v>4.5999999999999996</v>
      </c>
      <c r="C1586" s="5" t="str">
        <f t="shared" si="506"/>
        <v>Informe Interactivo 6 - Dátil</v>
      </c>
      <c r="D1586" s="34" t="str">
        <f t="shared" si="503"/>
        <v>https://analytics.zoho.com/open-view/2395394000005659805?ZOHO_CRITERIA=%224.6%22.%22Descripci%C3%B3n%20A%C3%B1o%22%3C%3E'No%20Aplica'%20and%224.6%22.%22Id_Categor%C3%ADa%22%3D100107003</v>
      </c>
      <c r="E1586" s="4">
        <f t="shared" si="507"/>
        <v>52</v>
      </c>
      <c r="F1586" t="str">
        <f t="shared" si="508"/>
        <v>Informe Interactivo 6</v>
      </c>
      <c r="G1586" t="str">
        <f t="shared" si="509"/>
        <v>Categoría</v>
      </c>
      <c r="H1586" t="str">
        <f t="shared" si="510"/>
        <v>Número de Empleados</v>
      </c>
      <c r="I1586" s="2">
        <v>100107003</v>
      </c>
      <c r="J1586" t="s">
        <v>511</v>
      </c>
      <c r="K1586" s="1" t="str">
        <f t="shared" si="511"/>
        <v>Informe Interactivo 6 - Dátil</v>
      </c>
    </row>
    <row r="1587" spans="1:11" hidden="1" x14ac:dyDescent="0.35">
      <c r="A1587" s="2">
        <f t="shared" si="504"/>
        <v>37</v>
      </c>
      <c r="B1587" s="2">
        <f t="shared" si="505"/>
        <v>4.5999999999999996</v>
      </c>
      <c r="C1587" s="5" t="str">
        <f t="shared" si="506"/>
        <v>Informe Interactivo 6 - Jojoba</v>
      </c>
      <c r="D1587" s="34" t="str">
        <f t="shared" si="503"/>
        <v>https://analytics.zoho.com/open-view/2395394000005659805?ZOHO_CRITERIA=%224.6%22.%22Descripci%C3%B3n%20A%C3%B1o%22%3C%3E'No%20Aplica'%20and%224.6%22.%22Id_Categor%C3%ADa%22%3D100107006</v>
      </c>
      <c r="E1587" s="4">
        <f t="shared" si="507"/>
        <v>52</v>
      </c>
      <c r="F1587" t="str">
        <f t="shared" si="508"/>
        <v>Informe Interactivo 6</v>
      </c>
      <c r="G1587" t="str">
        <f t="shared" si="509"/>
        <v>Categoría</v>
      </c>
      <c r="H1587" t="str">
        <f t="shared" si="510"/>
        <v>Número de Empleados</v>
      </c>
      <c r="I1587" s="2">
        <v>100107006</v>
      </c>
      <c r="J1587" t="s">
        <v>512</v>
      </c>
      <c r="K1587" s="1" t="str">
        <f t="shared" si="511"/>
        <v>Informe Interactivo 6 - Jojoba</v>
      </c>
    </row>
    <row r="1588" spans="1:11" hidden="1" x14ac:dyDescent="0.35">
      <c r="A1588" s="2">
        <f t="shared" si="504"/>
        <v>38</v>
      </c>
      <c r="B1588" s="2">
        <f t="shared" si="505"/>
        <v>4.5999999999999996</v>
      </c>
      <c r="C1588" s="5" t="str">
        <f t="shared" si="506"/>
        <v>Informe Interactivo 6 - Lúcuma</v>
      </c>
      <c r="D1588" s="34" t="str">
        <f t="shared" si="503"/>
        <v>https://analytics.zoho.com/open-view/2395394000005659805?ZOHO_CRITERIA=%224.6%22.%22Descripci%C3%B3n%20A%C3%B1o%22%3C%3E'No%20Aplica'%20and%224.6%22.%22Id_Categor%C3%ADa%22%3D100107007</v>
      </c>
      <c r="E1588" s="4">
        <f t="shared" si="507"/>
        <v>52</v>
      </c>
      <c r="F1588" t="str">
        <f t="shared" si="508"/>
        <v>Informe Interactivo 6</v>
      </c>
      <c r="G1588" t="str">
        <f t="shared" si="509"/>
        <v>Categoría</v>
      </c>
      <c r="H1588" t="str">
        <f t="shared" si="510"/>
        <v>Número de Empleados</v>
      </c>
      <c r="I1588" s="2">
        <v>100107007</v>
      </c>
      <c r="J1588" t="s">
        <v>513</v>
      </c>
      <c r="K1588" s="1" t="str">
        <f t="shared" si="511"/>
        <v>Informe Interactivo 6 - Lúcuma</v>
      </c>
    </row>
    <row r="1589" spans="1:11" hidden="1" x14ac:dyDescent="0.35">
      <c r="A1589" s="2">
        <f t="shared" si="504"/>
        <v>39</v>
      </c>
      <c r="B1589" s="2">
        <f t="shared" si="505"/>
        <v>4.5999999999999996</v>
      </c>
      <c r="C1589" s="5" t="str">
        <f t="shared" si="506"/>
        <v>Informe Interactivo 6 - Maqui</v>
      </c>
      <c r="D1589" s="34" t="str">
        <f t="shared" si="503"/>
        <v>https://analytics.zoho.com/open-view/2395394000005659805?ZOHO_CRITERIA=%224.6%22.%22Descripci%C3%B3n%20A%C3%B1o%22%3C%3E'No%20Aplica'%20and%224.6%22.%22Id_Categor%C3%ADa%22%3D100107008</v>
      </c>
      <c r="E1589" s="4">
        <f t="shared" si="507"/>
        <v>52</v>
      </c>
      <c r="F1589" t="str">
        <f t="shared" si="508"/>
        <v>Informe Interactivo 6</v>
      </c>
      <c r="G1589" t="str">
        <f t="shared" si="509"/>
        <v>Categoría</v>
      </c>
      <c r="H1589" t="str">
        <f t="shared" si="510"/>
        <v>Número de Empleados</v>
      </c>
      <c r="I1589" s="2">
        <v>100107008</v>
      </c>
      <c r="J1589" t="s">
        <v>514</v>
      </c>
      <c r="K1589" s="1" t="str">
        <f t="shared" si="511"/>
        <v>Informe Interactivo 6 - Maqui</v>
      </c>
    </row>
    <row r="1590" spans="1:11" hidden="1" x14ac:dyDescent="0.35">
      <c r="A1590" s="2">
        <f t="shared" si="504"/>
        <v>40</v>
      </c>
      <c r="B1590" s="2">
        <f t="shared" si="505"/>
        <v>4.5999999999999996</v>
      </c>
      <c r="C1590" s="5" t="str">
        <f t="shared" si="506"/>
        <v>Informe Interactivo 6 - Michay</v>
      </c>
      <c r="D1590" s="34" t="str">
        <f t="shared" si="503"/>
        <v>https://analytics.zoho.com/open-view/2395394000005659805?ZOHO_CRITERIA=%224.6%22.%22Descripci%C3%B3n%20A%C3%B1o%22%3C%3E'No%20Aplica'%20and%224.6%22.%22Id_Categor%C3%ADa%22%3D100107009</v>
      </c>
      <c r="E1590" s="4">
        <f t="shared" si="507"/>
        <v>52</v>
      </c>
      <c r="F1590" t="str">
        <f t="shared" si="508"/>
        <v>Informe Interactivo 6</v>
      </c>
      <c r="G1590" t="str">
        <f t="shared" si="509"/>
        <v>Categoría</v>
      </c>
      <c r="H1590" t="str">
        <f t="shared" si="510"/>
        <v>Número de Empleados</v>
      </c>
      <c r="I1590" s="2">
        <v>100107009</v>
      </c>
      <c r="J1590" t="s">
        <v>515</v>
      </c>
      <c r="K1590" s="1" t="str">
        <f t="shared" si="511"/>
        <v>Informe Interactivo 6 - Michay</v>
      </c>
    </row>
    <row r="1591" spans="1:11" hidden="1" x14ac:dyDescent="0.35">
      <c r="A1591" s="2">
        <f t="shared" si="504"/>
        <v>41</v>
      </c>
      <c r="B1591" s="2">
        <f t="shared" si="505"/>
        <v>4.5999999999999996</v>
      </c>
      <c r="C1591" s="5" t="str">
        <f t="shared" si="506"/>
        <v>Informe Interactivo 6 - Tuna</v>
      </c>
      <c r="D1591" s="34" t="str">
        <f t="shared" si="503"/>
        <v>https://analytics.zoho.com/open-view/2395394000005659805?ZOHO_CRITERIA=%224.6%22.%22Descripci%C3%B3n%20A%C3%B1o%22%3C%3E'No%20Aplica'%20and%224.6%22.%22Id_Categor%C3%ADa%22%3D100107011</v>
      </c>
      <c r="E1591" s="4">
        <f t="shared" si="507"/>
        <v>52</v>
      </c>
      <c r="F1591" t="str">
        <f t="shared" si="508"/>
        <v>Informe Interactivo 6</v>
      </c>
      <c r="G1591" t="str">
        <f t="shared" si="509"/>
        <v>Categoría</v>
      </c>
      <c r="H1591" t="str">
        <f t="shared" si="510"/>
        <v>Número de Empleados</v>
      </c>
      <c r="I1591" s="2">
        <v>100107011</v>
      </c>
      <c r="J1591" t="s">
        <v>516</v>
      </c>
      <c r="K1591" s="1" t="str">
        <f t="shared" si="511"/>
        <v>Informe Interactivo 6 - Tuna</v>
      </c>
    </row>
    <row r="1592" spans="1:11" hidden="1" x14ac:dyDescent="0.35">
      <c r="A1592" s="2">
        <f t="shared" si="504"/>
        <v>42</v>
      </c>
      <c r="B1592" s="2">
        <f t="shared" si="505"/>
        <v>4.5999999999999996</v>
      </c>
      <c r="C1592" s="5" t="str">
        <f t="shared" si="506"/>
        <v>Informe Interactivo 6 - Otros frutos</v>
      </c>
      <c r="D1592" s="34" t="str">
        <f t="shared" si="503"/>
        <v>https://analytics.zoho.com/open-view/2395394000005659805?ZOHO_CRITERIA=%224.6%22.%22Descripci%C3%B3n%20A%C3%B1o%22%3C%3E'No%20Aplica'%20and%224.6%22.%22Id_Categor%C3%ADa%22%3D100107012</v>
      </c>
      <c r="E1592" s="4">
        <f t="shared" si="507"/>
        <v>52</v>
      </c>
      <c r="F1592" t="str">
        <f t="shared" si="508"/>
        <v>Informe Interactivo 6</v>
      </c>
      <c r="G1592" t="str">
        <f t="shared" si="509"/>
        <v>Categoría</v>
      </c>
      <c r="H1592" t="str">
        <f t="shared" si="510"/>
        <v>Número de Empleados</v>
      </c>
      <c r="I1592" s="2">
        <v>100107012</v>
      </c>
      <c r="J1592" t="s">
        <v>39</v>
      </c>
      <c r="K1592" s="1" t="str">
        <f t="shared" si="511"/>
        <v>Informe Interactivo 6 - Otros frutos</v>
      </c>
    </row>
    <row r="1593" spans="1:11" hidden="1" x14ac:dyDescent="0.35">
      <c r="A1593" s="2">
        <f t="shared" si="504"/>
        <v>43</v>
      </c>
      <c r="B1593" s="2">
        <f t="shared" si="505"/>
        <v>4.5999999999999996</v>
      </c>
      <c r="C1593" s="5" t="str">
        <f t="shared" si="506"/>
        <v>Informe Interactivo 6 - Guayaba</v>
      </c>
      <c r="D1593" s="34" t="str">
        <f t="shared" si="503"/>
        <v>https://analytics.zoho.com/open-view/2395394000005659805?ZOHO_CRITERIA=%224.6%22.%22Descripci%C3%B3n%20A%C3%B1o%22%3C%3E'No%20Aplica'%20and%224.6%22.%22Id_Categor%C3%ADa%22%3D100108001</v>
      </c>
      <c r="E1593" s="4">
        <f t="shared" si="507"/>
        <v>52</v>
      </c>
      <c r="F1593" t="str">
        <f t="shared" si="508"/>
        <v>Informe Interactivo 6</v>
      </c>
      <c r="G1593" t="str">
        <f t="shared" si="509"/>
        <v>Categoría</v>
      </c>
      <c r="H1593" t="str">
        <f t="shared" si="510"/>
        <v>Número de Empleados</v>
      </c>
      <c r="I1593" s="2">
        <v>100108001</v>
      </c>
      <c r="J1593" t="s">
        <v>517</v>
      </c>
      <c r="K1593" s="1" t="str">
        <f t="shared" si="511"/>
        <v>Informe Interactivo 6 - Guayaba</v>
      </c>
    </row>
    <row r="1594" spans="1:11" hidden="1" x14ac:dyDescent="0.35">
      <c r="A1594" s="2">
        <f t="shared" si="504"/>
        <v>44</v>
      </c>
      <c r="B1594" s="2">
        <f t="shared" si="505"/>
        <v>4.5999999999999996</v>
      </c>
      <c r="C1594" s="5" t="str">
        <f t="shared" si="506"/>
        <v>Informe Interactivo 6 - Mango</v>
      </c>
      <c r="D1594" s="34" t="str">
        <f t="shared" si="503"/>
        <v>https://analytics.zoho.com/open-view/2395394000005659805?ZOHO_CRITERIA=%224.6%22.%22Descripci%C3%B3n%20A%C3%B1o%22%3C%3E'No%20Aplica'%20and%224.6%22.%22Id_Categor%C3%ADa%22%3D100108002</v>
      </c>
      <c r="E1594" s="4">
        <f t="shared" si="507"/>
        <v>52</v>
      </c>
      <c r="F1594" t="str">
        <f t="shared" si="508"/>
        <v>Informe Interactivo 6</v>
      </c>
      <c r="G1594" t="str">
        <f t="shared" si="509"/>
        <v>Categoría</v>
      </c>
      <c r="H1594" t="str">
        <f t="shared" si="510"/>
        <v>Número de Empleados</v>
      </c>
      <c r="I1594" s="2">
        <v>100108002</v>
      </c>
      <c r="J1594" t="s">
        <v>10</v>
      </c>
      <c r="K1594" s="1" t="str">
        <f t="shared" si="511"/>
        <v>Informe Interactivo 6 - Mango</v>
      </c>
    </row>
    <row r="1595" spans="1:11" hidden="1" x14ac:dyDescent="0.35">
      <c r="A1595" s="2">
        <f t="shared" si="504"/>
        <v>45</v>
      </c>
      <c r="B1595" s="2">
        <f t="shared" si="505"/>
        <v>4.5999999999999996</v>
      </c>
      <c r="C1595" s="5" t="str">
        <f t="shared" si="506"/>
        <v>Informe Interactivo 6 - Maracuyá</v>
      </c>
      <c r="D1595" s="34" t="str">
        <f t="shared" si="503"/>
        <v>https://analytics.zoho.com/open-view/2395394000005659805?ZOHO_CRITERIA=%224.6%22.%22Descripci%C3%B3n%20A%C3%B1o%22%3C%3E'No%20Aplica'%20and%224.6%22.%22Id_Categor%C3%ADa%22%3D100108003</v>
      </c>
      <c r="E1595" s="4">
        <f t="shared" si="507"/>
        <v>52</v>
      </c>
      <c r="F1595" t="str">
        <f t="shared" si="508"/>
        <v>Informe Interactivo 6</v>
      </c>
      <c r="G1595" t="str">
        <f t="shared" si="509"/>
        <v>Categoría</v>
      </c>
      <c r="H1595" t="str">
        <f t="shared" si="510"/>
        <v>Número de Empleados</v>
      </c>
      <c r="I1595" s="2">
        <v>100108003</v>
      </c>
      <c r="J1595" t="s">
        <v>518</v>
      </c>
      <c r="K1595" s="1" t="str">
        <f t="shared" si="511"/>
        <v>Informe Interactivo 6 - Maracuyá</v>
      </c>
    </row>
    <row r="1596" spans="1:11" hidden="1" x14ac:dyDescent="0.35">
      <c r="A1596" s="2">
        <f t="shared" si="504"/>
        <v>46</v>
      </c>
      <c r="B1596" s="2">
        <f t="shared" si="505"/>
        <v>4.5999999999999996</v>
      </c>
      <c r="C1596" s="5" t="str">
        <f t="shared" si="506"/>
        <v>Informe Interactivo 6 - Papaya</v>
      </c>
      <c r="D1596" s="34" t="str">
        <f t="shared" si="503"/>
        <v>https://analytics.zoho.com/open-view/2395394000005659805?ZOHO_CRITERIA=%224.6%22.%22Descripci%C3%B3n%20A%C3%B1o%22%3C%3E'No%20Aplica'%20and%224.6%22.%22Id_Categor%C3%ADa%22%3D100108004</v>
      </c>
      <c r="E1596" s="4">
        <f t="shared" si="507"/>
        <v>52</v>
      </c>
      <c r="F1596" t="str">
        <f t="shared" si="508"/>
        <v>Informe Interactivo 6</v>
      </c>
      <c r="G1596" t="str">
        <f t="shared" si="509"/>
        <v>Categoría</v>
      </c>
      <c r="H1596" t="str">
        <f t="shared" si="510"/>
        <v>Número de Empleados</v>
      </c>
      <c r="I1596" s="2">
        <v>100108004</v>
      </c>
      <c r="J1596" t="s">
        <v>41</v>
      </c>
      <c r="K1596" s="1" t="str">
        <f t="shared" si="511"/>
        <v>Informe Interactivo 6 - Papaya</v>
      </c>
    </row>
    <row r="1597" spans="1:11" hidden="1" x14ac:dyDescent="0.35">
      <c r="A1597" s="2">
        <f t="shared" si="504"/>
        <v>47</v>
      </c>
      <c r="B1597" s="2">
        <f t="shared" si="505"/>
        <v>4.5999999999999996</v>
      </c>
      <c r="C1597" s="5" t="str">
        <f t="shared" si="506"/>
        <v>Informe Interactivo 6 - Piña</v>
      </c>
      <c r="D1597" s="34" t="str">
        <f t="shared" si="503"/>
        <v>https://analytics.zoho.com/open-view/2395394000005659805?ZOHO_CRITERIA=%224.6%22.%22Descripci%C3%B3n%20A%C3%B1o%22%3C%3E'No%20Aplica'%20and%224.6%22.%22Id_Categor%C3%ADa%22%3D100108005</v>
      </c>
      <c r="E1597" s="4">
        <f t="shared" si="507"/>
        <v>52</v>
      </c>
      <c r="F1597" t="str">
        <f t="shared" si="508"/>
        <v>Informe Interactivo 6</v>
      </c>
      <c r="G1597" t="str">
        <f t="shared" si="509"/>
        <v>Categoría</v>
      </c>
      <c r="H1597" t="str">
        <f t="shared" si="510"/>
        <v>Número de Empleados</v>
      </c>
      <c r="I1597" s="2">
        <v>100108005</v>
      </c>
      <c r="J1597" t="s">
        <v>42</v>
      </c>
      <c r="K1597" s="1" t="str">
        <f t="shared" si="511"/>
        <v>Informe Interactivo 6 - Piña</v>
      </c>
    </row>
    <row r="1598" spans="1:11" hidden="1" x14ac:dyDescent="0.35">
      <c r="A1598" s="2">
        <f t="shared" si="504"/>
        <v>48</v>
      </c>
      <c r="B1598" s="2">
        <f t="shared" si="505"/>
        <v>4.5999999999999996</v>
      </c>
      <c r="C1598" s="5" t="str">
        <f t="shared" si="506"/>
        <v>Informe Interactivo 6 - Plátano</v>
      </c>
      <c r="D1598" s="34" t="str">
        <f t="shared" si="503"/>
        <v>https://analytics.zoho.com/open-view/2395394000005659805?ZOHO_CRITERIA=%224.6%22.%22Descripci%C3%B3n%20A%C3%B1o%22%3C%3E'No%20Aplica'%20and%224.6%22.%22Id_Categor%C3%ADa%22%3D100108006</v>
      </c>
      <c r="E1598" s="4">
        <f t="shared" si="507"/>
        <v>52</v>
      </c>
      <c r="F1598" t="str">
        <f t="shared" si="508"/>
        <v>Informe Interactivo 6</v>
      </c>
      <c r="G1598" t="str">
        <f t="shared" si="509"/>
        <v>Categoría</v>
      </c>
      <c r="H1598" t="str">
        <f t="shared" si="510"/>
        <v>Número de Empleados</v>
      </c>
      <c r="I1598" s="2">
        <v>100108006</v>
      </c>
      <c r="J1598" t="s">
        <v>14</v>
      </c>
      <c r="K1598" s="1" t="str">
        <f t="shared" si="511"/>
        <v>Informe Interactivo 6 - Plátano</v>
      </c>
    </row>
    <row r="1599" spans="1:11" hidden="1" x14ac:dyDescent="0.35">
      <c r="A1599" s="2">
        <f t="shared" si="504"/>
        <v>49</v>
      </c>
      <c r="B1599" s="2">
        <f t="shared" si="505"/>
        <v>4.5999999999999996</v>
      </c>
      <c r="C1599" s="5" t="str">
        <f t="shared" si="506"/>
        <v>Informe Interactivo 6 - Uva</v>
      </c>
      <c r="D1599" s="34" t="str">
        <f t="shared" si="503"/>
        <v>https://analytics.zoho.com/open-view/2395394000005659805?ZOHO_CRITERIA=%224.6%22.%22Descripci%C3%B3n%20A%C3%B1o%22%3C%3E'No%20Aplica'%20and%224.6%22.%22Id_Categor%C3%ADa%22%3D100109001</v>
      </c>
      <c r="E1599" s="4">
        <f t="shared" si="507"/>
        <v>52</v>
      </c>
      <c r="F1599" t="str">
        <f t="shared" si="508"/>
        <v>Informe Interactivo 6</v>
      </c>
      <c r="G1599" t="str">
        <f t="shared" si="509"/>
        <v>Categoría</v>
      </c>
      <c r="H1599" t="str">
        <f t="shared" si="510"/>
        <v>Número de Empleados</v>
      </c>
      <c r="I1599" s="2">
        <v>100109001</v>
      </c>
      <c r="J1599" t="s">
        <v>44</v>
      </c>
      <c r="K1599" s="1" t="str">
        <f t="shared" si="511"/>
        <v>Informe Interactivo 6 - Uva</v>
      </c>
    </row>
    <row r="1600" spans="1:11" hidden="1" x14ac:dyDescent="0.35">
      <c r="A1600" s="2">
        <f t="shared" si="504"/>
        <v>50</v>
      </c>
      <c r="B1600" s="2">
        <f t="shared" si="505"/>
        <v>4.5999999999999996</v>
      </c>
      <c r="C1600" s="5" t="str">
        <f t="shared" si="506"/>
        <v>Informe Interactivo 6 - Frutilla</v>
      </c>
      <c r="D1600" s="34" t="str">
        <f t="shared" si="503"/>
        <v>https://analytics.zoho.com/open-view/2395394000005659805?ZOHO_CRITERIA=%224.6%22.%22Descripci%C3%B3n%20A%C3%B1o%22%3C%3E'No%20Aplica'%20and%224.6%22.%22Id_Categor%C3%ADa%22%3D100112025</v>
      </c>
      <c r="E1600" s="4">
        <f t="shared" si="507"/>
        <v>52</v>
      </c>
      <c r="F1600" t="str">
        <f t="shared" si="508"/>
        <v>Informe Interactivo 6</v>
      </c>
      <c r="G1600" t="str">
        <f t="shared" si="509"/>
        <v>Categoría</v>
      </c>
      <c r="H1600" t="str">
        <f t="shared" si="510"/>
        <v>Número de Empleados</v>
      </c>
      <c r="I1600" s="2">
        <v>100112025</v>
      </c>
      <c r="J1600" t="s">
        <v>13</v>
      </c>
      <c r="K1600" s="1" t="str">
        <f t="shared" si="511"/>
        <v>Informe Interactivo 6 - Frutilla</v>
      </c>
    </row>
    <row r="1601" spans="1:11" hidden="1" x14ac:dyDescent="0.35">
      <c r="A1601" s="2">
        <f t="shared" si="504"/>
        <v>51</v>
      </c>
      <c r="B1601" s="2">
        <f t="shared" si="505"/>
        <v>4.5999999999999996</v>
      </c>
      <c r="C1601" s="5" t="str">
        <f t="shared" si="506"/>
        <v>Informe Interactivo 6 - Elderberry</v>
      </c>
      <c r="D1601" s="34" t="str">
        <f t="shared" si="503"/>
        <v>https://analytics.zoho.com/open-view/2395394000005659805?ZOHO_CRITERIA=%224.6%22.%22Descripci%C3%B3n%20A%C3%B1o%22%3C%3E'No%20Aplica'%20and%224.6%22.%22Id_Categor%C3%ADa%22%3D100101012</v>
      </c>
      <c r="E1601" s="4">
        <f t="shared" si="507"/>
        <v>52</v>
      </c>
      <c r="F1601" t="str">
        <f t="shared" si="508"/>
        <v>Informe Interactivo 6</v>
      </c>
      <c r="G1601" t="str">
        <f t="shared" si="509"/>
        <v>Categoría</v>
      </c>
      <c r="H1601" t="str">
        <f t="shared" si="510"/>
        <v>Número de Empleados</v>
      </c>
      <c r="I1601" s="2">
        <v>100101012</v>
      </c>
      <c r="J1601" t="s">
        <v>519</v>
      </c>
      <c r="K1601" s="1" t="str">
        <f t="shared" si="511"/>
        <v>Informe Interactivo 6 - Elderberry</v>
      </c>
    </row>
    <row r="1602" spans="1:11" hidden="1" x14ac:dyDescent="0.35">
      <c r="A1602" s="2">
        <f t="shared" si="504"/>
        <v>52</v>
      </c>
      <c r="B1602" s="2">
        <f t="shared" si="505"/>
        <v>4.5999999999999996</v>
      </c>
      <c r="C1602" s="5" t="str">
        <f t="shared" si="506"/>
        <v>Informe Interactivo 6 - Ruibarbo</v>
      </c>
      <c r="D1602" s="34" t="str">
        <f t="shared" si="503"/>
        <v>https://analytics.zoho.com/open-view/2395394000005659805?ZOHO_CRITERIA=%224.6%22.%22Descripci%C3%B3n%20A%C3%B1o%22%3C%3E'No%20Aplica'%20and%224.6%22.%22Id_Categor%C3%ADa%22%3D100107014</v>
      </c>
      <c r="E1602" s="4">
        <f t="shared" si="507"/>
        <v>52</v>
      </c>
      <c r="F1602" t="str">
        <f t="shared" si="508"/>
        <v>Informe Interactivo 6</v>
      </c>
      <c r="G1602" t="str">
        <f t="shared" si="509"/>
        <v>Categoría</v>
      </c>
      <c r="H1602" t="str">
        <f t="shared" si="510"/>
        <v>Número de Empleados</v>
      </c>
      <c r="I1602" s="2">
        <v>100107014</v>
      </c>
      <c r="J1602" t="s">
        <v>520</v>
      </c>
      <c r="K1602" s="1" t="str">
        <f t="shared" si="511"/>
        <v>Informe Interactivo 6 - Ruibarbo</v>
      </c>
    </row>
    <row r="1603" spans="1:11" hidden="1" x14ac:dyDescent="0.35">
      <c r="A1603" s="52">
        <v>1</v>
      </c>
      <c r="B1603" s="52">
        <v>4.7</v>
      </c>
      <c r="C1603" s="53" t="str">
        <f t="shared" si="506"/>
        <v>Informe Interactivo 1 - Atacama</v>
      </c>
      <c r="D1603" s="54" t="str">
        <f>+"https://analytics.zoho.com/open-view/2395394000005760318?ZOHO_CRITERIA=%22Trasposicion_4.7%22.%22C%C3%B3digo_Regi%C3%B3n%22%3D"&amp;I1603</f>
        <v>https://analytics.zoho.com/open-view/2395394000005760318?ZOHO_CRITERIA=%22Trasposicion_4.7%22.%22C%C3%B3digo_Regi%C3%B3n%22%3D3</v>
      </c>
      <c r="E1603" s="55">
        <v>11</v>
      </c>
      <c r="F1603" s="56" t="s">
        <v>49</v>
      </c>
      <c r="G1603" s="56" t="s">
        <v>257</v>
      </c>
      <c r="H1603" s="56" t="s">
        <v>522</v>
      </c>
      <c r="I1603" s="52">
        <v>3</v>
      </c>
      <c r="J1603" s="56" t="s">
        <v>55</v>
      </c>
      <c r="K1603" s="1" t="str">
        <f t="shared" si="511"/>
        <v>Informe Interactivo 1 - Atacama</v>
      </c>
    </row>
    <row r="1604" spans="1:11" hidden="1" x14ac:dyDescent="0.35">
      <c r="A1604" s="2">
        <f t="shared" si="504"/>
        <v>2</v>
      </c>
      <c r="B1604" s="2">
        <f t="shared" si="505"/>
        <v>4.7</v>
      </c>
      <c r="C1604" s="5" t="str">
        <f t="shared" si="506"/>
        <v>Informe Interactivo 1 - Coquimbo</v>
      </c>
      <c r="D1604" s="34" t="str">
        <f t="shared" ref="D1604:D1613" si="512">+"https://analytics.zoho.com/open-view/2395394000005760318?ZOHO_CRITERIA=%22Trasposicion_4.7%22.%22C%C3%B3digo_Regi%C3%B3n%22%3D"&amp;I1604</f>
        <v>https://analytics.zoho.com/open-view/2395394000005760318?ZOHO_CRITERIA=%22Trasposicion_4.7%22.%22C%C3%B3digo_Regi%C3%B3n%22%3D4</v>
      </c>
      <c r="E1604" s="4">
        <f t="shared" si="507"/>
        <v>11</v>
      </c>
      <c r="F1604" t="str">
        <f t="shared" si="508"/>
        <v>Informe Interactivo 1</v>
      </c>
      <c r="G1604" t="str">
        <f t="shared" si="509"/>
        <v>Región</v>
      </c>
      <c r="H1604" t="str">
        <f t="shared" si="510"/>
        <v>Superficie Plantada de Hortalizas (ha)</v>
      </c>
      <c r="I1604" s="2">
        <v>4</v>
      </c>
      <c r="J1604" t="s">
        <v>56</v>
      </c>
      <c r="K1604" s="1" t="str">
        <f t="shared" si="511"/>
        <v>Informe Interactivo 1 - Coquimbo</v>
      </c>
    </row>
    <row r="1605" spans="1:11" hidden="1" x14ac:dyDescent="0.35">
      <c r="A1605" s="2">
        <f t="shared" si="504"/>
        <v>3</v>
      </c>
      <c r="B1605" s="2">
        <f t="shared" si="505"/>
        <v>4.7</v>
      </c>
      <c r="C1605" s="5" t="str">
        <f t="shared" si="506"/>
        <v>Informe Interactivo 1 - Valparaíso</v>
      </c>
      <c r="D1605" s="34" t="str">
        <f t="shared" si="512"/>
        <v>https://analytics.zoho.com/open-view/2395394000005760318?ZOHO_CRITERIA=%22Trasposicion_4.7%22.%22C%C3%B3digo_Regi%C3%B3n%22%3D5</v>
      </c>
      <c r="E1605" s="4">
        <f t="shared" si="507"/>
        <v>11</v>
      </c>
      <c r="F1605" t="str">
        <f t="shared" si="508"/>
        <v>Informe Interactivo 1</v>
      </c>
      <c r="G1605" t="str">
        <f t="shared" si="509"/>
        <v>Región</v>
      </c>
      <c r="H1605" t="str">
        <f t="shared" si="510"/>
        <v>Superficie Plantada de Hortalizas (ha)</v>
      </c>
      <c r="I1605" s="2">
        <v>5</v>
      </c>
      <c r="J1605" t="s">
        <v>57</v>
      </c>
      <c r="K1605" s="1" t="str">
        <f t="shared" si="511"/>
        <v>Informe Interactivo 1 - Valparaíso</v>
      </c>
    </row>
    <row r="1606" spans="1:11" hidden="1" x14ac:dyDescent="0.35">
      <c r="A1606" s="2">
        <f t="shared" si="504"/>
        <v>4</v>
      </c>
      <c r="B1606" s="2">
        <f t="shared" si="505"/>
        <v>4.7</v>
      </c>
      <c r="C1606" s="5" t="str">
        <f t="shared" si="506"/>
        <v>Informe Interactivo 1 - O'Higgins</v>
      </c>
      <c r="D1606" s="34" t="str">
        <f t="shared" si="512"/>
        <v>https://analytics.zoho.com/open-view/2395394000005760318?ZOHO_CRITERIA=%22Trasposicion_4.7%22.%22C%C3%B3digo_Regi%C3%B3n%22%3D6</v>
      </c>
      <c r="E1606" s="4">
        <f t="shared" si="507"/>
        <v>11</v>
      </c>
      <c r="F1606" t="str">
        <f t="shared" si="508"/>
        <v>Informe Interactivo 1</v>
      </c>
      <c r="G1606" t="str">
        <f t="shared" si="509"/>
        <v>Región</v>
      </c>
      <c r="H1606" t="str">
        <f t="shared" si="510"/>
        <v>Superficie Plantada de Hortalizas (ha)</v>
      </c>
      <c r="I1606" s="2">
        <v>6</v>
      </c>
      <c r="J1606" t="s">
        <v>58</v>
      </c>
      <c r="K1606" s="1" t="str">
        <f t="shared" si="511"/>
        <v>Informe Interactivo 1 - O'Higgins</v>
      </c>
    </row>
    <row r="1607" spans="1:11" hidden="1" x14ac:dyDescent="0.35">
      <c r="A1607" s="2">
        <f t="shared" si="504"/>
        <v>5</v>
      </c>
      <c r="B1607" s="2">
        <f t="shared" si="505"/>
        <v>4.7</v>
      </c>
      <c r="C1607" s="5" t="str">
        <f t="shared" si="506"/>
        <v>Informe Interactivo 1 - Maule</v>
      </c>
      <c r="D1607" s="34" t="str">
        <f t="shared" si="512"/>
        <v>https://analytics.zoho.com/open-view/2395394000005760318?ZOHO_CRITERIA=%22Trasposicion_4.7%22.%22C%C3%B3digo_Regi%C3%B3n%22%3D7</v>
      </c>
      <c r="E1607" s="4">
        <f t="shared" si="507"/>
        <v>11</v>
      </c>
      <c r="F1607" t="str">
        <f t="shared" si="508"/>
        <v>Informe Interactivo 1</v>
      </c>
      <c r="G1607" t="str">
        <f t="shared" si="509"/>
        <v>Región</v>
      </c>
      <c r="H1607" t="str">
        <f t="shared" si="510"/>
        <v>Superficie Plantada de Hortalizas (ha)</v>
      </c>
      <c r="I1607" s="2">
        <v>7</v>
      </c>
      <c r="J1607" t="s">
        <v>59</v>
      </c>
      <c r="K1607" s="1" t="str">
        <f t="shared" si="511"/>
        <v>Informe Interactivo 1 - Maule</v>
      </c>
    </row>
    <row r="1608" spans="1:11" hidden="1" x14ac:dyDescent="0.35">
      <c r="A1608" s="2">
        <f t="shared" si="504"/>
        <v>6</v>
      </c>
      <c r="B1608" s="2">
        <f t="shared" si="505"/>
        <v>4.7</v>
      </c>
      <c r="C1608" s="5" t="str">
        <f t="shared" si="506"/>
        <v>Informe Interactivo 1 - Biobío</v>
      </c>
      <c r="D1608" s="34" t="str">
        <f t="shared" si="512"/>
        <v>https://analytics.zoho.com/open-view/2395394000005760318?ZOHO_CRITERIA=%22Trasposicion_4.7%22.%22C%C3%B3digo_Regi%C3%B3n%22%3D8</v>
      </c>
      <c r="E1608" s="4">
        <f t="shared" si="507"/>
        <v>11</v>
      </c>
      <c r="F1608" t="str">
        <f t="shared" si="508"/>
        <v>Informe Interactivo 1</v>
      </c>
      <c r="G1608" t="str">
        <f t="shared" si="509"/>
        <v>Región</v>
      </c>
      <c r="H1608" t="str">
        <f t="shared" si="510"/>
        <v>Superficie Plantada de Hortalizas (ha)</v>
      </c>
      <c r="I1608" s="2">
        <v>8</v>
      </c>
      <c r="J1608" t="s">
        <v>60</v>
      </c>
      <c r="K1608" s="1" t="str">
        <f t="shared" si="511"/>
        <v>Informe Interactivo 1 - Biobío</v>
      </c>
    </row>
    <row r="1609" spans="1:11" hidden="1" x14ac:dyDescent="0.35">
      <c r="A1609" s="2">
        <f t="shared" si="504"/>
        <v>7</v>
      </c>
      <c r="B1609" s="2">
        <f t="shared" si="505"/>
        <v>4.7</v>
      </c>
      <c r="C1609" s="5" t="str">
        <f t="shared" si="506"/>
        <v>Informe Interactivo 1 - Araucanía</v>
      </c>
      <c r="D1609" s="34" t="str">
        <f t="shared" si="512"/>
        <v>https://analytics.zoho.com/open-view/2395394000005760318?ZOHO_CRITERIA=%22Trasposicion_4.7%22.%22C%C3%B3digo_Regi%C3%B3n%22%3D9</v>
      </c>
      <c r="E1609" s="4">
        <f t="shared" si="507"/>
        <v>11</v>
      </c>
      <c r="F1609" t="str">
        <f t="shared" si="508"/>
        <v>Informe Interactivo 1</v>
      </c>
      <c r="G1609" t="str">
        <f t="shared" si="509"/>
        <v>Región</v>
      </c>
      <c r="H1609" t="str">
        <f t="shared" si="510"/>
        <v>Superficie Plantada de Hortalizas (ha)</v>
      </c>
      <c r="I1609" s="2">
        <v>9</v>
      </c>
      <c r="J1609" t="s">
        <v>61</v>
      </c>
      <c r="K1609" s="1" t="str">
        <f t="shared" si="511"/>
        <v>Informe Interactivo 1 - Araucanía</v>
      </c>
    </row>
    <row r="1610" spans="1:11" hidden="1" x14ac:dyDescent="0.35">
      <c r="A1610" s="2">
        <f t="shared" si="504"/>
        <v>8</v>
      </c>
      <c r="B1610" s="2">
        <f t="shared" si="505"/>
        <v>4.7</v>
      </c>
      <c r="C1610" s="5" t="str">
        <f t="shared" si="506"/>
        <v>Informe Interactivo 1 - Metropolitana</v>
      </c>
      <c r="D1610" s="34" t="str">
        <f t="shared" si="512"/>
        <v>https://analytics.zoho.com/open-view/2395394000005760318?ZOHO_CRITERIA=%22Trasposicion_4.7%22.%22C%C3%B3digo_Regi%C3%B3n%22%3D13</v>
      </c>
      <c r="E1610" s="4">
        <f t="shared" si="507"/>
        <v>11</v>
      </c>
      <c r="F1610" t="str">
        <f t="shared" si="508"/>
        <v>Informe Interactivo 1</v>
      </c>
      <c r="G1610" t="str">
        <f t="shared" si="509"/>
        <v>Región</v>
      </c>
      <c r="H1610" t="str">
        <f t="shared" si="510"/>
        <v>Superficie Plantada de Hortalizas (ha)</v>
      </c>
      <c r="I1610" s="2">
        <v>13</v>
      </c>
      <c r="J1610" t="s">
        <v>65</v>
      </c>
      <c r="K1610" s="1" t="str">
        <f t="shared" si="511"/>
        <v>Informe Interactivo 1 - Metropolitana</v>
      </c>
    </row>
    <row r="1611" spans="1:11" hidden="1" x14ac:dyDescent="0.35">
      <c r="A1611" s="2">
        <f t="shared" si="504"/>
        <v>9</v>
      </c>
      <c r="B1611" s="2">
        <f t="shared" si="505"/>
        <v>4.7</v>
      </c>
      <c r="C1611" s="5" t="str">
        <f t="shared" si="506"/>
        <v>Informe Interactivo 1 - Arica y Parinacota</v>
      </c>
      <c r="D1611" s="34" t="str">
        <f t="shared" si="512"/>
        <v>https://analytics.zoho.com/open-view/2395394000005760318?ZOHO_CRITERIA=%22Trasposicion_4.7%22.%22C%C3%B3digo_Regi%C3%B3n%22%3D15</v>
      </c>
      <c r="E1611" s="4">
        <f t="shared" si="507"/>
        <v>11</v>
      </c>
      <c r="F1611" t="str">
        <f t="shared" si="508"/>
        <v>Informe Interactivo 1</v>
      </c>
      <c r="G1611" t="str">
        <f t="shared" si="509"/>
        <v>Región</v>
      </c>
      <c r="H1611" t="str">
        <f t="shared" si="510"/>
        <v>Superficie Plantada de Hortalizas (ha)</v>
      </c>
      <c r="I1611" s="2">
        <v>15</v>
      </c>
      <c r="J1611" t="s">
        <v>67</v>
      </c>
      <c r="K1611" s="1" t="str">
        <f t="shared" si="511"/>
        <v>Informe Interactivo 1 - Arica y Parinacota</v>
      </c>
    </row>
    <row r="1612" spans="1:11" hidden="1" x14ac:dyDescent="0.35">
      <c r="A1612" s="2">
        <f t="shared" si="504"/>
        <v>10</v>
      </c>
      <c r="B1612" s="2">
        <f t="shared" si="505"/>
        <v>4.7</v>
      </c>
      <c r="C1612" s="5" t="str">
        <f t="shared" si="506"/>
        <v>Informe Interactivo 1 - Ñuble</v>
      </c>
      <c r="D1612" s="34" t="str">
        <f t="shared" si="512"/>
        <v>https://analytics.zoho.com/open-view/2395394000005760318?ZOHO_CRITERIA=%22Trasposicion_4.7%22.%22C%C3%B3digo_Regi%C3%B3n%22%3D16</v>
      </c>
      <c r="E1612" s="4">
        <f t="shared" si="507"/>
        <v>11</v>
      </c>
      <c r="F1612" t="str">
        <f t="shared" si="508"/>
        <v>Informe Interactivo 1</v>
      </c>
      <c r="G1612" t="str">
        <f t="shared" si="509"/>
        <v>Región</v>
      </c>
      <c r="H1612" t="str">
        <f t="shared" si="510"/>
        <v>Superficie Plantada de Hortalizas (ha)</v>
      </c>
      <c r="I1612" s="2">
        <v>16</v>
      </c>
      <c r="J1612" t="s">
        <v>68</v>
      </c>
      <c r="K1612" s="1" t="str">
        <f t="shared" si="511"/>
        <v>Informe Interactivo 1 - Ñuble</v>
      </c>
    </row>
    <row r="1613" spans="1:11" hidden="1" x14ac:dyDescent="0.35">
      <c r="A1613" s="2">
        <f t="shared" si="504"/>
        <v>11</v>
      </c>
      <c r="B1613" s="2">
        <f t="shared" si="505"/>
        <v>4.7</v>
      </c>
      <c r="C1613" s="5" t="str">
        <f t="shared" si="506"/>
        <v>Informe Interactivo 1 - Resto del País</v>
      </c>
      <c r="D1613" s="34" t="str">
        <f t="shared" si="512"/>
        <v>https://analytics.zoho.com/open-view/2395394000005760318?ZOHO_CRITERIA=%22Trasposicion_4.7%22.%22C%C3%B3digo_Regi%C3%B3n%22%3D20</v>
      </c>
      <c r="E1613" s="4">
        <f t="shared" si="507"/>
        <v>11</v>
      </c>
      <c r="F1613" t="str">
        <f t="shared" si="508"/>
        <v>Informe Interactivo 1</v>
      </c>
      <c r="G1613" t="str">
        <f t="shared" si="509"/>
        <v>Región</v>
      </c>
      <c r="H1613" t="str">
        <f t="shared" si="510"/>
        <v>Superficie Plantada de Hortalizas (ha)</v>
      </c>
      <c r="I1613" s="2">
        <v>20</v>
      </c>
      <c r="J1613" t="s">
        <v>523</v>
      </c>
      <c r="K1613" s="1" t="str">
        <f t="shared" si="511"/>
        <v>Informe Interactivo 1 - Resto del País</v>
      </c>
    </row>
    <row r="1614" spans="1:11" hidden="1" x14ac:dyDescent="0.35">
      <c r="A1614" s="52">
        <v>1</v>
      </c>
      <c r="B1614" s="52">
        <f t="shared" si="505"/>
        <v>4.7</v>
      </c>
      <c r="C1614" s="53" t="str">
        <f t="shared" si="506"/>
        <v>Informe Interactivo 2 - Hortalizas</v>
      </c>
      <c r="D1614" s="54" t="str">
        <f>+"https://analytics.zoho.com/open-view/2395394000005763925?ZOHO_CRITERIA=%22Trasposicion_4.7%22.%22Id_producto%22%3D"&amp;I1614</f>
        <v>https://analytics.zoho.com/open-view/2395394000005763925?ZOHO_CRITERIA=%22Trasposicion_4.7%22.%22Id_producto%22%3D100112</v>
      </c>
      <c r="E1614" s="55">
        <v>2</v>
      </c>
      <c r="F1614" s="56" t="s">
        <v>45</v>
      </c>
      <c r="G1614" s="56" t="s">
        <v>261</v>
      </c>
      <c r="H1614" s="56" t="s">
        <v>522</v>
      </c>
      <c r="I1614" s="52">
        <v>100112</v>
      </c>
      <c r="J1614" s="56" t="s">
        <v>321</v>
      </c>
      <c r="K1614" s="1" t="str">
        <f t="shared" si="511"/>
        <v>Informe Interactivo 2 - Hortalizas</v>
      </c>
    </row>
    <row r="1615" spans="1:11" hidden="1" x14ac:dyDescent="0.35">
      <c r="A1615" s="2">
        <f t="shared" si="504"/>
        <v>2</v>
      </c>
      <c r="B1615" s="2">
        <f t="shared" si="505"/>
        <v>4.7</v>
      </c>
      <c r="C1615" s="5" t="str">
        <f t="shared" si="506"/>
        <v>Informe Interactivo 2 - Tubérculos</v>
      </c>
      <c r="D1615" s="34" t="str">
        <f>+"https://analytics.zoho.com/open-view/2395394000005763925?ZOHO_CRITERIA=%22Trasposicion_4.7%22.%22Id_producto%22%3D"&amp;I1615</f>
        <v>https://analytics.zoho.com/open-view/2395394000005763925?ZOHO_CRITERIA=%22Trasposicion_4.7%22.%22Id_producto%22%3D100114</v>
      </c>
      <c r="E1615" s="4">
        <f t="shared" si="507"/>
        <v>2</v>
      </c>
      <c r="F1615" t="str">
        <f t="shared" si="508"/>
        <v>Informe Interactivo 2</v>
      </c>
      <c r="G1615" t="str">
        <f t="shared" si="509"/>
        <v>Producto</v>
      </c>
      <c r="H1615" t="str">
        <f t="shared" si="510"/>
        <v>Superficie Plantada de Hortalizas (ha)</v>
      </c>
      <c r="I1615" s="2">
        <v>100114</v>
      </c>
      <c r="J1615" t="s">
        <v>323</v>
      </c>
      <c r="K1615" s="1" t="str">
        <f t="shared" si="511"/>
        <v>Informe Interactivo 2 - Tubérculos</v>
      </c>
    </row>
    <row r="1616" spans="1:11" hidden="1" x14ac:dyDescent="0.35">
      <c r="A1616" s="57">
        <v>1</v>
      </c>
      <c r="B1616" s="57">
        <v>4.8</v>
      </c>
      <c r="C1616" s="58" t="str">
        <f t="shared" si="506"/>
        <v>Informe Interactivo 1 - Tarapacá</v>
      </c>
      <c r="D1616" s="59" t="str">
        <f>+"https://analytics.zoho.com/open-view/2395394000005885879?ZOHO_CRITERIA=%22Trasposicion_4.8%22.%22C%C3%B3digo%20Regi%C3%B3n%22%20%3D%20"&amp;I1616</f>
        <v>https://analytics.zoho.com/open-view/2395394000005885879?ZOHO_CRITERIA=%22Trasposicion_4.8%22.%22C%C3%B3digo%20Regi%C3%B3n%22%20%3D%201</v>
      </c>
      <c r="E1616" s="60">
        <v>14</v>
      </c>
      <c r="F1616" s="61" t="s">
        <v>49</v>
      </c>
      <c r="G1616" s="61" t="s">
        <v>257</v>
      </c>
      <c r="H1616" s="61" t="s">
        <v>524</v>
      </c>
      <c r="I1616" s="57">
        <v>1</v>
      </c>
      <c r="J1616" s="61" t="s">
        <v>53</v>
      </c>
      <c r="K1616" s="1" t="str">
        <f t="shared" si="511"/>
        <v>Informe Interactivo 1 - Tarapacá</v>
      </c>
    </row>
    <row r="1617" spans="1:11" hidden="1" x14ac:dyDescent="0.35">
      <c r="A1617" s="2">
        <f t="shared" si="504"/>
        <v>2</v>
      </c>
      <c r="B1617" s="2">
        <f t="shared" si="505"/>
        <v>4.8</v>
      </c>
      <c r="C1617" s="5" t="str">
        <f t="shared" si="506"/>
        <v>Informe Interactivo 1 - Atacama</v>
      </c>
      <c r="D1617" s="34" t="str">
        <f t="shared" ref="D1617:D1629" si="513">+"https://analytics.zoho.com/open-view/2395394000005885879?ZOHO_CRITERIA=%22Trasposicion_4.8%22.%22C%C3%B3digo%20Regi%C3%B3n%22%20%3D%20"&amp;I1617</f>
        <v>https://analytics.zoho.com/open-view/2395394000005885879?ZOHO_CRITERIA=%22Trasposicion_4.8%22.%22C%C3%B3digo%20Regi%C3%B3n%22%20%3D%203</v>
      </c>
      <c r="E1617" s="4">
        <f t="shared" si="507"/>
        <v>14</v>
      </c>
      <c r="F1617" t="str">
        <f t="shared" si="508"/>
        <v>Informe Interactivo 1</v>
      </c>
      <c r="G1617" t="str">
        <f t="shared" si="509"/>
        <v>Región</v>
      </c>
      <c r="H1617" t="str">
        <f t="shared" si="510"/>
        <v>Número de Empleados periodo 2017-2019</v>
      </c>
      <c r="I1617" s="2">
        <v>3</v>
      </c>
      <c r="J1617" t="s">
        <v>55</v>
      </c>
      <c r="K1617" s="1" t="str">
        <f t="shared" si="511"/>
        <v>Informe Interactivo 1 - Atacama</v>
      </c>
    </row>
    <row r="1618" spans="1:11" hidden="1" x14ac:dyDescent="0.35">
      <c r="A1618" s="2">
        <f t="shared" si="504"/>
        <v>3</v>
      </c>
      <c r="B1618" s="2">
        <f t="shared" si="505"/>
        <v>4.8</v>
      </c>
      <c r="C1618" s="5" t="str">
        <f t="shared" si="506"/>
        <v>Informe Interactivo 1 - Coquimbo</v>
      </c>
      <c r="D1618" s="34" t="str">
        <f t="shared" si="513"/>
        <v>https://analytics.zoho.com/open-view/2395394000005885879?ZOHO_CRITERIA=%22Trasposicion_4.8%22.%22C%C3%B3digo%20Regi%C3%B3n%22%20%3D%204</v>
      </c>
      <c r="E1618" s="4">
        <f t="shared" si="507"/>
        <v>14</v>
      </c>
      <c r="F1618" t="str">
        <f t="shared" si="508"/>
        <v>Informe Interactivo 1</v>
      </c>
      <c r="G1618" t="str">
        <f t="shared" si="509"/>
        <v>Región</v>
      </c>
      <c r="H1618" t="str">
        <f t="shared" si="510"/>
        <v>Número de Empleados periodo 2017-2019</v>
      </c>
      <c r="I1618" s="2">
        <v>4</v>
      </c>
      <c r="J1618" t="s">
        <v>56</v>
      </c>
      <c r="K1618" s="1" t="str">
        <f t="shared" si="511"/>
        <v>Informe Interactivo 1 - Coquimbo</v>
      </c>
    </row>
    <row r="1619" spans="1:11" hidden="1" x14ac:dyDescent="0.35">
      <c r="A1619" s="2">
        <f t="shared" si="504"/>
        <v>4</v>
      </c>
      <c r="B1619" s="2">
        <f t="shared" si="505"/>
        <v>4.8</v>
      </c>
      <c r="C1619" s="5" t="str">
        <f t="shared" si="506"/>
        <v>Informe Interactivo 1 - Valparaíso</v>
      </c>
      <c r="D1619" s="34" t="str">
        <f t="shared" si="513"/>
        <v>https://analytics.zoho.com/open-view/2395394000005885879?ZOHO_CRITERIA=%22Trasposicion_4.8%22.%22C%C3%B3digo%20Regi%C3%B3n%22%20%3D%205</v>
      </c>
      <c r="E1619" s="4">
        <f t="shared" si="507"/>
        <v>14</v>
      </c>
      <c r="F1619" t="str">
        <f t="shared" si="508"/>
        <v>Informe Interactivo 1</v>
      </c>
      <c r="G1619" t="str">
        <f t="shared" si="509"/>
        <v>Región</v>
      </c>
      <c r="H1619" t="str">
        <f t="shared" si="510"/>
        <v>Número de Empleados periodo 2017-2019</v>
      </c>
      <c r="I1619" s="2">
        <v>5</v>
      </c>
      <c r="J1619" t="s">
        <v>57</v>
      </c>
      <c r="K1619" s="1" t="str">
        <f t="shared" si="511"/>
        <v>Informe Interactivo 1 - Valparaíso</v>
      </c>
    </row>
    <row r="1620" spans="1:11" hidden="1" x14ac:dyDescent="0.35">
      <c r="A1620" s="2">
        <f t="shared" si="504"/>
        <v>5</v>
      </c>
      <c r="B1620" s="2">
        <f t="shared" si="505"/>
        <v>4.8</v>
      </c>
      <c r="C1620" s="5" t="str">
        <f t="shared" si="506"/>
        <v>Informe Interactivo 1 - O'Higgins</v>
      </c>
      <c r="D1620" s="34" t="str">
        <f t="shared" si="513"/>
        <v>https://analytics.zoho.com/open-view/2395394000005885879?ZOHO_CRITERIA=%22Trasposicion_4.8%22.%22C%C3%B3digo%20Regi%C3%B3n%22%20%3D%206</v>
      </c>
      <c r="E1620" s="4">
        <f t="shared" si="507"/>
        <v>14</v>
      </c>
      <c r="F1620" t="str">
        <f t="shared" si="508"/>
        <v>Informe Interactivo 1</v>
      </c>
      <c r="G1620" t="str">
        <f t="shared" si="509"/>
        <v>Región</v>
      </c>
      <c r="H1620" t="str">
        <f t="shared" si="510"/>
        <v>Número de Empleados periodo 2017-2019</v>
      </c>
      <c r="I1620" s="2">
        <v>6</v>
      </c>
      <c r="J1620" t="s">
        <v>58</v>
      </c>
      <c r="K1620" s="1" t="str">
        <f t="shared" si="511"/>
        <v>Informe Interactivo 1 - O'Higgins</v>
      </c>
    </row>
    <row r="1621" spans="1:11" hidden="1" x14ac:dyDescent="0.35">
      <c r="A1621" s="2">
        <f t="shared" si="504"/>
        <v>6</v>
      </c>
      <c r="B1621" s="2">
        <f t="shared" si="505"/>
        <v>4.8</v>
      </c>
      <c r="C1621" s="5" t="str">
        <f t="shared" si="506"/>
        <v>Informe Interactivo 1 - Maule</v>
      </c>
      <c r="D1621" s="34" t="str">
        <f t="shared" si="513"/>
        <v>https://analytics.zoho.com/open-view/2395394000005885879?ZOHO_CRITERIA=%22Trasposicion_4.8%22.%22C%C3%B3digo%20Regi%C3%B3n%22%20%3D%207</v>
      </c>
      <c r="E1621" s="4">
        <f t="shared" si="507"/>
        <v>14</v>
      </c>
      <c r="F1621" t="str">
        <f t="shared" si="508"/>
        <v>Informe Interactivo 1</v>
      </c>
      <c r="G1621" t="str">
        <f t="shared" si="509"/>
        <v>Región</v>
      </c>
      <c r="H1621" t="str">
        <f t="shared" si="510"/>
        <v>Número de Empleados periodo 2017-2019</v>
      </c>
      <c r="I1621" s="2">
        <v>7</v>
      </c>
      <c r="J1621" t="s">
        <v>59</v>
      </c>
      <c r="K1621" s="1" t="str">
        <f t="shared" si="511"/>
        <v>Informe Interactivo 1 - Maule</v>
      </c>
    </row>
    <row r="1622" spans="1:11" hidden="1" x14ac:dyDescent="0.35">
      <c r="A1622" s="2">
        <f t="shared" si="504"/>
        <v>7</v>
      </c>
      <c r="B1622" s="2">
        <f t="shared" si="505"/>
        <v>4.8</v>
      </c>
      <c r="C1622" s="5" t="str">
        <f t="shared" si="506"/>
        <v>Informe Interactivo 1 - Biobío</v>
      </c>
      <c r="D1622" s="34" t="str">
        <f t="shared" si="513"/>
        <v>https://analytics.zoho.com/open-view/2395394000005885879?ZOHO_CRITERIA=%22Trasposicion_4.8%22.%22C%C3%B3digo%20Regi%C3%B3n%22%20%3D%208</v>
      </c>
      <c r="E1622" s="4">
        <f t="shared" si="507"/>
        <v>14</v>
      </c>
      <c r="F1622" t="str">
        <f t="shared" si="508"/>
        <v>Informe Interactivo 1</v>
      </c>
      <c r="G1622" t="str">
        <f t="shared" si="509"/>
        <v>Región</v>
      </c>
      <c r="H1622" t="str">
        <f t="shared" si="510"/>
        <v>Número de Empleados periodo 2017-2019</v>
      </c>
      <c r="I1622" s="2">
        <v>8</v>
      </c>
      <c r="J1622" t="s">
        <v>60</v>
      </c>
      <c r="K1622" s="1" t="str">
        <f t="shared" si="511"/>
        <v>Informe Interactivo 1 - Biobío</v>
      </c>
    </row>
    <row r="1623" spans="1:11" hidden="1" x14ac:dyDescent="0.35">
      <c r="A1623" s="2">
        <f t="shared" si="504"/>
        <v>8</v>
      </c>
      <c r="B1623" s="2">
        <f t="shared" si="505"/>
        <v>4.8</v>
      </c>
      <c r="C1623" s="5" t="str">
        <f t="shared" si="506"/>
        <v>Informe Interactivo 1 - Araucanía</v>
      </c>
      <c r="D1623" s="34" t="str">
        <f t="shared" si="513"/>
        <v>https://analytics.zoho.com/open-view/2395394000005885879?ZOHO_CRITERIA=%22Trasposicion_4.8%22.%22C%C3%B3digo%20Regi%C3%B3n%22%20%3D%209</v>
      </c>
      <c r="E1623" s="4">
        <f t="shared" si="507"/>
        <v>14</v>
      </c>
      <c r="F1623" t="str">
        <f t="shared" si="508"/>
        <v>Informe Interactivo 1</v>
      </c>
      <c r="G1623" t="str">
        <f t="shared" si="509"/>
        <v>Región</v>
      </c>
      <c r="H1623" t="str">
        <f t="shared" si="510"/>
        <v>Número de Empleados periodo 2017-2019</v>
      </c>
      <c r="I1623" s="2">
        <v>9</v>
      </c>
      <c r="J1623" t="s">
        <v>61</v>
      </c>
      <c r="K1623" s="1" t="str">
        <f t="shared" si="511"/>
        <v>Informe Interactivo 1 - Araucanía</v>
      </c>
    </row>
    <row r="1624" spans="1:11" hidden="1" x14ac:dyDescent="0.35">
      <c r="A1624" s="2">
        <f t="shared" si="504"/>
        <v>9</v>
      </c>
      <c r="B1624" s="2">
        <f t="shared" si="505"/>
        <v>4.8</v>
      </c>
      <c r="C1624" s="5" t="str">
        <f t="shared" si="506"/>
        <v>Informe Interactivo 1 - Los Lagos</v>
      </c>
      <c r="D1624" s="34" t="str">
        <f t="shared" si="513"/>
        <v>https://analytics.zoho.com/open-view/2395394000005885879?ZOHO_CRITERIA=%22Trasposicion_4.8%22.%22C%C3%B3digo%20Regi%C3%B3n%22%20%3D%2010</v>
      </c>
      <c r="E1624" s="4">
        <f t="shared" si="507"/>
        <v>14</v>
      </c>
      <c r="F1624" t="str">
        <f t="shared" si="508"/>
        <v>Informe Interactivo 1</v>
      </c>
      <c r="G1624" t="str">
        <f t="shared" si="509"/>
        <v>Región</v>
      </c>
      <c r="H1624" t="str">
        <f t="shared" si="510"/>
        <v>Número de Empleados periodo 2017-2019</v>
      </c>
      <c r="I1624" s="2">
        <v>10</v>
      </c>
      <c r="J1624" t="s">
        <v>62</v>
      </c>
      <c r="K1624" s="1" t="str">
        <f t="shared" si="511"/>
        <v>Informe Interactivo 1 - Los Lagos</v>
      </c>
    </row>
    <row r="1625" spans="1:11" hidden="1" x14ac:dyDescent="0.35">
      <c r="A1625" s="2">
        <f t="shared" si="504"/>
        <v>10</v>
      </c>
      <c r="B1625" s="2">
        <f t="shared" si="505"/>
        <v>4.8</v>
      </c>
      <c r="C1625" s="5" t="str">
        <f t="shared" si="506"/>
        <v>Informe Interactivo 1 - Aysén</v>
      </c>
      <c r="D1625" s="34" t="str">
        <f t="shared" si="513"/>
        <v>https://analytics.zoho.com/open-view/2395394000005885879?ZOHO_CRITERIA=%22Trasposicion_4.8%22.%22C%C3%B3digo%20Regi%C3%B3n%22%20%3D%2011</v>
      </c>
      <c r="E1625" s="4">
        <f t="shared" si="507"/>
        <v>14</v>
      </c>
      <c r="F1625" t="str">
        <f t="shared" si="508"/>
        <v>Informe Interactivo 1</v>
      </c>
      <c r="G1625" t="str">
        <f t="shared" si="509"/>
        <v>Región</v>
      </c>
      <c r="H1625" t="str">
        <f t="shared" si="510"/>
        <v>Número de Empleados periodo 2017-2019</v>
      </c>
      <c r="I1625" s="2">
        <v>11</v>
      </c>
      <c r="J1625" t="s">
        <v>63</v>
      </c>
      <c r="K1625" s="1" t="str">
        <f t="shared" si="511"/>
        <v>Informe Interactivo 1 - Aysén</v>
      </c>
    </row>
    <row r="1626" spans="1:11" hidden="1" x14ac:dyDescent="0.35">
      <c r="A1626" s="2">
        <f t="shared" si="504"/>
        <v>11</v>
      </c>
      <c r="B1626" s="2">
        <f t="shared" si="505"/>
        <v>4.8</v>
      </c>
      <c r="C1626" s="5" t="str">
        <f t="shared" si="506"/>
        <v>Informe Interactivo 1 - Metropolitana</v>
      </c>
      <c r="D1626" s="34" t="str">
        <f t="shared" si="513"/>
        <v>https://analytics.zoho.com/open-view/2395394000005885879?ZOHO_CRITERIA=%22Trasposicion_4.8%22.%22C%C3%B3digo%20Regi%C3%B3n%22%20%3D%2013</v>
      </c>
      <c r="E1626" s="4">
        <f t="shared" si="507"/>
        <v>14</v>
      </c>
      <c r="F1626" t="str">
        <f t="shared" si="508"/>
        <v>Informe Interactivo 1</v>
      </c>
      <c r="G1626" t="str">
        <f t="shared" si="509"/>
        <v>Región</v>
      </c>
      <c r="H1626" t="str">
        <f t="shared" si="510"/>
        <v>Número de Empleados periodo 2017-2019</v>
      </c>
      <c r="I1626" s="2">
        <v>13</v>
      </c>
      <c r="J1626" t="s">
        <v>65</v>
      </c>
      <c r="K1626" s="1" t="str">
        <f t="shared" si="511"/>
        <v>Informe Interactivo 1 - Metropolitana</v>
      </c>
    </row>
    <row r="1627" spans="1:11" hidden="1" x14ac:dyDescent="0.35">
      <c r="A1627" s="2">
        <f t="shared" si="504"/>
        <v>12</v>
      </c>
      <c r="B1627" s="2">
        <f t="shared" si="505"/>
        <v>4.8</v>
      </c>
      <c r="C1627" s="5" t="str">
        <f t="shared" si="506"/>
        <v>Informe Interactivo 1 - Los Ríos</v>
      </c>
      <c r="D1627" s="34" t="str">
        <f t="shared" si="513"/>
        <v>https://analytics.zoho.com/open-view/2395394000005885879?ZOHO_CRITERIA=%22Trasposicion_4.8%22.%22C%C3%B3digo%20Regi%C3%B3n%22%20%3D%2014</v>
      </c>
      <c r="E1627" s="4">
        <f t="shared" si="507"/>
        <v>14</v>
      </c>
      <c r="F1627" t="str">
        <f t="shared" si="508"/>
        <v>Informe Interactivo 1</v>
      </c>
      <c r="G1627" t="str">
        <f t="shared" si="509"/>
        <v>Región</v>
      </c>
      <c r="H1627" t="str">
        <f t="shared" si="510"/>
        <v>Número de Empleados periodo 2017-2019</v>
      </c>
      <c r="I1627" s="2">
        <v>14</v>
      </c>
      <c r="J1627" t="s">
        <v>66</v>
      </c>
      <c r="K1627" s="1" t="str">
        <f t="shared" si="511"/>
        <v>Informe Interactivo 1 - Los Ríos</v>
      </c>
    </row>
    <row r="1628" spans="1:11" hidden="1" x14ac:dyDescent="0.35">
      <c r="A1628" s="2">
        <f t="shared" si="504"/>
        <v>13</v>
      </c>
      <c r="B1628" s="2">
        <f t="shared" si="505"/>
        <v>4.8</v>
      </c>
      <c r="C1628" s="5" t="str">
        <f t="shared" si="506"/>
        <v>Informe Interactivo 1 - Arica y Parinacota</v>
      </c>
      <c r="D1628" s="34" t="str">
        <f t="shared" si="513"/>
        <v>https://analytics.zoho.com/open-view/2395394000005885879?ZOHO_CRITERIA=%22Trasposicion_4.8%22.%22C%C3%B3digo%20Regi%C3%B3n%22%20%3D%2015</v>
      </c>
      <c r="E1628" s="4">
        <f t="shared" si="507"/>
        <v>14</v>
      </c>
      <c r="F1628" t="str">
        <f t="shared" si="508"/>
        <v>Informe Interactivo 1</v>
      </c>
      <c r="G1628" t="str">
        <f t="shared" si="509"/>
        <v>Región</v>
      </c>
      <c r="H1628" t="str">
        <f t="shared" si="510"/>
        <v>Número de Empleados periodo 2017-2019</v>
      </c>
      <c r="I1628" s="2">
        <v>15</v>
      </c>
      <c r="J1628" t="s">
        <v>67</v>
      </c>
      <c r="K1628" s="1" t="str">
        <f t="shared" si="511"/>
        <v>Informe Interactivo 1 - Arica y Parinacota</v>
      </c>
    </row>
    <row r="1629" spans="1:11" hidden="1" x14ac:dyDescent="0.35">
      <c r="A1629" s="2">
        <f t="shared" si="504"/>
        <v>14</v>
      </c>
      <c r="B1629" s="2">
        <f t="shared" si="505"/>
        <v>4.8</v>
      </c>
      <c r="C1629" s="5" t="str">
        <f t="shared" si="506"/>
        <v>Informe Interactivo 1 - Ñuble</v>
      </c>
      <c r="D1629" s="34" t="str">
        <f t="shared" si="513"/>
        <v>https://analytics.zoho.com/open-view/2395394000005885879?ZOHO_CRITERIA=%22Trasposicion_4.8%22.%22C%C3%B3digo%20Regi%C3%B3n%22%20%3D%2016</v>
      </c>
      <c r="E1629" s="4">
        <f t="shared" si="507"/>
        <v>14</v>
      </c>
      <c r="F1629" t="str">
        <f t="shared" si="508"/>
        <v>Informe Interactivo 1</v>
      </c>
      <c r="G1629" t="str">
        <f t="shared" si="509"/>
        <v>Región</v>
      </c>
      <c r="H1629" t="str">
        <f t="shared" si="510"/>
        <v>Número de Empleados periodo 2017-2019</v>
      </c>
      <c r="I1629" s="2">
        <v>16</v>
      </c>
      <c r="J1629" t="s">
        <v>68</v>
      </c>
      <c r="K1629" s="1" t="str">
        <f t="shared" si="511"/>
        <v>Informe Interactivo 1 - Ñuble</v>
      </c>
    </row>
    <row r="1630" spans="1:11" hidden="1" x14ac:dyDescent="0.35">
      <c r="A1630" s="57">
        <v>1</v>
      </c>
      <c r="B1630" s="57">
        <f t="shared" si="505"/>
        <v>4.8</v>
      </c>
      <c r="C1630" s="58" t="str">
        <f t="shared" si="506"/>
        <v>Informe Interactivo 2 - Mano de Obra en Industria Frutícola</v>
      </c>
      <c r="D1630" s="59" t="str">
        <f>+"https://analytics.zoho.com/open-view/2395394000005956929?ZOHO_CRITERIA=%22Trasposicion_4.8%22.%22Id_categor%C3%ADa%22%20%3D%20"&amp;I1630</f>
        <v>https://analytics.zoho.com/open-view/2395394000005956929?ZOHO_CRITERIA=%22Trasposicion_4.8%22.%22Id_categor%C3%ADa%22%20%3D%20100118001</v>
      </c>
      <c r="E1630" s="60">
        <v>2</v>
      </c>
      <c r="F1630" s="61" t="s">
        <v>45</v>
      </c>
      <c r="G1630" s="61" t="s">
        <v>17</v>
      </c>
      <c r="H1630" s="61" t="s">
        <v>524</v>
      </c>
      <c r="I1630" s="57">
        <v>100118001</v>
      </c>
      <c r="J1630" s="61" t="s">
        <v>525</v>
      </c>
      <c r="K1630" s="1" t="str">
        <f t="shared" si="511"/>
        <v>Informe Interactivo 2 - Mano de Obra en Industria Frutícola</v>
      </c>
    </row>
    <row r="1631" spans="1:11" hidden="1" x14ac:dyDescent="0.35">
      <c r="A1631" s="2">
        <f t="shared" si="504"/>
        <v>2</v>
      </c>
      <c r="B1631" s="2">
        <f t="shared" si="505"/>
        <v>4.8</v>
      </c>
      <c r="C1631" s="5" t="str">
        <f t="shared" si="506"/>
        <v>Informe Interactivo 2 - Mano de Obra en Predios Frutícolas</v>
      </c>
      <c r="D1631" s="34" t="str">
        <f>+"https://analytics.zoho.com/open-view/2395394000005956929?ZOHO_CRITERIA=%22Trasposicion_4.8%22.%22Id_categor%C3%ADa%22%20%3D%20"&amp;I1631</f>
        <v>https://analytics.zoho.com/open-view/2395394000005956929?ZOHO_CRITERIA=%22Trasposicion_4.8%22.%22Id_categor%C3%ADa%22%20%3D%20100118002</v>
      </c>
      <c r="E1631" s="4">
        <f t="shared" si="507"/>
        <v>2</v>
      </c>
      <c r="F1631" t="str">
        <f t="shared" si="508"/>
        <v>Informe Interactivo 2</v>
      </c>
      <c r="G1631" t="str">
        <f t="shared" si="509"/>
        <v>Categoría</v>
      </c>
      <c r="H1631" t="str">
        <f t="shared" si="510"/>
        <v>Número de Empleados periodo 2017-2019</v>
      </c>
      <c r="I1631" s="2">
        <v>100118002</v>
      </c>
      <c r="J1631" t="s">
        <v>526</v>
      </c>
      <c r="K1631" s="1" t="str">
        <f t="shared" si="511"/>
        <v>Informe Interactivo 2 - Mano de Obra en Predios Frutícolas</v>
      </c>
    </row>
    <row r="1632" spans="1:11" hidden="1" x14ac:dyDescent="0.35">
      <c r="A1632" s="62">
        <v>1</v>
      </c>
      <c r="B1632" s="62">
        <v>4.9000000000000004</v>
      </c>
      <c r="C1632" s="63" t="str">
        <f t="shared" si="506"/>
        <v>Informe Interactivo 1 - Coquimbo</v>
      </c>
      <c r="D1632" s="64" t="str">
        <f>+"https://analytics.zoho.com/open-view/2395394000006162015?ZOHO_CRITERIA=%224.9%20Superficie%20cosechada%20Ha%22.%22Codreg%22%3D"&amp;I1632</f>
        <v>https://analytics.zoho.com/open-view/2395394000006162015?ZOHO_CRITERIA=%224.9%20Superficie%20cosechada%20Ha%22.%22Codreg%22%3D4</v>
      </c>
      <c r="E1632" s="65">
        <v>11</v>
      </c>
      <c r="F1632" s="66" t="s">
        <v>49</v>
      </c>
      <c r="G1632" s="66" t="s">
        <v>257</v>
      </c>
      <c r="H1632" s="66" t="s">
        <v>527</v>
      </c>
      <c r="I1632" s="62">
        <v>4</v>
      </c>
      <c r="J1632" s="66" t="s">
        <v>56</v>
      </c>
      <c r="K1632" s="1" t="str">
        <f t="shared" si="511"/>
        <v>Informe Interactivo 1 - Coquimbo</v>
      </c>
    </row>
    <row r="1633" spans="1:11" hidden="1" x14ac:dyDescent="0.35">
      <c r="A1633" s="2">
        <f t="shared" si="504"/>
        <v>2</v>
      </c>
      <c r="B1633" s="2">
        <f t="shared" si="505"/>
        <v>4.9000000000000004</v>
      </c>
      <c r="C1633" s="5" t="str">
        <f t="shared" si="506"/>
        <v>Informe Interactivo 1 - Valparaíso</v>
      </c>
      <c r="D1633" s="34" t="str">
        <f t="shared" ref="D1633:D1642" si="514">+"https://analytics.zoho.com/open-view/2395394000006162015?ZOHO_CRITERIA=%224.9%20Superficie%20cosechada%20Ha%22.%22Codreg%22%3D"&amp;I1633</f>
        <v>https://analytics.zoho.com/open-view/2395394000006162015?ZOHO_CRITERIA=%224.9%20Superficie%20cosechada%20Ha%22.%22Codreg%22%3D5</v>
      </c>
      <c r="E1633" s="4">
        <f t="shared" si="507"/>
        <v>11</v>
      </c>
      <c r="F1633" t="str">
        <f t="shared" si="508"/>
        <v>Informe Interactivo 1</v>
      </c>
      <c r="G1633" t="str">
        <f t="shared" si="509"/>
        <v>Región</v>
      </c>
      <c r="H1633" t="str">
        <f t="shared" si="510"/>
        <v>Superficie cosechada (ha)</v>
      </c>
      <c r="I1633" s="2">
        <v>5</v>
      </c>
      <c r="J1633" t="s">
        <v>57</v>
      </c>
      <c r="K1633" s="1" t="str">
        <f t="shared" si="511"/>
        <v>Informe Interactivo 1 - Valparaíso</v>
      </c>
    </row>
    <row r="1634" spans="1:11" hidden="1" x14ac:dyDescent="0.35">
      <c r="A1634" s="2">
        <f t="shared" si="504"/>
        <v>3</v>
      </c>
      <c r="B1634" s="2">
        <f t="shared" si="505"/>
        <v>4.9000000000000004</v>
      </c>
      <c r="C1634" s="5" t="str">
        <f t="shared" si="506"/>
        <v xml:space="preserve">Informe Interactivo 1 - O'Higgins </v>
      </c>
      <c r="D1634" s="34" t="str">
        <f t="shared" si="514"/>
        <v>https://analytics.zoho.com/open-view/2395394000006162015?ZOHO_CRITERIA=%224.9%20Superficie%20cosechada%20Ha%22.%22Codreg%22%3D6</v>
      </c>
      <c r="E1634" s="4">
        <f t="shared" si="507"/>
        <v>11</v>
      </c>
      <c r="F1634" t="str">
        <f t="shared" si="508"/>
        <v>Informe Interactivo 1</v>
      </c>
      <c r="G1634" t="str">
        <f t="shared" si="509"/>
        <v>Región</v>
      </c>
      <c r="H1634" t="str">
        <f t="shared" si="510"/>
        <v>Superficie cosechada (ha)</v>
      </c>
      <c r="I1634" s="2">
        <v>6</v>
      </c>
      <c r="J1634" t="s">
        <v>528</v>
      </c>
      <c r="K1634" s="1" t="str">
        <f t="shared" si="511"/>
        <v xml:space="preserve">Informe Interactivo 1 - O'Higgins </v>
      </c>
    </row>
    <row r="1635" spans="1:11" hidden="1" x14ac:dyDescent="0.35">
      <c r="A1635" s="2">
        <f t="shared" si="504"/>
        <v>4</v>
      </c>
      <c r="B1635" s="2">
        <f t="shared" si="505"/>
        <v>4.9000000000000004</v>
      </c>
      <c r="C1635" s="5" t="str">
        <f t="shared" si="506"/>
        <v>Informe Interactivo 1 - Maule</v>
      </c>
      <c r="D1635" s="34" t="str">
        <f t="shared" si="514"/>
        <v>https://analytics.zoho.com/open-view/2395394000006162015?ZOHO_CRITERIA=%224.9%20Superficie%20cosechada%20Ha%22.%22Codreg%22%3D7</v>
      </c>
      <c r="E1635" s="4">
        <f t="shared" si="507"/>
        <v>11</v>
      </c>
      <c r="F1635" t="str">
        <f t="shared" si="508"/>
        <v>Informe Interactivo 1</v>
      </c>
      <c r="G1635" t="str">
        <f t="shared" si="509"/>
        <v>Región</v>
      </c>
      <c r="H1635" t="str">
        <f t="shared" si="510"/>
        <v>Superficie cosechada (ha)</v>
      </c>
      <c r="I1635" s="2">
        <v>7</v>
      </c>
      <c r="J1635" t="s">
        <v>59</v>
      </c>
      <c r="K1635" s="1" t="str">
        <f t="shared" si="511"/>
        <v>Informe Interactivo 1 - Maule</v>
      </c>
    </row>
    <row r="1636" spans="1:11" hidden="1" x14ac:dyDescent="0.35">
      <c r="A1636" s="2">
        <f t="shared" si="504"/>
        <v>5</v>
      </c>
      <c r="B1636" s="2">
        <f t="shared" si="505"/>
        <v>4.9000000000000004</v>
      </c>
      <c r="C1636" s="5" t="str">
        <f t="shared" si="506"/>
        <v xml:space="preserve">Informe Interactivo 1 - Biobío </v>
      </c>
      <c r="D1636" s="34" t="str">
        <f t="shared" si="514"/>
        <v>https://analytics.zoho.com/open-view/2395394000006162015?ZOHO_CRITERIA=%224.9%20Superficie%20cosechada%20Ha%22.%22Codreg%22%3D8</v>
      </c>
      <c r="E1636" s="4">
        <f t="shared" si="507"/>
        <v>11</v>
      </c>
      <c r="F1636" t="str">
        <f t="shared" si="508"/>
        <v>Informe Interactivo 1</v>
      </c>
      <c r="G1636" t="str">
        <f t="shared" si="509"/>
        <v>Región</v>
      </c>
      <c r="H1636" t="str">
        <f t="shared" si="510"/>
        <v>Superficie cosechada (ha)</v>
      </c>
      <c r="I1636" s="2">
        <v>8</v>
      </c>
      <c r="J1636" t="s">
        <v>529</v>
      </c>
      <c r="K1636" s="1" t="str">
        <f t="shared" si="511"/>
        <v xml:space="preserve">Informe Interactivo 1 - Biobío </v>
      </c>
    </row>
    <row r="1637" spans="1:11" hidden="1" x14ac:dyDescent="0.35">
      <c r="A1637" s="2">
        <f t="shared" si="504"/>
        <v>6</v>
      </c>
      <c r="B1637" s="2">
        <f t="shared" si="505"/>
        <v>4.9000000000000004</v>
      </c>
      <c r="C1637" s="5" t="str">
        <f t="shared" si="506"/>
        <v>Informe Interactivo 1 - Araucanía</v>
      </c>
      <c r="D1637" s="34" t="str">
        <f t="shared" si="514"/>
        <v>https://analytics.zoho.com/open-view/2395394000006162015?ZOHO_CRITERIA=%224.9%20Superficie%20cosechada%20Ha%22.%22Codreg%22%3D9</v>
      </c>
      <c r="E1637" s="4">
        <f t="shared" si="507"/>
        <v>11</v>
      </c>
      <c r="F1637" t="str">
        <f t="shared" si="508"/>
        <v>Informe Interactivo 1</v>
      </c>
      <c r="G1637" t="str">
        <f t="shared" si="509"/>
        <v>Región</v>
      </c>
      <c r="H1637" t="str">
        <f t="shared" si="510"/>
        <v>Superficie cosechada (ha)</v>
      </c>
      <c r="I1637" s="2">
        <v>9</v>
      </c>
      <c r="J1637" t="s">
        <v>61</v>
      </c>
      <c r="K1637" s="1" t="str">
        <f t="shared" si="511"/>
        <v>Informe Interactivo 1 - Araucanía</v>
      </c>
    </row>
    <row r="1638" spans="1:11" hidden="1" x14ac:dyDescent="0.35">
      <c r="A1638" s="2">
        <f t="shared" si="504"/>
        <v>7</v>
      </c>
      <c r="B1638" s="2">
        <f t="shared" si="505"/>
        <v>4.9000000000000004</v>
      </c>
      <c r="C1638" s="5" t="str">
        <f t="shared" si="506"/>
        <v>Informe Interactivo 1 - Los Lagos</v>
      </c>
      <c r="D1638" s="34" t="str">
        <f t="shared" si="514"/>
        <v>https://analytics.zoho.com/open-view/2395394000006162015?ZOHO_CRITERIA=%224.9%20Superficie%20cosechada%20Ha%22.%22Codreg%22%3D10</v>
      </c>
      <c r="E1638" s="4">
        <f t="shared" si="507"/>
        <v>11</v>
      </c>
      <c r="F1638" t="str">
        <f t="shared" si="508"/>
        <v>Informe Interactivo 1</v>
      </c>
      <c r="G1638" t="str">
        <f t="shared" si="509"/>
        <v>Región</v>
      </c>
      <c r="H1638" t="str">
        <f t="shared" si="510"/>
        <v>Superficie cosechada (ha)</v>
      </c>
      <c r="I1638" s="2">
        <v>10</v>
      </c>
      <c r="J1638" t="s">
        <v>62</v>
      </c>
      <c r="K1638" s="1" t="str">
        <f t="shared" si="511"/>
        <v>Informe Interactivo 1 - Los Lagos</v>
      </c>
    </row>
    <row r="1639" spans="1:11" hidden="1" x14ac:dyDescent="0.35">
      <c r="A1639" s="2">
        <f t="shared" si="504"/>
        <v>8</v>
      </c>
      <c r="B1639" s="2">
        <f t="shared" si="505"/>
        <v>4.9000000000000004</v>
      </c>
      <c r="C1639" s="5" t="str">
        <f t="shared" si="506"/>
        <v>Informe Interactivo 1 - Metropolitana</v>
      </c>
      <c r="D1639" s="34" t="str">
        <f t="shared" si="514"/>
        <v>https://analytics.zoho.com/open-view/2395394000006162015?ZOHO_CRITERIA=%224.9%20Superficie%20cosechada%20Ha%22.%22Codreg%22%3D13</v>
      </c>
      <c r="E1639" s="4">
        <f t="shared" si="507"/>
        <v>11</v>
      </c>
      <c r="F1639" t="str">
        <f t="shared" si="508"/>
        <v>Informe Interactivo 1</v>
      </c>
      <c r="G1639" t="str">
        <f t="shared" si="509"/>
        <v>Región</v>
      </c>
      <c r="H1639" t="str">
        <f t="shared" si="510"/>
        <v>Superficie cosechada (ha)</v>
      </c>
      <c r="I1639" s="2">
        <v>13</v>
      </c>
      <c r="J1639" t="s">
        <v>65</v>
      </c>
      <c r="K1639" s="1" t="str">
        <f t="shared" si="511"/>
        <v>Informe Interactivo 1 - Metropolitana</v>
      </c>
    </row>
    <row r="1640" spans="1:11" hidden="1" x14ac:dyDescent="0.35">
      <c r="A1640" s="2">
        <f t="shared" si="504"/>
        <v>9</v>
      </c>
      <c r="B1640" s="2">
        <f t="shared" si="505"/>
        <v>4.9000000000000004</v>
      </c>
      <c r="C1640" s="5" t="str">
        <f t="shared" si="506"/>
        <v>Informe Interactivo 1 - Los Ríos</v>
      </c>
      <c r="D1640" s="34" t="str">
        <f t="shared" si="514"/>
        <v>https://analytics.zoho.com/open-view/2395394000006162015?ZOHO_CRITERIA=%224.9%20Superficie%20cosechada%20Ha%22.%22Codreg%22%3D14</v>
      </c>
      <c r="E1640" s="4">
        <f t="shared" si="507"/>
        <v>11</v>
      </c>
      <c r="F1640" t="str">
        <f t="shared" si="508"/>
        <v>Informe Interactivo 1</v>
      </c>
      <c r="G1640" t="str">
        <f t="shared" si="509"/>
        <v>Región</v>
      </c>
      <c r="H1640" t="str">
        <f t="shared" si="510"/>
        <v>Superficie cosechada (ha)</v>
      </c>
      <c r="I1640" s="2">
        <v>14</v>
      </c>
      <c r="J1640" t="s">
        <v>66</v>
      </c>
      <c r="K1640" s="1" t="str">
        <f t="shared" si="511"/>
        <v>Informe Interactivo 1 - Los Ríos</v>
      </c>
    </row>
    <row r="1641" spans="1:11" hidden="1" x14ac:dyDescent="0.35">
      <c r="A1641" s="2">
        <f t="shared" ref="A1641:A1704" si="515">+A1640+1</f>
        <v>10</v>
      </c>
      <c r="B1641" s="2">
        <f t="shared" ref="B1641:B1704" si="516">+B1640</f>
        <v>4.9000000000000004</v>
      </c>
      <c r="C1641" s="5" t="str">
        <f t="shared" ref="C1641:C1704" si="517">+F1641&amp;" - "&amp;J1641</f>
        <v>Informe Interactivo 1 - Ñuble</v>
      </c>
      <c r="D1641" s="34" t="str">
        <f t="shared" si="514"/>
        <v>https://analytics.zoho.com/open-view/2395394000006162015?ZOHO_CRITERIA=%224.9%20Superficie%20cosechada%20Ha%22.%22Codreg%22%3D16</v>
      </c>
      <c r="E1641" s="4">
        <f t="shared" ref="E1641:E1704" si="518">+E1640</f>
        <v>11</v>
      </c>
      <c r="F1641" t="str">
        <f t="shared" ref="F1641:F1704" si="519">+F1640</f>
        <v>Informe Interactivo 1</v>
      </c>
      <c r="G1641" t="str">
        <f t="shared" ref="G1641:G1704" si="520">+G1640</f>
        <v>Región</v>
      </c>
      <c r="H1641" t="str">
        <f t="shared" ref="H1641:H1704" si="521">+H1640</f>
        <v>Superficie cosechada (ha)</v>
      </c>
      <c r="I1641" s="2">
        <v>16</v>
      </c>
      <c r="J1641" t="s">
        <v>68</v>
      </c>
      <c r="K1641" s="1" t="str">
        <f t="shared" ref="K1641:K1704" si="522">+HYPERLINK(D1641,C1641)</f>
        <v>Informe Interactivo 1 - Ñuble</v>
      </c>
    </row>
    <row r="1642" spans="1:11" hidden="1" x14ac:dyDescent="0.35">
      <c r="A1642" s="2">
        <f t="shared" si="515"/>
        <v>11</v>
      </c>
      <c r="B1642" s="2">
        <f t="shared" si="516"/>
        <v>4.9000000000000004</v>
      </c>
      <c r="C1642" s="5" t="str">
        <f t="shared" si="517"/>
        <v>Informe Interactivo 1 - Resto País</v>
      </c>
      <c r="D1642" s="34" t="str">
        <f t="shared" si="514"/>
        <v>https://analytics.zoho.com/open-view/2395394000006162015?ZOHO_CRITERIA=%224.9%20Superficie%20cosechada%20Ha%22.%22Codreg%22%3D17</v>
      </c>
      <c r="E1642" s="4">
        <f t="shared" si="518"/>
        <v>11</v>
      </c>
      <c r="F1642" t="str">
        <f t="shared" si="519"/>
        <v>Informe Interactivo 1</v>
      </c>
      <c r="G1642" t="str">
        <f t="shared" si="520"/>
        <v>Región</v>
      </c>
      <c r="H1642" t="str">
        <f t="shared" si="521"/>
        <v>Superficie cosechada (ha)</v>
      </c>
      <c r="I1642" s="2">
        <v>17</v>
      </c>
      <c r="J1642" t="s">
        <v>530</v>
      </c>
      <c r="K1642" s="1" t="str">
        <f t="shared" si="522"/>
        <v>Informe Interactivo 1 - Resto País</v>
      </c>
    </row>
    <row r="1643" spans="1:11" hidden="1" x14ac:dyDescent="0.35">
      <c r="A1643" s="62">
        <v>1</v>
      </c>
      <c r="B1643" s="62">
        <f t="shared" si="516"/>
        <v>4.9000000000000004</v>
      </c>
      <c r="C1643" s="63" t="str">
        <f t="shared" si="517"/>
        <v>Informe Interactivo 2 - Legumbres</v>
      </c>
      <c r="D1643" s="64" t="str">
        <f>+"https://analytics.zoho.com/open-view/2395394000006167438?ZOHO_CRITERIA=%224.9%20Superficie%20cosechada%20Ha%22.%22Id_Producto%22%3D"&amp;I1643</f>
        <v>https://analytics.zoho.com/open-view/2395394000006167438?ZOHO_CRITERIA=%224.9%20Superficie%20cosechada%20Ha%22.%22Id_Producto%22%3D100110</v>
      </c>
      <c r="E1643" s="65">
        <v>5</v>
      </c>
      <c r="F1643" s="66" t="s">
        <v>45</v>
      </c>
      <c r="G1643" s="66" t="s">
        <v>261</v>
      </c>
      <c r="H1643" s="66" t="s">
        <v>527</v>
      </c>
      <c r="I1643" s="62">
        <v>100110</v>
      </c>
      <c r="J1643" s="66" t="s">
        <v>319</v>
      </c>
      <c r="K1643" s="1" t="str">
        <f t="shared" si="522"/>
        <v>Informe Interactivo 2 - Legumbres</v>
      </c>
    </row>
    <row r="1644" spans="1:11" hidden="1" x14ac:dyDescent="0.35">
      <c r="A1644" s="2">
        <f t="shared" si="515"/>
        <v>2</v>
      </c>
      <c r="B1644" s="2">
        <f t="shared" si="516"/>
        <v>4.9000000000000004</v>
      </c>
      <c r="C1644" s="5" t="str">
        <f t="shared" si="517"/>
        <v>Informe Interactivo 2 - Cereales</v>
      </c>
      <c r="D1644" s="34" t="str">
        <f t="shared" ref="D1644:D1647" si="523">+"https://analytics.zoho.com/open-view/2395394000006167438?ZOHO_CRITERIA=%224.9%20Superficie%20cosechada%20Ha%22.%22Id_Producto%22%3D"&amp;I1644</f>
        <v>https://analytics.zoho.com/open-view/2395394000006167438?ZOHO_CRITERIA=%224.9%20Superficie%20cosechada%20Ha%22.%22Id_Producto%22%3D100111</v>
      </c>
      <c r="E1644" s="4">
        <f t="shared" si="518"/>
        <v>5</v>
      </c>
      <c r="F1644" t="str">
        <f t="shared" si="519"/>
        <v>Informe Interactivo 2</v>
      </c>
      <c r="G1644" t="str">
        <f t="shared" si="520"/>
        <v>Producto</v>
      </c>
      <c r="H1644" t="str">
        <f t="shared" si="521"/>
        <v>Superficie cosechada (ha)</v>
      </c>
      <c r="I1644" s="2">
        <v>100111</v>
      </c>
      <c r="J1644" t="s">
        <v>320</v>
      </c>
      <c r="K1644" s="1" t="str">
        <f t="shared" si="522"/>
        <v>Informe Interactivo 2 - Cereales</v>
      </c>
    </row>
    <row r="1645" spans="1:11" hidden="1" x14ac:dyDescent="0.35">
      <c r="A1645" s="2">
        <f t="shared" si="515"/>
        <v>3</v>
      </c>
      <c r="B1645" s="2">
        <f t="shared" si="516"/>
        <v>4.9000000000000004</v>
      </c>
      <c r="C1645" s="5" t="str">
        <f t="shared" si="517"/>
        <v>Informe Interactivo 2 - Hortalizas</v>
      </c>
      <c r="D1645" s="34" t="str">
        <f t="shared" si="523"/>
        <v>https://analytics.zoho.com/open-view/2395394000006167438?ZOHO_CRITERIA=%224.9%20Superficie%20cosechada%20Ha%22.%22Id_Producto%22%3D100112</v>
      </c>
      <c r="E1645" s="4">
        <f t="shared" si="518"/>
        <v>5</v>
      </c>
      <c r="F1645" t="str">
        <f t="shared" si="519"/>
        <v>Informe Interactivo 2</v>
      </c>
      <c r="G1645" t="str">
        <f t="shared" si="520"/>
        <v>Producto</v>
      </c>
      <c r="H1645" t="str">
        <f t="shared" si="521"/>
        <v>Superficie cosechada (ha)</v>
      </c>
      <c r="I1645" s="2">
        <v>100112</v>
      </c>
      <c r="J1645" t="s">
        <v>321</v>
      </c>
      <c r="K1645" s="1" t="str">
        <f t="shared" si="522"/>
        <v>Informe Interactivo 2 - Hortalizas</v>
      </c>
    </row>
    <row r="1646" spans="1:11" hidden="1" x14ac:dyDescent="0.35">
      <c r="A1646" s="2">
        <f t="shared" si="515"/>
        <v>4</v>
      </c>
      <c r="B1646" s="2">
        <f t="shared" si="516"/>
        <v>4.9000000000000004</v>
      </c>
      <c r="C1646" s="5" t="str">
        <f t="shared" si="517"/>
        <v>Informe Interactivo 2 - Industriales</v>
      </c>
      <c r="D1646" s="34" t="str">
        <f t="shared" si="523"/>
        <v>https://analytics.zoho.com/open-view/2395394000006167438?ZOHO_CRITERIA=%224.9%20Superficie%20cosechada%20Ha%22.%22Id_Producto%22%3D100113</v>
      </c>
      <c r="E1646" s="4">
        <f t="shared" si="518"/>
        <v>5</v>
      </c>
      <c r="F1646" t="str">
        <f t="shared" si="519"/>
        <v>Informe Interactivo 2</v>
      </c>
      <c r="G1646" t="str">
        <f t="shared" si="520"/>
        <v>Producto</v>
      </c>
      <c r="H1646" t="str">
        <f t="shared" si="521"/>
        <v>Superficie cosechada (ha)</v>
      </c>
      <c r="I1646" s="2">
        <v>100113</v>
      </c>
      <c r="J1646" t="s">
        <v>322</v>
      </c>
      <c r="K1646" s="1" t="str">
        <f t="shared" si="522"/>
        <v>Informe Interactivo 2 - Industriales</v>
      </c>
    </row>
    <row r="1647" spans="1:11" hidden="1" x14ac:dyDescent="0.35">
      <c r="A1647" s="2">
        <f t="shared" si="515"/>
        <v>5</v>
      </c>
      <c r="B1647" s="2">
        <f t="shared" si="516"/>
        <v>4.9000000000000004</v>
      </c>
      <c r="C1647" s="5" t="str">
        <f t="shared" si="517"/>
        <v>Informe Interactivo 2 - Tubérculos</v>
      </c>
      <c r="D1647" s="34" t="str">
        <f t="shared" si="523"/>
        <v>https://analytics.zoho.com/open-view/2395394000006167438?ZOHO_CRITERIA=%224.9%20Superficie%20cosechada%20Ha%22.%22Id_Producto%22%3D100114</v>
      </c>
      <c r="E1647" s="4">
        <f t="shared" si="518"/>
        <v>5</v>
      </c>
      <c r="F1647" t="str">
        <f t="shared" si="519"/>
        <v>Informe Interactivo 2</v>
      </c>
      <c r="G1647" t="str">
        <f t="shared" si="520"/>
        <v>Producto</v>
      </c>
      <c r="H1647" t="str">
        <f t="shared" si="521"/>
        <v>Superficie cosechada (ha)</v>
      </c>
      <c r="I1647" s="2">
        <v>100114</v>
      </c>
      <c r="J1647" t="s">
        <v>323</v>
      </c>
      <c r="K1647" s="1" t="str">
        <f t="shared" si="522"/>
        <v>Informe Interactivo 2 - Tubérculos</v>
      </c>
    </row>
    <row r="1648" spans="1:11" hidden="1" x14ac:dyDescent="0.35">
      <c r="A1648" s="62">
        <v>1</v>
      </c>
      <c r="B1648" s="62">
        <f t="shared" si="516"/>
        <v>4.9000000000000004</v>
      </c>
      <c r="C1648" s="63" t="str">
        <f t="shared" si="517"/>
        <v>Informe Interactivo 3 - Coquimbo</v>
      </c>
      <c r="D1648" s="64" t="str">
        <f>+"https://analytics.zoho.com/open-view/2395394000006174897?ZOHO_CRITERIA=%22Trasposicion_4.9%22.%22Codreg%22%3D"&amp;I1648</f>
        <v>https://analytics.zoho.com/open-view/2395394000006174897?ZOHO_CRITERIA=%22Trasposicion_4.9%22.%22Codreg%22%3D4</v>
      </c>
      <c r="E1648" s="65">
        <v>11</v>
      </c>
      <c r="F1648" s="66" t="s">
        <v>71</v>
      </c>
      <c r="G1648" s="66" t="s">
        <v>257</v>
      </c>
      <c r="H1648" s="66" t="s">
        <v>527</v>
      </c>
      <c r="I1648" s="62">
        <v>4</v>
      </c>
      <c r="J1648" s="66" t="s">
        <v>56</v>
      </c>
      <c r="K1648" s="1" t="str">
        <f t="shared" si="522"/>
        <v>Informe Interactivo 3 - Coquimbo</v>
      </c>
    </row>
    <row r="1649" spans="1:11" hidden="1" x14ac:dyDescent="0.35">
      <c r="A1649" s="2">
        <f t="shared" si="515"/>
        <v>2</v>
      </c>
      <c r="B1649" s="2">
        <f t="shared" si="516"/>
        <v>4.9000000000000004</v>
      </c>
      <c r="C1649" s="5" t="str">
        <f t="shared" si="517"/>
        <v>Informe Interactivo 3 - Valparaíso</v>
      </c>
      <c r="D1649" s="34" t="str">
        <f t="shared" ref="D1649:D1658" si="524">+"https://analytics.zoho.com/open-view/2395394000006174897?ZOHO_CRITERIA=%22Trasposicion_4.9%22.%22Codreg%22%3D"&amp;I1649</f>
        <v>https://analytics.zoho.com/open-view/2395394000006174897?ZOHO_CRITERIA=%22Trasposicion_4.9%22.%22Codreg%22%3D5</v>
      </c>
      <c r="E1649" s="4">
        <f t="shared" si="518"/>
        <v>11</v>
      </c>
      <c r="F1649" t="str">
        <f t="shared" si="519"/>
        <v>Informe Interactivo 3</v>
      </c>
      <c r="G1649" t="str">
        <f t="shared" si="520"/>
        <v>Región</v>
      </c>
      <c r="H1649" t="str">
        <f t="shared" si="521"/>
        <v>Superficie cosechada (ha)</v>
      </c>
      <c r="I1649" s="2">
        <v>5</v>
      </c>
      <c r="J1649" t="s">
        <v>57</v>
      </c>
      <c r="K1649" s="1" t="str">
        <f t="shared" si="522"/>
        <v>Informe Interactivo 3 - Valparaíso</v>
      </c>
    </row>
    <row r="1650" spans="1:11" hidden="1" x14ac:dyDescent="0.35">
      <c r="A1650" s="2">
        <f t="shared" si="515"/>
        <v>3</v>
      </c>
      <c r="B1650" s="2">
        <f t="shared" si="516"/>
        <v>4.9000000000000004</v>
      </c>
      <c r="C1650" s="5" t="str">
        <f t="shared" si="517"/>
        <v xml:space="preserve">Informe Interactivo 3 - O'Higgins </v>
      </c>
      <c r="D1650" s="34" t="str">
        <f t="shared" si="524"/>
        <v>https://analytics.zoho.com/open-view/2395394000006174897?ZOHO_CRITERIA=%22Trasposicion_4.9%22.%22Codreg%22%3D6</v>
      </c>
      <c r="E1650" s="4">
        <f t="shared" si="518"/>
        <v>11</v>
      </c>
      <c r="F1650" t="str">
        <f t="shared" si="519"/>
        <v>Informe Interactivo 3</v>
      </c>
      <c r="G1650" t="str">
        <f t="shared" si="520"/>
        <v>Región</v>
      </c>
      <c r="H1650" t="str">
        <f t="shared" si="521"/>
        <v>Superficie cosechada (ha)</v>
      </c>
      <c r="I1650" s="2">
        <v>6</v>
      </c>
      <c r="J1650" t="s">
        <v>528</v>
      </c>
      <c r="K1650" s="1" t="str">
        <f t="shared" si="522"/>
        <v xml:space="preserve">Informe Interactivo 3 - O'Higgins </v>
      </c>
    </row>
    <row r="1651" spans="1:11" hidden="1" x14ac:dyDescent="0.35">
      <c r="A1651" s="2">
        <f t="shared" si="515"/>
        <v>4</v>
      </c>
      <c r="B1651" s="2">
        <f t="shared" si="516"/>
        <v>4.9000000000000004</v>
      </c>
      <c r="C1651" s="5" t="str">
        <f t="shared" si="517"/>
        <v>Informe Interactivo 3 - Maule</v>
      </c>
      <c r="D1651" s="34" t="str">
        <f t="shared" si="524"/>
        <v>https://analytics.zoho.com/open-view/2395394000006174897?ZOHO_CRITERIA=%22Trasposicion_4.9%22.%22Codreg%22%3D7</v>
      </c>
      <c r="E1651" s="4">
        <f t="shared" si="518"/>
        <v>11</v>
      </c>
      <c r="F1651" t="str">
        <f t="shared" si="519"/>
        <v>Informe Interactivo 3</v>
      </c>
      <c r="G1651" t="str">
        <f t="shared" si="520"/>
        <v>Región</v>
      </c>
      <c r="H1651" t="str">
        <f t="shared" si="521"/>
        <v>Superficie cosechada (ha)</v>
      </c>
      <c r="I1651" s="2">
        <v>7</v>
      </c>
      <c r="J1651" t="s">
        <v>59</v>
      </c>
      <c r="K1651" s="1" t="str">
        <f t="shared" si="522"/>
        <v>Informe Interactivo 3 - Maule</v>
      </c>
    </row>
    <row r="1652" spans="1:11" hidden="1" x14ac:dyDescent="0.35">
      <c r="A1652" s="2">
        <f t="shared" si="515"/>
        <v>5</v>
      </c>
      <c r="B1652" s="2">
        <f t="shared" si="516"/>
        <v>4.9000000000000004</v>
      </c>
      <c r="C1652" s="5" t="str">
        <f t="shared" si="517"/>
        <v xml:space="preserve">Informe Interactivo 3 - Biobío </v>
      </c>
      <c r="D1652" s="34" t="str">
        <f t="shared" si="524"/>
        <v>https://analytics.zoho.com/open-view/2395394000006174897?ZOHO_CRITERIA=%22Trasposicion_4.9%22.%22Codreg%22%3D8</v>
      </c>
      <c r="E1652" s="4">
        <f t="shared" si="518"/>
        <v>11</v>
      </c>
      <c r="F1652" t="str">
        <f t="shared" si="519"/>
        <v>Informe Interactivo 3</v>
      </c>
      <c r="G1652" t="str">
        <f t="shared" si="520"/>
        <v>Región</v>
      </c>
      <c r="H1652" t="str">
        <f t="shared" si="521"/>
        <v>Superficie cosechada (ha)</v>
      </c>
      <c r="I1652" s="2">
        <v>8</v>
      </c>
      <c r="J1652" t="s">
        <v>529</v>
      </c>
      <c r="K1652" s="1" t="str">
        <f t="shared" si="522"/>
        <v xml:space="preserve">Informe Interactivo 3 - Biobío </v>
      </c>
    </row>
    <row r="1653" spans="1:11" hidden="1" x14ac:dyDescent="0.35">
      <c r="A1653" s="2">
        <f t="shared" si="515"/>
        <v>6</v>
      </c>
      <c r="B1653" s="2">
        <f t="shared" si="516"/>
        <v>4.9000000000000004</v>
      </c>
      <c r="C1653" s="5" t="str">
        <f t="shared" si="517"/>
        <v>Informe Interactivo 3 - Araucanía</v>
      </c>
      <c r="D1653" s="34" t="str">
        <f t="shared" si="524"/>
        <v>https://analytics.zoho.com/open-view/2395394000006174897?ZOHO_CRITERIA=%22Trasposicion_4.9%22.%22Codreg%22%3D9</v>
      </c>
      <c r="E1653" s="4">
        <f t="shared" si="518"/>
        <v>11</v>
      </c>
      <c r="F1653" t="str">
        <f t="shared" si="519"/>
        <v>Informe Interactivo 3</v>
      </c>
      <c r="G1653" t="str">
        <f t="shared" si="520"/>
        <v>Región</v>
      </c>
      <c r="H1653" t="str">
        <f t="shared" si="521"/>
        <v>Superficie cosechada (ha)</v>
      </c>
      <c r="I1653" s="2">
        <v>9</v>
      </c>
      <c r="J1653" t="s">
        <v>61</v>
      </c>
      <c r="K1653" s="1" t="str">
        <f t="shared" si="522"/>
        <v>Informe Interactivo 3 - Araucanía</v>
      </c>
    </row>
    <row r="1654" spans="1:11" hidden="1" x14ac:dyDescent="0.35">
      <c r="A1654" s="2">
        <f t="shared" si="515"/>
        <v>7</v>
      </c>
      <c r="B1654" s="2">
        <f t="shared" si="516"/>
        <v>4.9000000000000004</v>
      </c>
      <c r="C1654" s="5" t="str">
        <f t="shared" si="517"/>
        <v>Informe Interactivo 3 - Los Lagos</v>
      </c>
      <c r="D1654" s="34" t="str">
        <f t="shared" si="524"/>
        <v>https://analytics.zoho.com/open-view/2395394000006174897?ZOHO_CRITERIA=%22Trasposicion_4.9%22.%22Codreg%22%3D10</v>
      </c>
      <c r="E1654" s="4">
        <f t="shared" si="518"/>
        <v>11</v>
      </c>
      <c r="F1654" t="str">
        <f t="shared" si="519"/>
        <v>Informe Interactivo 3</v>
      </c>
      <c r="G1654" t="str">
        <f t="shared" si="520"/>
        <v>Región</v>
      </c>
      <c r="H1654" t="str">
        <f t="shared" si="521"/>
        <v>Superficie cosechada (ha)</v>
      </c>
      <c r="I1654" s="2">
        <v>10</v>
      </c>
      <c r="J1654" t="s">
        <v>62</v>
      </c>
      <c r="K1654" s="1" t="str">
        <f t="shared" si="522"/>
        <v>Informe Interactivo 3 - Los Lagos</v>
      </c>
    </row>
    <row r="1655" spans="1:11" hidden="1" x14ac:dyDescent="0.35">
      <c r="A1655" s="2">
        <f t="shared" si="515"/>
        <v>8</v>
      </c>
      <c r="B1655" s="2">
        <f t="shared" si="516"/>
        <v>4.9000000000000004</v>
      </c>
      <c r="C1655" s="5" t="str">
        <f t="shared" si="517"/>
        <v>Informe Interactivo 3 - Metropolitana</v>
      </c>
      <c r="D1655" s="34" t="str">
        <f t="shared" si="524"/>
        <v>https://analytics.zoho.com/open-view/2395394000006174897?ZOHO_CRITERIA=%22Trasposicion_4.9%22.%22Codreg%22%3D13</v>
      </c>
      <c r="E1655" s="4">
        <f t="shared" si="518"/>
        <v>11</v>
      </c>
      <c r="F1655" t="str">
        <f t="shared" si="519"/>
        <v>Informe Interactivo 3</v>
      </c>
      <c r="G1655" t="str">
        <f t="shared" si="520"/>
        <v>Región</v>
      </c>
      <c r="H1655" t="str">
        <f t="shared" si="521"/>
        <v>Superficie cosechada (ha)</v>
      </c>
      <c r="I1655" s="2">
        <v>13</v>
      </c>
      <c r="J1655" t="s">
        <v>65</v>
      </c>
      <c r="K1655" s="1" t="str">
        <f t="shared" si="522"/>
        <v>Informe Interactivo 3 - Metropolitana</v>
      </c>
    </row>
    <row r="1656" spans="1:11" hidden="1" x14ac:dyDescent="0.35">
      <c r="A1656" s="2">
        <f t="shared" si="515"/>
        <v>9</v>
      </c>
      <c r="B1656" s="2">
        <f t="shared" si="516"/>
        <v>4.9000000000000004</v>
      </c>
      <c r="C1656" s="5" t="str">
        <f t="shared" si="517"/>
        <v>Informe Interactivo 3 - Los Ríos</v>
      </c>
      <c r="D1656" s="34" t="str">
        <f t="shared" si="524"/>
        <v>https://analytics.zoho.com/open-view/2395394000006174897?ZOHO_CRITERIA=%22Trasposicion_4.9%22.%22Codreg%22%3D14</v>
      </c>
      <c r="E1656" s="4">
        <f t="shared" si="518"/>
        <v>11</v>
      </c>
      <c r="F1656" t="str">
        <f t="shared" si="519"/>
        <v>Informe Interactivo 3</v>
      </c>
      <c r="G1656" t="str">
        <f t="shared" si="520"/>
        <v>Región</v>
      </c>
      <c r="H1656" t="str">
        <f t="shared" si="521"/>
        <v>Superficie cosechada (ha)</v>
      </c>
      <c r="I1656" s="2">
        <v>14</v>
      </c>
      <c r="J1656" t="s">
        <v>66</v>
      </c>
      <c r="K1656" s="1" t="str">
        <f t="shared" si="522"/>
        <v>Informe Interactivo 3 - Los Ríos</v>
      </c>
    </row>
    <row r="1657" spans="1:11" hidden="1" x14ac:dyDescent="0.35">
      <c r="A1657" s="2">
        <f t="shared" si="515"/>
        <v>10</v>
      </c>
      <c r="B1657" s="2">
        <f t="shared" si="516"/>
        <v>4.9000000000000004</v>
      </c>
      <c r="C1657" s="5" t="str">
        <f t="shared" si="517"/>
        <v>Informe Interactivo 3 - Ñuble</v>
      </c>
      <c r="D1657" s="34" t="str">
        <f t="shared" si="524"/>
        <v>https://analytics.zoho.com/open-view/2395394000006174897?ZOHO_CRITERIA=%22Trasposicion_4.9%22.%22Codreg%22%3D16</v>
      </c>
      <c r="E1657" s="4">
        <f t="shared" si="518"/>
        <v>11</v>
      </c>
      <c r="F1657" t="str">
        <f t="shared" si="519"/>
        <v>Informe Interactivo 3</v>
      </c>
      <c r="G1657" t="str">
        <f t="shared" si="520"/>
        <v>Región</v>
      </c>
      <c r="H1657" t="str">
        <f t="shared" si="521"/>
        <v>Superficie cosechada (ha)</v>
      </c>
      <c r="I1657" s="2">
        <v>16</v>
      </c>
      <c r="J1657" t="s">
        <v>68</v>
      </c>
      <c r="K1657" s="1" t="str">
        <f t="shared" si="522"/>
        <v>Informe Interactivo 3 - Ñuble</v>
      </c>
    </row>
    <row r="1658" spans="1:11" hidden="1" x14ac:dyDescent="0.35">
      <c r="A1658" s="2">
        <f t="shared" si="515"/>
        <v>11</v>
      </c>
      <c r="B1658" s="2">
        <f t="shared" si="516"/>
        <v>4.9000000000000004</v>
      </c>
      <c r="C1658" s="5" t="str">
        <f t="shared" si="517"/>
        <v>Informe Interactivo 3 - Resto País</v>
      </c>
      <c r="D1658" s="34" t="str">
        <f t="shared" si="524"/>
        <v>https://analytics.zoho.com/open-view/2395394000006174897?ZOHO_CRITERIA=%22Trasposicion_4.9%22.%22Codreg%22%3D17</v>
      </c>
      <c r="E1658" s="4">
        <f t="shared" si="518"/>
        <v>11</v>
      </c>
      <c r="F1658" t="str">
        <f t="shared" si="519"/>
        <v>Informe Interactivo 3</v>
      </c>
      <c r="G1658" t="str">
        <f t="shared" si="520"/>
        <v>Región</v>
      </c>
      <c r="H1658" t="str">
        <f t="shared" si="521"/>
        <v>Superficie cosechada (ha)</v>
      </c>
      <c r="I1658" s="2">
        <v>17</v>
      </c>
      <c r="J1658" t="s">
        <v>530</v>
      </c>
      <c r="K1658" s="1" t="str">
        <f t="shared" si="522"/>
        <v>Informe Interactivo 3 - Resto País</v>
      </c>
    </row>
    <row r="1659" spans="1:11" hidden="1" x14ac:dyDescent="0.35">
      <c r="A1659" s="62">
        <v>1</v>
      </c>
      <c r="B1659" s="62">
        <f t="shared" si="516"/>
        <v>4.9000000000000004</v>
      </c>
      <c r="C1659" s="63" t="str">
        <f t="shared" si="517"/>
        <v>Informe Interactivo 4 - Legumbres</v>
      </c>
      <c r="D1659" s="64" t="str">
        <f>+"https://analytics.zoho.com/open-view/2395394000006183719?ZOHO_CRITERIA=%22Trasposicion_4.9%22.%22Id_producto%22%3D"&amp;I1659</f>
        <v>https://analytics.zoho.com/open-view/2395394000006183719?ZOHO_CRITERIA=%22Trasposicion_4.9%22.%22Id_producto%22%3D100110</v>
      </c>
      <c r="E1659" s="65">
        <v>5</v>
      </c>
      <c r="F1659" s="66" t="s">
        <v>0</v>
      </c>
      <c r="G1659" s="66" t="s">
        <v>261</v>
      </c>
      <c r="H1659" s="66" t="s">
        <v>527</v>
      </c>
      <c r="I1659" s="62">
        <v>100110</v>
      </c>
      <c r="J1659" s="66" t="s">
        <v>319</v>
      </c>
      <c r="K1659" s="1" t="str">
        <f t="shared" si="522"/>
        <v>Informe Interactivo 4 - Legumbres</v>
      </c>
    </row>
    <row r="1660" spans="1:11" hidden="1" x14ac:dyDescent="0.35">
      <c r="A1660" s="2">
        <f t="shared" si="515"/>
        <v>2</v>
      </c>
      <c r="B1660" s="2">
        <f t="shared" si="516"/>
        <v>4.9000000000000004</v>
      </c>
      <c r="C1660" s="5" t="str">
        <f t="shared" si="517"/>
        <v>Informe Interactivo 4 - Cereales</v>
      </c>
      <c r="D1660" s="34" t="str">
        <f t="shared" ref="D1660:D1663" si="525">+"https://analytics.zoho.com/open-view/2395394000006183719?ZOHO_CRITERIA=%22Trasposicion_4.9%22.%22Id_producto%22%3D"&amp;I1660</f>
        <v>https://analytics.zoho.com/open-view/2395394000006183719?ZOHO_CRITERIA=%22Trasposicion_4.9%22.%22Id_producto%22%3D100111</v>
      </c>
      <c r="E1660" s="4">
        <f t="shared" si="518"/>
        <v>5</v>
      </c>
      <c r="F1660" t="str">
        <f t="shared" si="519"/>
        <v>Informe Interactivo 4</v>
      </c>
      <c r="G1660" t="str">
        <f t="shared" si="520"/>
        <v>Producto</v>
      </c>
      <c r="H1660" t="str">
        <f t="shared" si="521"/>
        <v>Superficie cosechada (ha)</v>
      </c>
      <c r="I1660" s="2">
        <v>100111</v>
      </c>
      <c r="J1660" t="s">
        <v>320</v>
      </c>
      <c r="K1660" s="1" t="str">
        <f t="shared" si="522"/>
        <v>Informe Interactivo 4 - Cereales</v>
      </c>
    </row>
    <row r="1661" spans="1:11" hidden="1" x14ac:dyDescent="0.35">
      <c r="A1661" s="2">
        <f t="shared" si="515"/>
        <v>3</v>
      </c>
      <c r="B1661" s="2">
        <f t="shared" si="516"/>
        <v>4.9000000000000004</v>
      </c>
      <c r="C1661" s="5" t="str">
        <f t="shared" si="517"/>
        <v>Informe Interactivo 4 - Hortalizas</v>
      </c>
      <c r="D1661" s="34" t="str">
        <f t="shared" si="525"/>
        <v>https://analytics.zoho.com/open-view/2395394000006183719?ZOHO_CRITERIA=%22Trasposicion_4.9%22.%22Id_producto%22%3D100112</v>
      </c>
      <c r="E1661" s="4">
        <f t="shared" si="518"/>
        <v>5</v>
      </c>
      <c r="F1661" t="str">
        <f t="shared" si="519"/>
        <v>Informe Interactivo 4</v>
      </c>
      <c r="G1661" t="str">
        <f t="shared" si="520"/>
        <v>Producto</v>
      </c>
      <c r="H1661" t="str">
        <f t="shared" si="521"/>
        <v>Superficie cosechada (ha)</v>
      </c>
      <c r="I1661" s="2">
        <v>100112</v>
      </c>
      <c r="J1661" t="s">
        <v>321</v>
      </c>
      <c r="K1661" s="1" t="str">
        <f t="shared" si="522"/>
        <v>Informe Interactivo 4 - Hortalizas</v>
      </c>
    </row>
    <row r="1662" spans="1:11" hidden="1" x14ac:dyDescent="0.35">
      <c r="A1662" s="2">
        <f t="shared" si="515"/>
        <v>4</v>
      </c>
      <c r="B1662" s="2">
        <f t="shared" si="516"/>
        <v>4.9000000000000004</v>
      </c>
      <c r="C1662" s="5" t="str">
        <f t="shared" si="517"/>
        <v>Informe Interactivo 4 - Industriales</v>
      </c>
      <c r="D1662" s="34" t="str">
        <f t="shared" si="525"/>
        <v>https://analytics.zoho.com/open-view/2395394000006183719?ZOHO_CRITERIA=%22Trasposicion_4.9%22.%22Id_producto%22%3D100113</v>
      </c>
      <c r="E1662" s="4">
        <f t="shared" si="518"/>
        <v>5</v>
      </c>
      <c r="F1662" t="str">
        <f t="shared" si="519"/>
        <v>Informe Interactivo 4</v>
      </c>
      <c r="G1662" t="str">
        <f t="shared" si="520"/>
        <v>Producto</v>
      </c>
      <c r="H1662" t="str">
        <f t="shared" si="521"/>
        <v>Superficie cosechada (ha)</v>
      </c>
      <c r="I1662" s="2">
        <v>100113</v>
      </c>
      <c r="J1662" t="s">
        <v>322</v>
      </c>
      <c r="K1662" s="1" t="str">
        <f t="shared" si="522"/>
        <v>Informe Interactivo 4 - Industriales</v>
      </c>
    </row>
    <row r="1663" spans="1:11" hidden="1" x14ac:dyDescent="0.35">
      <c r="A1663" s="2">
        <f t="shared" si="515"/>
        <v>5</v>
      </c>
      <c r="B1663" s="2">
        <f t="shared" si="516"/>
        <v>4.9000000000000004</v>
      </c>
      <c r="C1663" s="5" t="str">
        <f t="shared" si="517"/>
        <v>Informe Interactivo 4 - Tubérculos</v>
      </c>
      <c r="D1663" s="34" t="str">
        <f t="shared" si="525"/>
        <v>https://analytics.zoho.com/open-view/2395394000006183719?ZOHO_CRITERIA=%22Trasposicion_4.9%22.%22Id_producto%22%3D100114</v>
      </c>
      <c r="E1663" s="4">
        <f t="shared" si="518"/>
        <v>5</v>
      </c>
      <c r="F1663" t="str">
        <f t="shared" si="519"/>
        <v>Informe Interactivo 4</v>
      </c>
      <c r="G1663" t="str">
        <f t="shared" si="520"/>
        <v>Producto</v>
      </c>
      <c r="H1663" t="str">
        <f t="shared" si="521"/>
        <v>Superficie cosechada (ha)</v>
      </c>
      <c r="I1663" s="2">
        <v>100114</v>
      </c>
      <c r="J1663" t="s">
        <v>323</v>
      </c>
      <c r="K1663" s="1" t="str">
        <f t="shared" si="522"/>
        <v>Informe Interactivo 4 - Tubérculos</v>
      </c>
    </row>
    <row r="1664" spans="1:11" hidden="1" x14ac:dyDescent="0.35">
      <c r="A1664" s="67">
        <v>1</v>
      </c>
      <c r="B1664" s="68" t="s">
        <v>531</v>
      </c>
      <c r="C1664" s="69" t="str">
        <f t="shared" si="517"/>
        <v>Informe Interactivo 1 - Coquimbo</v>
      </c>
      <c r="D1664" s="70" t="str">
        <f>+"https://analytics.zoho.com/open-view/2395394000006426989?ZOHO_CRITERIA=%22Trasposicion_4.10%22.%22Cod_regi%C3%B3n%22%20%3D%20"&amp;I1664</f>
        <v>https://analytics.zoho.com/open-view/2395394000006426989?ZOHO_CRITERIA=%22Trasposicion_4.10%22.%22Cod_regi%C3%B3n%22%20%3D%204</v>
      </c>
      <c r="E1664" s="71">
        <v>10</v>
      </c>
      <c r="F1664" s="72" t="s">
        <v>49</v>
      </c>
      <c r="G1664" s="72" t="s">
        <v>257</v>
      </c>
      <c r="H1664" s="72" t="s">
        <v>532</v>
      </c>
      <c r="I1664" s="67">
        <v>4</v>
      </c>
      <c r="J1664" s="72" t="s">
        <v>56</v>
      </c>
      <c r="K1664" s="1" t="str">
        <f t="shared" si="522"/>
        <v>Informe Interactivo 1 - Coquimbo</v>
      </c>
    </row>
    <row r="1665" spans="1:11" hidden="1" x14ac:dyDescent="0.35">
      <c r="A1665" s="2">
        <f t="shared" si="515"/>
        <v>2</v>
      </c>
      <c r="B1665" s="2" t="str">
        <f t="shared" si="516"/>
        <v>4.10</v>
      </c>
      <c r="C1665" s="5" t="str">
        <f t="shared" si="517"/>
        <v>Informe Interactivo 1 - Valparaíso</v>
      </c>
      <c r="D1665" s="34" t="str">
        <f t="shared" ref="D1665:D1673" si="526">+"https://analytics.zoho.com/open-view/2395394000006426989?ZOHO_CRITERIA=%22Trasposicion_4.10%22.%22Cod_regi%C3%B3n%22%20%3D%20"&amp;I1665</f>
        <v>https://analytics.zoho.com/open-view/2395394000006426989?ZOHO_CRITERIA=%22Trasposicion_4.10%22.%22Cod_regi%C3%B3n%22%20%3D%205</v>
      </c>
      <c r="E1665" s="4">
        <f t="shared" si="518"/>
        <v>10</v>
      </c>
      <c r="F1665" t="str">
        <f t="shared" si="519"/>
        <v>Informe Interactivo 1</v>
      </c>
      <c r="G1665" t="str">
        <f t="shared" si="520"/>
        <v>Región</v>
      </c>
      <c r="H1665" t="str">
        <f t="shared" si="521"/>
        <v>Producción (t) periodo 2019-2020</v>
      </c>
      <c r="I1665" s="2">
        <v>5</v>
      </c>
      <c r="J1665" t="s">
        <v>57</v>
      </c>
      <c r="K1665" s="1" t="str">
        <f t="shared" si="522"/>
        <v>Informe Interactivo 1 - Valparaíso</v>
      </c>
    </row>
    <row r="1666" spans="1:11" hidden="1" x14ac:dyDescent="0.35">
      <c r="A1666" s="2">
        <f t="shared" si="515"/>
        <v>3</v>
      </c>
      <c r="B1666" s="2" t="str">
        <f t="shared" si="516"/>
        <v>4.10</v>
      </c>
      <c r="C1666" s="5" t="str">
        <f t="shared" si="517"/>
        <v>Informe Interactivo 1 - O'Higgins</v>
      </c>
      <c r="D1666" s="34" t="str">
        <f t="shared" si="526"/>
        <v>https://analytics.zoho.com/open-view/2395394000006426989?ZOHO_CRITERIA=%22Trasposicion_4.10%22.%22Cod_regi%C3%B3n%22%20%3D%206</v>
      </c>
      <c r="E1666" s="4">
        <f t="shared" si="518"/>
        <v>10</v>
      </c>
      <c r="F1666" t="str">
        <f t="shared" si="519"/>
        <v>Informe Interactivo 1</v>
      </c>
      <c r="G1666" t="str">
        <f t="shared" si="520"/>
        <v>Región</v>
      </c>
      <c r="H1666" t="str">
        <f t="shared" si="521"/>
        <v>Producción (t) periodo 2019-2020</v>
      </c>
      <c r="I1666" s="2">
        <v>6</v>
      </c>
      <c r="J1666" t="s">
        <v>58</v>
      </c>
      <c r="K1666" s="1" t="str">
        <f t="shared" si="522"/>
        <v>Informe Interactivo 1 - O'Higgins</v>
      </c>
    </row>
    <row r="1667" spans="1:11" hidden="1" x14ac:dyDescent="0.35">
      <c r="A1667" s="2">
        <f t="shared" si="515"/>
        <v>4</v>
      </c>
      <c r="B1667" s="2" t="str">
        <f t="shared" si="516"/>
        <v>4.10</v>
      </c>
      <c r="C1667" s="5" t="str">
        <f t="shared" si="517"/>
        <v>Informe Interactivo 1 - Maule</v>
      </c>
      <c r="D1667" s="34" t="str">
        <f t="shared" si="526"/>
        <v>https://analytics.zoho.com/open-view/2395394000006426989?ZOHO_CRITERIA=%22Trasposicion_4.10%22.%22Cod_regi%C3%B3n%22%20%3D%207</v>
      </c>
      <c r="E1667" s="4">
        <f t="shared" si="518"/>
        <v>10</v>
      </c>
      <c r="F1667" t="str">
        <f t="shared" si="519"/>
        <v>Informe Interactivo 1</v>
      </c>
      <c r="G1667" t="str">
        <f t="shared" si="520"/>
        <v>Región</v>
      </c>
      <c r="H1667" t="str">
        <f t="shared" si="521"/>
        <v>Producción (t) periodo 2019-2020</v>
      </c>
      <c r="I1667" s="2">
        <v>7</v>
      </c>
      <c r="J1667" t="s">
        <v>59</v>
      </c>
      <c r="K1667" s="1" t="str">
        <f t="shared" si="522"/>
        <v>Informe Interactivo 1 - Maule</v>
      </c>
    </row>
    <row r="1668" spans="1:11" hidden="1" x14ac:dyDescent="0.35">
      <c r="A1668" s="2">
        <f t="shared" si="515"/>
        <v>5</v>
      </c>
      <c r="B1668" s="2" t="str">
        <f t="shared" si="516"/>
        <v>4.10</v>
      </c>
      <c r="C1668" s="5" t="str">
        <f t="shared" si="517"/>
        <v>Informe Interactivo 1 - Bíobío</v>
      </c>
      <c r="D1668" s="34" t="str">
        <f t="shared" si="526"/>
        <v>https://analytics.zoho.com/open-view/2395394000006426989?ZOHO_CRITERIA=%22Trasposicion_4.10%22.%22Cod_regi%C3%B3n%22%20%3D%208</v>
      </c>
      <c r="E1668" s="4">
        <f t="shared" si="518"/>
        <v>10</v>
      </c>
      <c r="F1668" t="str">
        <f t="shared" si="519"/>
        <v>Informe Interactivo 1</v>
      </c>
      <c r="G1668" t="str">
        <f t="shared" si="520"/>
        <v>Región</v>
      </c>
      <c r="H1668" t="str">
        <f t="shared" si="521"/>
        <v>Producción (t) periodo 2019-2020</v>
      </c>
      <c r="I1668" s="2">
        <v>8</v>
      </c>
      <c r="J1668" t="s">
        <v>533</v>
      </c>
      <c r="K1668" s="1" t="str">
        <f t="shared" si="522"/>
        <v>Informe Interactivo 1 - Bíobío</v>
      </c>
    </row>
    <row r="1669" spans="1:11" hidden="1" x14ac:dyDescent="0.35">
      <c r="A1669" s="2">
        <f t="shared" si="515"/>
        <v>6</v>
      </c>
      <c r="B1669" s="2" t="str">
        <f t="shared" si="516"/>
        <v>4.10</v>
      </c>
      <c r="C1669" s="5" t="str">
        <f t="shared" si="517"/>
        <v>Informe Interactivo 1 - Araucanía</v>
      </c>
      <c r="D1669" s="34" t="str">
        <f t="shared" si="526"/>
        <v>https://analytics.zoho.com/open-view/2395394000006426989?ZOHO_CRITERIA=%22Trasposicion_4.10%22.%22Cod_regi%C3%B3n%22%20%3D%209</v>
      </c>
      <c r="E1669" s="4">
        <f t="shared" si="518"/>
        <v>10</v>
      </c>
      <c r="F1669" t="str">
        <f t="shared" si="519"/>
        <v>Informe Interactivo 1</v>
      </c>
      <c r="G1669" t="str">
        <f t="shared" si="520"/>
        <v>Región</v>
      </c>
      <c r="H1669" t="str">
        <f t="shared" si="521"/>
        <v>Producción (t) periodo 2019-2020</v>
      </c>
      <c r="I1669" s="2">
        <v>9</v>
      </c>
      <c r="J1669" t="s">
        <v>61</v>
      </c>
      <c r="K1669" s="1" t="str">
        <f t="shared" si="522"/>
        <v>Informe Interactivo 1 - Araucanía</v>
      </c>
    </row>
    <row r="1670" spans="1:11" hidden="1" x14ac:dyDescent="0.35">
      <c r="A1670" s="2">
        <f t="shared" si="515"/>
        <v>7</v>
      </c>
      <c r="B1670" s="2" t="str">
        <f t="shared" si="516"/>
        <v>4.10</v>
      </c>
      <c r="C1670" s="5" t="str">
        <f t="shared" si="517"/>
        <v>Informe Interactivo 1 - Los Lagos</v>
      </c>
      <c r="D1670" s="34" t="str">
        <f t="shared" si="526"/>
        <v>https://analytics.zoho.com/open-view/2395394000006426989?ZOHO_CRITERIA=%22Trasposicion_4.10%22.%22Cod_regi%C3%B3n%22%20%3D%2010</v>
      </c>
      <c r="E1670" s="4">
        <f t="shared" si="518"/>
        <v>10</v>
      </c>
      <c r="F1670" t="str">
        <f t="shared" si="519"/>
        <v>Informe Interactivo 1</v>
      </c>
      <c r="G1670" t="str">
        <f t="shared" si="520"/>
        <v>Región</v>
      </c>
      <c r="H1670" t="str">
        <f t="shared" si="521"/>
        <v>Producción (t) periodo 2019-2020</v>
      </c>
      <c r="I1670" s="2">
        <v>10</v>
      </c>
      <c r="J1670" t="s">
        <v>62</v>
      </c>
      <c r="K1670" s="1" t="str">
        <f t="shared" si="522"/>
        <v>Informe Interactivo 1 - Los Lagos</v>
      </c>
    </row>
    <row r="1671" spans="1:11" hidden="1" x14ac:dyDescent="0.35">
      <c r="A1671" s="2">
        <f t="shared" si="515"/>
        <v>8</v>
      </c>
      <c r="B1671" s="2" t="str">
        <f t="shared" si="516"/>
        <v>4.10</v>
      </c>
      <c r="C1671" s="5" t="str">
        <f t="shared" si="517"/>
        <v>Informe Interactivo 1 - Metropolitana</v>
      </c>
      <c r="D1671" s="34" t="str">
        <f t="shared" si="526"/>
        <v>https://analytics.zoho.com/open-view/2395394000006426989?ZOHO_CRITERIA=%22Trasposicion_4.10%22.%22Cod_regi%C3%B3n%22%20%3D%2013</v>
      </c>
      <c r="E1671" s="4">
        <f t="shared" si="518"/>
        <v>10</v>
      </c>
      <c r="F1671" t="str">
        <f t="shared" si="519"/>
        <v>Informe Interactivo 1</v>
      </c>
      <c r="G1671" t="str">
        <f t="shared" si="520"/>
        <v>Región</v>
      </c>
      <c r="H1671" t="str">
        <f t="shared" si="521"/>
        <v>Producción (t) periodo 2019-2020</v>
      </c>
      <c r="I1671" s="2">
        <v>13</v>
      </c>
      <c r="J1671" t="s">
        <v>65</v>
      </c>
      <c r="K1671" s="1" t="str">
        <f t="shared" si="522"/>
        <v>Informe Interactivo 1 - Metropolitana</v>
      </c>
    </row>
    <row r="1672" spans="1:11" hidden="1" x14ac:dyDescent="0.35">
      <c r="A1672" s="2">
        <f t="shared" si="515"/>
        <v>9</v>
      </c>
      <c r="B1672" s="2" t="str">
        <f t="shared" si="516"/>
        <v>4.10</v>
      </c>
      <c r="C1672" s="5" t="str">
        <f t="shared" si="517"/>
        <v>Informe Interactivo 1 - Los Ríos</v>
      </c>
      <c r="D1672" s="34" t="str">
        <f t="shared" si="526"/>
        <v>https://analytics.zoho.com/open-view/2395394000006426989?ZOHO_CRITERIA=%22Trasposicion_4.10%22.%22Cod_regi%C3%B3n%22%20%3D%2014</v>
      </c>
      <c r="E1672" s="4">
        <f t="shared" si="518"/>
        <v>10</v>
      </c>
      <c r="F1672" t="str">
        <f t="shared" si="519"/>
        <v>Informe Interactivo 1</v>
      </c>
      <c r="G1672" t="str">
        <f t="shared" si="520"/>
        <v>Región</v>
      </c>
      <c r="H1672" t="str">
        <f t="shared" si="521"/>
        <v>Producción (t) periodo 2019-2020</v>
      </c>
      <c r="I1672" s="2">
        <v>14</v>
      </c>
      <c r="J1672" t="s">
        <v>66</v>
      </c>
      <c r="K1672" s="1" t="str">
        <f t="shared" si="522"/>
        <v>Informe Interactivo 1 - Los Ríos</v>
      </c>
    </row>
    <row r="1673" spans="1:11" hidden="1" x14ac:dyDescent="0.35">
      <c r="A1673" s="2">
        <f t="shared" si="515"/>
        <v>10</v>
      </c>
      <c r="B1673" s="2" t="str">
        <f t="shared" si="516"/>
        <v>4.10</v>
      </c>
      <c r="C1673" s="5" t="str">
        <f t="shared" si="517"/>
        <v>Informe Interactivo 1 - Ñuble</v>
      </c>
      <c r="D1673" s="34" t="str">
        <f t="shared" si="526"/>
        <v>https://analytics.zoho.com/open-view/2395394000006426989?ZOHO_CRITERIA=%22Trasposicion_4.10%22.%22Cod_regi%C3%B3n%22%20%3D%2016</v>
      </c>
      <c r="E1673" s="4">
        <f t="shared" si="518"/>
        <v>10</v>
      </c>
      <c r="F1673" t="str">
        <f t="shared" si="519"/>
        <v>Informe Interactivo 1</v>
      </c>
      <c r="G1673" t="str">
        <f t="shared" si="520"/>
        <v>Región</v>
      </c>
      <c r="H1673" t="str">
        <f t="shared" si="521"/>
        <v>Producción (t) periodo 2019-2020</v>
      </c>
      <c r="I1673" s="2">
        <v>16</v>
      </c>
      <c r="J1673" t="s">
        <v>68</v>
      </c>
      <c r="K1673" s="1" t="str">
        <f t="shared" si="522"/>
        <v>Informe Interactivo 1 - Ñuble</v>
      </c>
    </row>
    <row r="1674" spans="1:11" hidden="1" x14ac:dyDescent="0.35">
      <c r="A1674" s="67">
        <v>1</v>
      </c>
      <c r="B1674" s="67" t="str">
        <f t="shared" si="516"/>
        <v>4.10</v>
      </c>
      <c r="C1674" s="69" t="str">
        <f t="shared" si="517"/>
        <v>Informe Interactivo 2 - Legumbres</v>
      </c>
      <c r="D1674" s="70" t="str">
        <f>+"https://analytics.zoho.com/open-view/2395394000006435851?ZOHO_CRITERIA=%22Trasposicion_4.10%22.%22Id_producto%22%20%3D%20"&amp;I1674</f>
        <v>https://analytics.zoho.com/open-view/2395394000006435851?ZOHO_CRITERIA=%22Trasposicion_4.10%22.%22Id_producto%22%20%3D%20100110</v>
      </c>
      <c r="E1674" s="71">
        <v>5</v>
      </c>
      <c r="F1674" s="72" t="s">
        <v>45</v>
      </c>
      <c r="G1674" s="72" t="s">
        <v>261</v>
      </c>
      <c r="H1674" s="72" t="s">
        <v>532</v>
      </c>
      <c r="I1674" s="67">
        <v>100110</v>
      </c>
      <c r="J1674" s="72" t="s">
        <v>319</v>
      </c>
      <c r="K1674" s="1" t="str">
        <f t="shared" si="522"/>
        <v>Informe Interactivo 2 - Legumbres</v>
      </c>
    </row>
    <row r="1675" spans="1:11" hidden="1" x14ac:dyDescent="0.35">
      <c r="A1675" s="2">
        <f t="shared" si="515"/>
        <v>2</v>
      </c>
      <c r="B1675" s="2" t="str">
        <f t="shared" si="516"/>
        <v>4.10</v>
      </c>
      <c r="C1675" s="5" t="str">
        <f t="shared" si="517"/>
        <v>Informe Interactivo 2 - Cereales</v>
      </c>
      <c r="D1675" s="34" t="str">
        <f t="shared" ref="D1675:D1678" si="527">+"https://analytics.zoho.com/open-view/2395394000006435851?ZOHO_CRITERIA=%22Trasposicion_4.10%22.%22Id_producto%22%20%3D%20"&amp;I1675</f>
        <v>https://analytics.zoho.com/open-view/2395394000006435851?ZOHO_CRITERIA=%22Trasposicion_4.10%22.%22Id_producto%22%20%3D%20100111</v>
      </c>
      <c r="E1675" s="4">
        <f t="shared" si="518"/>
        <v>5</v>
      </c>
      <c r="F1675" t="str">
        <f t="shared" si="519"/>
        <v>Informe Interactivo 2</v>
      </c>
      <c r="G1675" t="str">
        <f t="shared" si="520"/>
        <v>Producto</v>
      </c>
      <c r="H1675" t="str">
        <f t="shared" si="521"/>
        <v>Producción (t) periodo 2019-2020</v>
      </c>
      <c r="I1675" s="2">
        <v>100111</v>
      </c>
      <c r="J1675" t="s">
        <v>320</v>
      </c>
      <c r="K1675" s="1" t="str">
        <f t="shared" si="522"/>
        <v>Informe Interactivo 2 - Cereales</v>
      </c>
    </row>
    <row r="1676" spans="1:11" hidden="1" x14ac:dyDescent="0.35">
      <c r="A1676" s="2">
        <f t="shared" si="515"/>
        <v>3</v>
      </c>
      <c r="B1676" s="2" t="str">
        <f t="shared" si="516"/>
        <v>4.10</v>
      </c>
      <c r="C1676" s="5" t="str">
        <f t="shared" si="517"/>
        <v>Informe Interactivo 2 - Hortalizas</v>
      </c>
      <c r="D1676" s="34" t="str">
        <f t="shared" si="527"/>
        <v>https://analytics.zoho.com/open-view/2395394000006435851?ZOHO_CRITERIA=%22Trasposicion_4.10%22.%22Id_producto%22%20%3D%20100112</v>
      </c>
      <c r="E1676" s="4">
        <f t="shared" si="518"/>
        <v>5</v>
      </c>
      <c r="F1676" t="str">
        <f t="shared" si="519"/>
        <v>Informe Interactivo 2</v>
      </c>
      <c r="G1676" t="str">
        <f t="shared" si="520"/>
        <v>Producto</v>
      </c>
      <c r="H1676" t="str">
        <f t="shared" si="521"/>
        <v>Producción (t) periodo 2019-2020</v>
      </c>
      <c r="I1676" s="2">
        <v>100112</v>
      </c>
      <c r="J1676" t="s">
        <v>321</v>
      </c>
      <c r="K1676" s="1" t="str">
        <f t="shared" si="522"/>
        <v>Informe Interactivo 2 - Hortalizas</v>
      </c>
    </row>
    <row r="1677" spans="1:11" hidden="1" x14ac:dyDescent="0.35">
      <c r="A1677" s="2">
        <f t="shared" si="515"/>
        <v>4</v>
      </c>
      <c r="B1677" s="2" t="str">
        <f t="shared" si="516"/>
        <v>4.10</v>
      </c>
      <c r="C1677" s="5" t="str">
        <f t="shared" si="517"/>
        <v>Informe Interactivo 2 - Industriales</v>
      </c>
      <c r="D1677" s="34" t="str">
        <f t="shared" si="527"/>
        <v>https://analytics.zoho.com/open-view/2395394000006435851?ZOHO_CRITERIA=%22Trasposicion_4.10%22.%22Id_producto%22%20%3D%20100113</v>
      </c>
      <c r="E1677" s="4">
        <f t="shared" si="518"/>
        <v>5</v>
      </c>
      <c r="F1677" t="str">
        <f t="shared" si="519"/>
        <v>Informe Interactivo 2</v>
      </c>
      <c r="G1677" t="str">
        <f t="shared" si="520"/>
        <v>Producto</v>
      </c>
      <c r="H1677" t="str">
        <f t="shared" si="521"/>
        <v>Producción (t) periodo 2019-2020</v>
      </c>
      <c r="I1677" s="2">
        <v>100113</v>
      </c>
      <c r="J1677" t="s">
        <v>322</v>
      </c>
      <c r="K1677" s="1" t="str">
        <f t="shared" si="522"/>
        <v>Informe Interactivo 2 - Industriales</v>
      </c>
    </row>
    <row r="1678" spans="1:11" hidden="1" x14ac:dyDescent="0.35">
      <c r="A1678" s="2">
        <f t="shared" si="515"/>
        <v>5</v>
      </c>
      <c r="B1678" s="2" t="str">
        <f t="shared" si="516"/>
        <v>4.10</v>
      </c>
      <c r="C1678" s="5" t="str">
        <f t="shared" si="517"/>
        <v>Informe Interactivo 2 - Tubérculos</v>
      </c>
      <c r="D1678" s="34" t="str">
        <f t="shared" si="527"/>
        <v>https://analytics.zoho.com/open-view/2395394000006435851?ZOHO_CRITERIA=%22Trasposicion_4.10%22.%22Id_producto%22%20%3D%20100114</v>
      </c>
      <c r="E1678" s="4">
        <f t="shared" si="518"/>
        <v>5</v>
      </c>
      <c r="F1678" t="str">
        <f t="shared" si="519"/>
        <v>Informe Interactivo 2</v>
      </c>
      <c r="G1678" t="str">
        <f t="shared" si="520"/>
        <v>Producto</v>
      </c>
      <c r="H1678" t="str">
        <f t="shared" si="521"/>
        <v>Producción (t) periodo 2019-2020</v>
      </c>
      <c r="I1678" s="2">
        <v>100114</v>
      </c>
      <c r="J1678" t="s">
        <v>323</v>
      </c>
      <c r="K1678" s="1" t="str">
        <f t="shared" si="522"/>
        <v>Informe Interactivo 2 - Tubérculos</v>
      </c>
    </row>
    <row r="1679" spans="1:11" hidden="1" x14ac:dyDescent="0.35">
      <c r="A1679" s="67">
        <v>1</v>
      </c>
      <c r="B1679" s="67" t="str">
        <f t="shared" si="516"/>
        <v>4.10</v>
      </c>
      <c r="C1679" s="69" t="str">
        <f t="shared" si="517"/>
        <v>Informe Interactivo 3 - Coquimbo</v>
      </c>
      <c r="D1679" s="70" t="str">
        <f>+"https://analytics.zoho.com/open-view/2395394000006440165?ZOHO_CRITERIA=%22Trasposicion_4.10%22.%22Cod_regi%C3%B3n%22%20%3D%20"&amp;I1679</f>
        <v>https://analytics.zoho.com/open-view/2395394000006440165?ZOHO_CRITERIA=%22Trasposicion_4.10%22.%22Cod_regi%C3%B3n%22%20%3D%204</v>
      </c>
      <c r="E1679" s="71">
        <v>10</v>
      </c>
      <c r="F1679" s="72" t="s">
        <v>71</v>
      </c>
      <c r="G1679" s="72" t="s">
        <v>257</v>
      </c>
      <c r="H1679" s="72" t="s">
        <v>534</v>
      </c>
      <c r="I1679" s="67">
        <v>4</v>
      </c>
      <c r="J1679" s="72" t="s">
        <v>56</v>
      </c>
      <c r="K1679" s="1" t="str">
        <f t="shared" si="522"/>
        <v>Informe Interactivo 3 - Coquimbo</v>
      </c>
    </row>
    <row r="1680" spans="1:11" hidden="1" x14ac:dyDescent="0.35">
      <c r="A1680" s="2">
        <f t="shared" si="515"/>
        <v>2</v>
      </c>
      <c r="B1680" s="2" t="str">
        <f t="shared" si="516"/>
        <v>4.10</v>
      </c>
      <c r="C1680" s="5" t="str">
        <f t="shared" si="517"/>
        <v>Informe Interactivo 3 - Valparaíso</v>
      </c>
      <c r="D1680" s="34" t="str">
        <f t="shared" ref="D1680:D1688" si="528">+"https://analytics.zoho.com/open-view/2395394000006440165?ZOHO_CRITERIA=%22Trasposicion_4.10%22.%22Cod_regi%C3%B3n%22%20%3D%20"&amp;I1680</f>
        <v>https://analytics.zoho.com/open-view/2395394000006440165?ZOHO_CRITERIA=%22Trasposicion_4.10%22.%22Cod_regi%C3%B3n%22%20%3D%205</v>
      </c>
      <c r="E1680" s="4">
        <f t="shared" si="518"/>
        <v>10</v>
      </c>
      <c r="F1680" t="str">
        <f t="shared" si="519"/>
        <v>Informe Interactivo 3</v>
      </c>
      <c r="G1680" t="str">
        <f t="shared" si="520"/>
        <v>Región</v>
      </c>
      <c r="H1680" t="str">
        <f t="shared" si="521"/>
        <v>Producción (t) periodo 1979-2020</v>
      </c>
      <c r="I1680" s="2">
        <v>5</v>
      </c>
      <c r="J1680" t="s">
        <v>57</v>
      </c>
      <c r="K1680" s="1" t="str">
        <f t="shared" si="522"/>
        <v>Informe Interactivo 3 - Valparaíso</v>
      </c>
    </row>
    <row r="1681" spans="1:11" hidden="1" x14ac:dyDescent="0.35">
      <c r="A1681" s="2">
        <f t="shared" si="515"/>
        <v>3</v>
      </c>
      <c r="B1681" s="2" t="str">
        <f t="shared" si="516"/>
        <v>4.10</v>
      </c>
      <c r="C1681" s="5" t="str">
        <f t="shared" si="517"/>
        <v>Informe Interactivo 3 - O'Higgins</v>
      </c>
      <c r="D1681" s="34" t="str">
        <f t="shared" si="528"/>
        <v>https://analytics.zoho.com/open-view/2395394000006440165?ZOHO_CRITERIA=%22Trasposicion_4.10%22.%22Cod_regi%C3%B3n%22%20%3D%206</v>
      </c>
      <c r="E1681" s="4">
        <f t="shared" si="518"/>
        <v>10</v>
      </c>
      <c r="F1681" t="str">
        <f t="shared" si="519"/>
        <v>Informe Interactivo 3</v>
      </c>
      <c r="G1681" t="str">
        <f t="shared" si="520"/>
        <v>Región</v>
      </c>
      <c r="H1681" t="str">
        <f t="shared" si="521"/>
        <v>Producción (t) periodo 1979-2020</v>
      </c>
      <c r="I1681" s="2">
        <v>6</v>
      </c>
      <c r="J1681" t="s">
        <v>58</v>
      </c>
      <c r="K1681" s="1" t="str">
        <f t="shared" si="522"/>
        <v>Informe Interactivo 3 - O'Higgins</v>
      </c>
    </row>
    <row r="1682" spans="1:11" hidden="1" x14ac:dyDescent="0.35">
      <c r="A1682" s="2">
        <f t="shared" si="515"/>
        <v>4</v>
      </c>
      <c r="B1682" s="2" t="str">
        <f t="shared" si="516"/>
        <v>4.10</v>
      </c>
      <c r="C1682" s="5" t="str">
        <f t="shared" si="517"/>
        <v>Informe Interactivo 3 - Maule</v>
      </c>
      <c r="D1682" s="34" t="str">
        <f t="shared" si="528"/>
        <v>https://analytics.zoho.com/open-view/2395394000006440165?ZOHO_CRITERIA=%22Trasposicion_4.10%22.%22Cod_regi%C3%B3n%22%20%3D%207</v>
      </c>
      <c r="E1682" s="4">
        <f t="shared" si="518"/>
        <v>10</v>
      </c>
      <c r="F1682" t="str">
        <f t="shared" si="519"/>
        <v>Informe Interactivo 3</v>
      </c>
      <c r="G1682" t="str">
        <f t="shared" si="520"/>
        <v>Región</v>
      </c>
      <c r="H1682" t="str">
        <f t="shared" si="521"/>
        <v>Producción (t) periodo 1979-2020</v>
      </c>
      <c r="I1682" s="2">
        <v>7</v>
      </c>
      <c r="J1682" t="s">
        <v>59</v>
      </c>
      <c r="K1682" s="1" t="str">
        <f t="shared" si="522"/>
        <v>Informe Interactivo 3 - Maule</v>
      </c>
    </row>
    <row r="1683" spans="1:11" hidden="1" x14ac:dyDescent="0.35">
      <c r="A1683" s="2">
        <f t="shared" si="515"/>
        <v>5</v>
      </c>
      <c r="B1683" s="2" t="str">
        <f t="shared" si="516"/>
        <v>4.10</v>
      </c>
      <c r="C1683" s="5" t="str">
        <f t="shared" si="517"/>
        <v>Informe Interactivo 3 - Bíobío</v>
      </c>
      <c r="D1683" s="34" t="str">
        <f t="shared" si="528"/>
        <v>https://analytics.zoho.com/open-view/2395394000006440165?ZOHO_CRITERIA=%22Trasposicion_4.10%22.%22Cod_regi%C3%B3n%22%20%3D%208</v>
      </c>
      <c r="E1683" s="4">
        <f t="shared" si="518"/>
        <v>10</v>
      </c>
      <c r="F1683" t="str">
        <f t="shared" si="519"/>
        <v>Informe Interactivo 3</v>
      </c>
      <c r="G1683" t="str">
        <f t="shared" si="520"/>
        <v>Región</v>
      </c>
      <c r="H1683" t="str">
        <f t="shared" si="521"/>
        <v>Producción (t) periodo 1979-2020</v>
      </c>
      <c r="I1683" s="2">
        <v>8</v>
      </c>
      <c r="J1683" t="s">
        <v>533</v>
      </c>
      <c r="K1683" s="1" t="str">
        <f t="shared" si="522"/>
        <v>Informe Interactivo 3 - Bíobío</v>
      </c>
    </row>
    <row r="1684" spans="1:11" hidden="1" x14ac:dyDescent="0.35">
      <c r="A1684" s="2">
        <f t="shared" si="515"/>
        <v>6</v>
      </c>
      <c r="B1684" s="2" t="str">
        <f t="shared" si="516"/>
        <v>4.10</v>
      </c>
      <c r="C1684" s="5" t="str">
        <f t="shared" si="517"/>
        <v>Informe Interactivo 3 - Araucanía</v>
      </c>
      <c r="D1684" s="34" t="str">
        <f t="shared" si="528"/>
        <v>https://analytics.zoho.com/open-view/2395394000006440165?ZOHO_CRITERIA=%22Trasposicion_4.10%22.%22Cod_regi%C3%B3n%22%20%3D%209</v>
      </c>
      <c r="E1684" s="4">
        <f t="shared" si="518"/>
        <v>10</v>
      </c>
      <c r="F1684" t="str">
        <f t="shared" si="519"/>
        <v>Informe Interactivo 3</v>
      </c>
      <c r="G1684" t="str">
        <f t="shared" si="520"/>
        <v>Región</v>
      </c>
      <c r="H1684" t="str">
        <f t="shared" si="521"/>
        <v>Producción (t) periodo 1979-2020</v>
      </c>
      <c r="I1684" s="2">
        <v>9</v>
      </c>
      <c r="J1684" t="s">
        <v>61</v>
      </c>
      <c r="K1684" s="1" t="str">
        <f t="shared" si="522"/>
        <v>Informe Interactivo 3 - Araucanía</v>
      </c>
    </row>
    <row r="1685" spans="1:11" hidden="1" x14ac:dyDescent="0.35">
      <c r="A1685" s="2">
        <f t="shared" si="515"/>
        <v>7</v>
      </c>
      <c r="B1685" s="2" t="str">
        <f t="shared" si="516"/>
        <v>4.10</v>
      </c>
      <c r="C1685" s="5" t="str">
        <f t="shared" si="517"/>
        <v>Informe Interactivo 3 - Los Lagos</v>
      </c>
      <c r="D1685" s="34" t="str">
        <f t="shared" si="528"/>
        <v>https://analytics.zoho.com/open-view/2395394000006440165?ZOHO_CRITERIA=%22Trasposicion_4.10%22.%22Cod_regi%C3%B3n%22%20%3D%2010</v>
      </c>
      <c r="E1685" s="4">
        <f t="shared" si="518"/>
        <v>10</v>
      </c>
      <c r="F1685" t="str">
        <f t="shared" si="519"/>
        <v>Informe Interactivo 3</v>
      </c>
      <c r="G1685" t="str">
        <f t="shared" si="520"/>
        <v>Región</v>
      </c>
      <c r="H1685" t="str">
        <f t="shared" si="521"/>
        <v>Producción (t) periodo 1979-2020</v>
      </c>
      <c r="I1685" s="2">
        <v>10</v>
      </c>
      <c r="J1685" t="s">
        <v>62</v>
      </c>
      <c r="K1685" s="1" t="str">
        <f t="shared" si="522"/>
        <v>Informe Interactivo 3 - Los Lagos</v>
      </c>
    </row>
    <row r="1686" spans="1:11" hidden="1" x14ac:dyDescent="0.35">
      <c r="A1686" s="2">
        <f t="shared" si="515"/>
        <v>8</v>
      </c>
      <c r="B1686" s="2" t="str">
        <f t="shared" si="516"/>
        <v>4.10</v>
      </c>
      <c r="C1686" s="5" t="str">
        <f t="shared" si="517"/>
        <v>Informe Interactivo 3 - Metropolitana</v>
      </c>
      <c r="D1686" s="34" t="str">
        <f t="shared" si="528"/>
        <v>https://analytics.zoho.com/open-view/2395394000006440165?ZOHO_CRITERIA=%22Trasposicion_4.10%22.%22Cod_regi%C3%B3n%22%20%3D%2013</v>
      </c>
      <c r="E1686" s="4">
        <f t="shared" si="518"/>
        <v>10</v>
      </c>
      <c r="F1686" t="str">
        <f t="shared" si="519"/>
        <v>Informe Interactivo 3</v>
      </c>
      <c r="G1686" t="str">
        <f t="shared" si="520"/>
        <v>Región</v>
      </c>
      <c r="H1686" t="str">
        <f t="shared" si="521"/>
        <v>Producción (t) periodo 1979-2020</v>
      </c>
      <c r="I1686" s="2">
        <v>13</v>
      </c>
      <c r="J1686" t="s">
        <v>65</v>
      </c>
      <c r="K1686" s="1" t="str">
        <f t="shared" si="522"/>
        <v>Informe Interactivo 3 - Metropolitana</v>
      </c>
    </row>
    <row r="1687" spans="1:11" hidden="1" x14ac:dyDescent="0.35">
      <c r="A1687" s="2">
        <f t="shared" si="515"/>
        <v>9</v>
      </c>
      <c r="B1687" s="2" t="str">
        <f t="shared" si="516"/>
        <v>4.10</v>
      </c>
      <c r="C1687" s="5" t="str">
        <f t="shared" si="517"/>
        <v>Informe Interactivo 3 - Los Ríos</v>
      </c>
      <c r="D1687" s="34" t="str">
        <f t="shared" si="528"/>
        <v>https://analytics.zoho.com/open-view/2395394000006440165?ZOHO_CRITERIA=%22Trasposicion_4.10%22.%22Cod_regi%C3%B3n%22%20%3D%2014</v>
      </c>
      <c r="E1687" s="4">
        <f t="shared" si="518"/>
        <v>10</v>
      </c>
      <c r="F1687" t="str">
        <f t="shared" si="519"/>
        <v>Informe Interactivo 3</v>
      </c>
      <c r="G1687" t="str">
        <f t="shared" si="520"/>
        <v>Región</v>
      </c>
      <c r="H1687" t="str">
        <f t="shared" si="521"/>
        <v>Producción (t) periodo 1979-2020</v>
      </c>
      <c r="I1687" s="2">
        <v>14</v>
      </c>
      <c r="J1687" t="s">
        <v>66</v>
      </c>
      <c r="K1687" s="1" t="str">
        <f t="shared" si="522"/>
        <v>Informe Interactivo 3 - Los Ríos</v>
      </c>
    </row>
    <row r="1688" spans="1:11" hidden="1" x14ac:dyDescent="0.35">
      <c r="A1688" s="2">
        <f t="shared" si="515"/>
        <v>10</v>
      </c>
      <c r="B1688" s="2" t="str">
        <f t="shared" si="516"/>
        <v>4.10</v>
      </c>
      <c r="C1688" s="5" t="str">
        <f t="shared" si="517"/>
        <v>Informe Interactivo 3 - Ñuble</v>
      </c>
      <c r="D1688" s="34" t="str">
        <f t="shared" si="528"/>
        <v>https://analytics.zoho.com/open-view/2395394000006440165?ZOHO_CRITERIA=%22Trasposicion_4.10%22.%22Cod_regi%C3%B3n%22%20%3D%2016</v>
      </c>
      <c r="E1688" s="4">
        <f t="shared" si="518"/>
        <v>10</v>
      </c>
      <c r="F1688" t="str">
        <f t="shared" si="519"/>
        <v>Informe Interactivo 3</v>
      </c>
      <c r="G1688" t="str">
        <f t="shared" si="520"/>
        <v>Región</v>
      </c>
      <c r="H1688" t="str">
        <f t="shared" si="521"/>
        <v>Producción (t) periodo 1979-2020</v>
      </c>
      <c r="I1688" s="2">
        <v>16</v>
      </c>
      <c r="J1688" t="s">
        <v>68</v>
      </c>
      <c r="K1688" s="1" t="str">
        <f t="shared" si="522"/>
        <v>Informe Interactivo 3 - Ñuble</v>
      </c>
    </row>
    <row r="1689" spans="1:11" hidden="1" x14ac:dyDescent="0.35">
      <c r="A1689" s="67">
        <v>1</v>
      </c>
      <c r="B1689" s="67" t="str">
        <f t="shared" si="516"/>
        <v>4.10</v>
      </c>
      <c r="C1689" s="69" t="str">
        <f t="shared" si="517"/>
        <v>Informe Interactivo 4 - Legumbres</v>
      </c>
      <c r="D1689" s="70" t="str">
        <f>+"https://analytics.zoho.com/open-view/2395394000006441718?ZOHO_CRITERIA=%22Trasposicion_4.10%22.%22Id_producto%22%20%3D%20"&amp;I1689</f>
        <v>https://analytics.zoho.com/open-view/2395394000006441718?ZOHO_CRITERIA=%22Trasposicion_4.10%22.%22Id_producto%22%20%3D%20100110</v>
      </c>
      <c r="E1689" s="71">
        <v>5</v>
      </c>
      <c r="F1689" s="72" t="s">
        <v>0</v>
      </c>
      <c r="G1689" s="72" t="s">
        <v>261</v>
      </c>
      <c r="H1689" s="72" t="s">
        <v>534</v>
      </c>
      <c r="I1689" s="67">
        <v>100110</v>
      </c>
      <c r="J1689" s="72" t="s">
        <v>319</v>
      </c>
      <c r="K1689" s="1" t="str">
        <f t="shared" si="522"/>
        <v>Informe Interactivo 4 - Legumbres</v>
      </c>
    </row>
    <row r="1690" spans="1:11" hidden="1" x14ac:dyDescent="0.35">
      <c r="A1690" s="2">
        <f t="shared" si="515"/>
        <v>2</v>
      </c>
      <c r="B1690" s="2" t="str">
        <f t="shared" si="516"/>
        <v>4.10</v>
      </c>
      <c r="C1690" s="5" t="str">
        <f t="shared" si="517"/>
        <v>Informe Interactivo 4 - Cereales</v>
      </c>
      <c r="D1690" s="34" t="str">
        <f t="shared" ref="D1690:D1693" si="529">+"https://analytics.zoho.com/open-view/2395394000006441718?ZOHO_CRITERIA=%22Trasposicion_4.10%22.%22Id_producto%22%20%3D%20"&amp;I1690</f>
        <v>https://analytics.zoho.com/open-view/2395394000006441718?ZOHO_CRITERIA=%22Trasposicion_4.10%22.%22Id_producto%22%20%3D%20100111</v>
      </c>
      <c r="E1690" s="4">
        <f t="shared" si="518"/>
        <v>5</v>
      </c>
      <c r="F1690" t="str">
        <f t="shared" si="519"/>
        <v>Informe Interactivo 4</v>
      </c>
      <c r="G1690" t="str">
        <f t="shared" si="520"/>
        <v>Producto</v>
      </c>
      <c r="H1690" t="str">
        <f t="shared" si="521"/>
        <v>Producción (t) periodo 1979-2020</v>
      </c>
      <c r="I1690" s="2">
        <v>100111</v>
      </c>
      <c r="J1690" t="s">
        <v>320</v>
      </c>
      <c r="K1690" s="1" t="str">
        <f t="shared" si="522"/>
        <v>Informe Interactivo 4 - Cereales</v>
      </c>
    </row>
    <row r="1691" spans="1:11" hidden="1" x14ac:dyDescent="0.35">
      <c r="A1691" s="2">
        <f t="shared" si="515"/>
        <v>3</v>
      </c>
      <c r="B1691" s="2" t="str">
        <f t="shared" si="516"/>
        <v>4.10</v>
      </c>
      <c r="C1691" s="5" t="str">
        <f t="shared" si="517"/>
        <v>Informe Interactivo 4 - Hortalizas</v>
      </c>
      <c r="D1691" s="34" t="str">
        <f t="shared" si="529"/>
        <v>https://analytics.zoho.com/open-view/2395394000006441718?ZOHO_CRITERIA=%22Trasposicion_4.10%22.%22Id_producto%22%20%3D%20100112</v>
      </c>
      <c r="E1691" s="4">
        <f t="shared" si="518"/>
        <v>5</v>
      </c>
      <c r="F1691" t="str">
        <f t="shared" si="519"/>
        <v>Informe Interactivo 4</v>
      </c>
      <c r="G1691" t="str">
        <f t="shared" si="520"/>
        <v>Producto</v>
      </c>
      <c r="H1691" t="str">
        <f t="shared" si="521"/>
        <v>Producción (t) periodo 1979-2020</v>
      </c>
      <c r="I1691" s="2">
        <v>100112</v>
      </c>
      <c r="J1691" t="s">
        <v>321</v>
      </c>
      <c r="K1691" s="1" t="str">
        <f t="shared" si="522"/>
        <v>Informe Interactivo 4 - Hortalizas</v>
      </c>
    </row>
    <row r="1692" spans="1:11" hidden="1" x14ac:dyDescent="0.35">
      <c r="A1692" s="2">
        <f t="shared" si="515"/>
        <v>4</v>
      </c>
      <c r="B1692" s="2" t="str">
        <f t="shared" si="516"/>
        <v>4.10</v>
      </c>
      <c r="C1692" s="5" t="str">
        <f t="shared" si="517"/>
        <v>Informe Interactivo 4 - Industriales</v>
      </c>
      <c r="D1692" s="34" t="str">
        <f t="shared" si="529"/>
        <v>https://analytics.zoho.com/open-view/2395394000006441718?ZOHO_CRITERIA=%22Trasposicion_4.10%22.%22Id_producto%22%20%3D%20100113</v>
      </c>
      <c r="E1692" s="4">
        <f t="shared" si="518"/>
        <v>5</v>
      </c>
      <c r="F1692" t="str">
        <f t="shared" si="519"/>
        <v>Informe Interactivo 4</v>
      </c>
      <c r="G1692" t="str">
        <f t="shared" si="520"/>
        <v>Producto</v>
      </c>
      <c r="H1692" t="str">
        <f t="shared" si="521"/>
        <v>Producción (t) periodo 1979-2020</v>
      </c>
      <c r="I1692" s="2">
        <v>100113</v>
      </c>
      <c r="J1692" t="s">
        <v>322</v>
      </c>
      <c r="K1692" s="1" t="str">
        <f t="shared" si="522"/>
        <v>Informe Interactivo 4 - Industriales</v>
      </c>
    </row>
    <row r="1693" spans="1:11" hidden="1" x14ac:dyDescent="0.35">
      <c r="A1693" s="2">
        <f t="shared" si="515"/>
        <v>5</v>
      </c>
      <c r="B1693" s="2" t="str">
        <f t="shared" si="516"/>
        <v>4.10</v>
      </c>
      <c r="C1693" s="5" t="str">
        <f t="shared" si="517"/>
        <v>Informe Interactivo 4 - Tubérculos</v>
      </c>
      <c r="D1693" s="34" t="str">
        <f t="shared" si="529"/>
        <v>https://analytics.zoho.com/open-view/2395394000006441718?ZOHO_CRITERIA=%22Trasposicion_4.10%22.%22Id_producto%22%20%3D%20100114</v>
      </c>
      <c r="E1693" s="4">
        <f t="shared" si="518"/>
        <v>5</v>
      </c>
      <c r="F1693" t="str">
        <f t="shared" si="519"/>
        <v>Informe Interactivo 4</v>
      </c>
      <c r="G1693" t="str">
        <f t="shared" si="520"/>
        <v>Producto</v>
      </c>
      <c r="H1693" t="str">
        <f t="shared" si="521"/>
        <v>Producción (t) periodo 1979-2020</v>
      </c>
      <c r="I1693" s="2">
        <v>100114</v>
      </c>
      <c r="J1693" t="s">
        <v>323</v>
      </c>
      <c r="K1693" s="1" t="str">
        <f t="shared" si="522"/>
        <v>Informe Interactivo 4 - Tubérculos</v>
      </c>
    </row>
    <row r="1694" spans="1:11" x14ac:dyDescent="0.35">
      <c r="A1694" s="73">
        <v>1</v>
      </c>
      <c r="B1694" s="73">
        <v>4.13</v>
      </c>
      <c r="C1694" s="74" t="str">
        <f t="shared" si="517"/>
        <v>Informe Interactivo 1 - Tarapacá</v>
      </c>
      <c r="D1694" s="75" t="str">
        <f>+"https://analytics.zoho.com/open-view/2395394000005705297?ZOHO_CRITERIA=%224.13%20Directorio%20Agroindustria%202020%22.%22C%C3%B3digo_Regi%C3%B3n%22%3D"&amp;I1694</f>
        <v>https://analytics.zoho.com/open-view/2395394000005705297?ZOHO_CRITERIA=%224.13%20Directorio%20Agroindustria%202020%22.%22C%C3%B3digo_Regi%C3%B3n%22%3D1</v>
      </c>
      <c r="E1694" s="76">
        <v>13</v>
      </c>
      <c r="F1694" s="77" t="s">
        <v>49</v>
      </c>
      <c r="G1694" s="77" t="s">
        <v>257</v>
      </c>
      <c r="H1694" s="77" t="s">
        <v>535</v>
      </c>
      <c r="I1694" s="73">
        <v>1</v>
      </c>
      <c r="J1694" s="77" t="s">
        <v>53</v>
      </c>
      <c r="K1694" s="1" t="str">
        <f t="shared" si="522"/>
        <v>Informe Interactivo 1 - Tarapacá</v>
      </c>
    </row>
    <row r="1695" spans="1:11" x14ac:dyDescent="0.35">
      <c r="A1695" s="2">
        <f t="shared" si="515"/>
        <v>2</v>
      </c>
      <c r="B1695" s="2">
        <f t="shared" si="516"/>
        <v>4.13</v>
      </c>
      <c r="C1695" s="5" t="str">
        <f t="shared" si="517"/>
        <v>Informe Interactivo 1 - Atacama</v>
      </c>
      <c r="D1695" s="34" t="str">
        <f t="shared" ref="D1695:D1706" si="530">+"https://analytics.zoho.com/open-view/2395394000005705297?ZOHO_CRITERIA=%224.13%20Directorio%20Agroindustria%202020%22.%22C%C3%B3digo_Regi%C3%B3n%22%3D"&amp;I1695</f>
        <v>https://analytics.zoho.com/open-view/2395394000005705297?ZOHO_CRITERIA=%224.13%20Directorio%20Agroindustria%202020%22.%22C%C3%B3digo_Regi%C3%B3n%22%3D3</v>
      </c>
      <c r="E1695" s="4">
        <f t="shared" si="518"/>
        <v>13</v>
      </c>
      <c r="F1695" t="str">
        <f t="shared" si="519"/>
        <v>Informe Interactivo 1</v>
      </c>
      <c r="G1695" t="str">
        <f t="shared" si="520"/>
        <v>Región</v>
      </c>
      <c r="H1695" t="str">
        <f t="shared" si="521"/>
        <v>Número de empresas</v>
      </c>
      <c r="I1695" s="2">
        <v>3</v>
      </c>
      <c r="J1695" t="s">
        <v>55</v>
      </c>
      <c r="K1695" s="1" t="str">
        <f t="shared" si="522"/>
        <v>Informe Interactivo 1 - Atacama</v>
      </c>
    </row>
    <row r="1696" spans="1:11" x14ac:dyDescent="0.35">
      <c r="A1696" s="2">
        <f t="shared" si="515"/>
        <v>3</v>
      </c>
      <c r="B1696" s="2">
        <f t="shared" si="516"/>
        <v>4.13</v>
      </c>
      <c r="C1696" s="5" t="str">
        <f t="shared" si="517"/>
        <v>Informe Interactivo 1 - Coquimbo</v>
      </c>
      <c r="D1696" s="34" t="str">
        <f t="shared" si="530"/>
        <v>https://analytics.zoho.com/open-view/2395394000005705297?ZOHO_CRITERIA=%224.13%20Directorio%20Agroindustria%202020%22.%22C%C3%B3digo_Regi%C3%B3n%22%3D4</v>
      </c>
      <c r="E1696" s="4">
        <f t="shared" si="518"/>
        <v>13</v>
      </c>
      <c r="F1696" t="str">
        <f t="shared" si="519"/>
        <v>Informe Interactivo 1</v>
      </c>
      <c r="G1696" t="str">
        <f t="shared" si="520"/>
        <v>Región</v>
      </c>
      <c r="H1696" t="str">
        <f t="shared" si="521"/>
        <v>Número de empresas</v>
      </c>
      <c r="I1696" s="2">
        <v>4</v>
      </c>
      <c r="J1696" t="s">
        <v>56</v>
      </c>
      <c r="K1696" s="1" t="str">
        <f t="shared" si="522"/>
        <v>Informe Interactivo 1 - Coquimbo</v>
      </c>
    </row>
    <row r="1697" spans="1:22" x14ac:dyDescent="0.35">
      <c r="A1697" s="2">
        <f t="shared" si="515"/>
        <v>4</v>
      </c>
      <c r="B1697" s="2">
        <f t="shared" si="516"/>
        <v>4.13</v>
      </c>
      <c r="C1697" s="5" t="str">
        <f t="shared" si="517"/>
        <v>Informe Interactivo 1 - Valparaíso</v>
      </c>
      <c r="D1697" s="34" t="str">
        <f t="shared" si="530"/>
        <v>https://analytics.zoho.com/open-view/2395394000005705297?ZOHO_CRITERIA=%224.13%20Directorio%20Agroindustria%202020%22.%22C%C3%B3digo_Regi%C3%B3n%22%3D5</v>
      </c>
      <c r="E1697" s="4">
        <f t="shared" si="518"/>
        <v>13</v>
      </c>
      <c r="F1697" t="str">
        <f t="shared" si="519"/>
        <v>Informe Interactivo 1</v>
      </c>
      <c r="G1697" t="str">
        <f t="shared" si="520"/>
        <v>Región</v>
      </c>
      <c r="H1697" t="str">
        <f t="shared" si="521"/>
        <v>Número de empresas</v>
      </c>
      <c r="I1697" s="2">
        <v>5</v>
      </c>
      <c r="J1697" t="s">
        <v>57</v>
      </c>
      <c r="K1697" s="1" t="str">
        <f t="shared" si="522"/>
        <v>Informe Interactivo 1 - Valparaíso</v>
      </c>
    </row>
    <row r="1698" spans="1:22" x14ac:dyDescent="0.35">
      <c r="A1698" s="2">
        <f t="shared" si="515"/>
        <v>5</v>
      </c>
      <c r="B1698" s="2">
        <f t="shared" si="516"/>
        <v>4.13</v>
      </c>
      <c r="C1698" s="5" t="str">
        <f t="shared" si="517"/>
        <v>Informe Interactivo 1 - O'Higgins</v>
      </c>
      <c r="D1698" s="34" t="str">
        <f t="shared" si="530"/>
        <v>https://analytics.zoho.com/open-view/2395394000005705297?ZOHO_CRITERIA=%224.13%20Directorio%20Agroindustria%202020%22.%22C%C3%B3digo_Regi%C3%B3n%22%3D6</v>
      </c>
      <c r="E1698" s="4">
        <f t="shared" si="518"/>
        <v>13</v>
      </c>
      <c r="F1698" t="str">
        <f t="shared" si="519"/>
        <v>Informe Interactivo 1</v>
      </c>
      <c r="G1698" t="str">
        <f t="shared" si="520"/>
        <v>Región</v>
      </c>
      <c r="H1698" t="str">
        <f t="shared" si="521"/>
        <v>Número de empresas</v>
      </c>
      <c r="I1698" s="2">
        <v>6</v>
      </c>
      <c r="J1698" t="s">
        <v>58</v>
      </c>
      <c r="K1698" s="1" t="str">
        <f t="shared" si="522"/>
        <v>Informe Interactivo 1 - O'Higgins</v>
      </c>
    </row>
    <row r="1699" spans="1:22" x14ac:dyDescent="0.35">
      <c r="A1699" s="2">
        <f t="shared" si="515"/>
        <v>6</v>
      </c>
      <c r="B1699" s="2">
        <f t="shared" si="516"/>
        <v>4.13</v>
      </c>
      <c r="C1699" s="5" t="str">
        <f t="shared" si="517"/>
        <v>Informe Interactivo 1 - Maule</v>
      </c>
      <c r="D1699" s="34" t="str">
        <f t="shared" si="530"/>
        <v>https://analytics.zoho.com/open-view/2395394000005705297?ZOHO_CRITERIA=%224.13%20Directorio%20Agroindustria%202020%22.%22C%C3%B3digo_Regi%C3%B3n%22%3D7</v>
      </c>
      <c r="E1699" s="4">
        <f t="shared" si="518"/>
        <v>13</v>
      </c>
      <c r="F1699" t="str">
        <f t="shared" si="519"/>
        <v>Informe Interactivo 1</v>
      </c>
      <c r="G1699" t="str">
        <f t="shared" si="520"/>
        <v>Región</v>
      </c>
      <c r="H1699" t="str">
        <f t="shared" si="521"/>
        <v>Número de empresas</v>
      </c>
      <c r="I1699" s="2">
        <v>7</v>
      </c>
      <c r="J1699" t="s">
        <v>59</v>
      </c>
      <c r="K1699" s="1" t="str">
        <f t="shared" si="522"/>
        <v>Informe Interactivo 1 - Maule</v>
      </c>
    </row>
    <row r="1700" spans="1:22" x14ac:dyDescent="0.35">
      <c r="A1700" s="2">
        <f t="shared" si="515"/>
        <v>7</v>
      </c>
      <c r="B1700" s="2">
        <f t="shared" si="516"/>
        <v>4.13</v>
      </c>
      <c r="C1700" s="5" t="str">
        <f t="shared" si="517"/>
        <v>Informe Interactivo 1 - Biobío</v>
      </c>
      <c r="D1700" s="34" t="str">
        <f t="shared" si="530"/>
        <v>https://analytics.zoho.com/open-view/2395394000005705297?ZOHO_CRITERIA=%224.13%20Directorio%20Agroindustria%202020%22.%22C%C3%B3digo_Regi%C3%B3n%22%3D8</v>
      </c>
      <c r="E1700" s="4">
        <f t="shared" si="518"/>
        <v>13</v>
      </c>
      <c r="F1700" t="str">
        <f t="shared" si="519"/>
        <v>Informe Interactivo 1</v>
      </c>
      <c r="G1700" t="str">
        <f t="shared" si="520"/>
        <v>Región</v>
      </c>
      <c r="H1700" t="str">
        <f t="shared" si="521"/>
        <v>Número de empresas</v>
      </c>
      <c r="I1700" s="2">
        <v>8</v>
      </c>
      <c r="J1700" t="s">
        <v>60</v>
      </c>
      <c r="K1700" s="1" t="str">
        <f t="shared" si="522"/>
        <v>Informe Interactivo 1 - Biobío</v>
      </c>
    </row>
    <row r="1701" spans="1:22" x14ac:dyDescent="0.35">
      <c r="A1701" s="2">
        <f t="shared" si="515"/>
        <v>8</v>
      </c>
      <c r="B1701" s="2">
        <f t="shared" si="516"/>
        <v>4.13</v>
      </c>
      <c r="C1701" s="5" t="str">
        <f t="shared" si="517"/>
        <v>Informe Interactivo 1 - Araucanía</v>
      </c>
      <c r="D1701" s="34" t="str">
        <f t="shared" si="530"/>
        <v>https://analytics.zoho.com/open-view/2395394000005705297?ZOHO_CRITERIA=%224.13%20Directorio%20Agroindustria%202020%22.%22C%C3%B3digo_Regi%C3%B3n%22%3D9</v>
      </c>
      <c r="E1701" s="4">
        <f t="shared" si="518"/>
        <v>13</v>
      </c>
      <c r="F1701" t="str">
        <f t="shared" si="519"/>
        <v>Informe Interactivo 1</v>
      </c>
      <c r="G1701" t="str">
        <f t="shared" si="520"/>
        <v>Región</v>
      </c>
      <c r="H1701" t="str">
        <f t="shared" si="521"/>
        <v>Número de empresas</v>
      </c>
      <c r="I1701" s="2">
        <v>9</v>
      </c>
      <c r="J1701" t="s">
        <v>61</v>
      </c>
      <c r="K1701" s="1" t="str">
        <f t="shared" si="522"/>
        <v>Informe Interactivo 1 - Araucanía</v>
      </c>
    </row>
    <row r="1702" spans="1:22" x14ac:dyDescent="0.35">
      <c r="A1702" s="2">
        <f t="shared" si="515"/>
        <v>9</v>
      </c>
      <c r="B1702" s="2">
        <f t="shared" si="516"/>
        <v>4.13</v>
      </c>
      <c r="C1702" s="5" t="str">
        <f t="shared" si="517"/>
        <v>Informe Interactivo 1 - Los Lagos</v>
      </c>
      <c r="D1702" s="34" t="str">
        <f t="shared" si="530"/>
        <v>https://analytics.zoho.com/open-view/2395394000005705297?ZOHO_CRITERIA=%224.13%20Directorio%20Agroindustria%202020%22.%22C%C3%B3digo_Regi%C3%B3n%22%3D10</v>
      </c>
      <c r="E1702" s="4">
        <f t="shared" si="518"/>
        <v>13</v>
      </c>
      <c r="F1702" t="str">
        <f t="shared" si="519"/>
        <v>Informe Interactivo 1</v>
      </c>
      <c r="G1702" t="str">
        <f t="shared" si="520"/>
        <v>Región</v>
      </c>
      <c r="H1702" t="str">
        <f t="shared" si="521"/>
        <v>Número de empresas</v>
      </c>
      <c r="I1702" s="2">
        <v>10</v>
      </c>
      <c r="J1702" t="s">
        <v>62</v>
      </c>
      <c r="K1702" s="1" t="str">
        <f t="shared" si="522"/>
        <v>Informe Interactivo 1 - Los Lagos</v>
      </c>
    </row>
    <row r="1703" spans="1:22" x14ac:dyDescent="0.35">
      <c r="A1703" s="2">
        <f t="shared" si="515"/>
        <v>10</v>
      </c>
      <c r="B1703" s="2">
        <f t="shared" si="516"/>
        <v>4.13</v>
      </c>
      <c r="C1703" s="5" t="str">
        <f t="shared" si="517"/>
        <v>Informe Interactivo 1 - Metropolitana</v>
      </c>
      <c r="D1703" s="34" t="str">
        <f t="shared" si="530"/>
        <v>https://analytics.zoho.com/open-view/2395394000005705297?ZOHO_CRITERIA=%224.13%20Directorio%20Agroindustria%202020%22.%22C%C3%B3digo_Regi%C3%B3n%22%3D13</v>
      </c>
      <c r="E1703" s="4">
        <f t="shared" si="518"/>
        <v>13</v>
      </c>
      <c r="F1703" t="str">
        <f t="shared" si="519"/>
        <v>Informe Interactivo 1</v>
      </c>
      <c r="G1703" t="str">
        <f t="shared" si="520"/>
        <v>Región</v>
      </c>
      <c r="H1703" t="str">
        <f t="shared" si="521"/>
        <v>Número de empresas</v>
      </c>
      <c r="I1703" s="2">
        <v>13</v>
      </c>
      <c r="J1703" t="s">
        <v>65</v>
      </c>
      <c r="K1703" s="1" t="str">
        <f t="shared" si="522"/>
        <v>Informe Interactivo 1 - Metropolitana</v>
      </c>
    </row>
    <row r="1704" spans="1:22" x14ac:dyDescent="0.35">
      <c r="A1704" s="2">
        <f t="shared" si="515"/>
        <v>11</v>
      </c>
      <c r="B1704" s="2">
        <f t="shared" si="516"/>
        <v>4.13</v>
      </c>
      <c r="C1704" s="5" t="str">
        <f t="shared" si="517"/>
        <v>Informe Interactivo 1 - Los Ríos</v>
      </c>
      <c r="D1704" s="34" t="str">
        <f t="shared" si="530"/>
        <v>https://analytics.zoho.com/open-view/2395394000005705297?ZOHO_CRITERIA=%224.13%20Directorio%20Agroindustria%202020%22.%22C%C3%B3digo_Regi%C3%B3n%22%3D14</v>
      </c>
      <c r="E1704" s="4">
        <f t="shared" si="518"/>
        <v>13</v>
      </c>
      <c r="F1704" t="str">
        <f t="shared" si="519"/>
        <v>Informe Interactivo 1</v>
      </c>
      <c r="G1704" t="str">
        <f t="shared" si="520"/>
        <v>Región</v>
      </c>
      <c r="H1704" t="str">
        <f t="shared" si="521"/>
        <v>Número de empresas</v>
      </c>
      <c r="I1704" s="2">
        <v>14</v>
      </c>
      <c r="J1704" t="s">
        <v>66</v>
      </c>
      <c r="K1704" s="1" t="str">
        <f t="shared" si="522"/>
        <v>Informe Interactivo 1 - Los Ríos</v>
      </c>
    </row>
    <row r="1705" spans="1:22" x14ac:dyDescent="0.35">
      <c r="A1705" s="2">
        <f t="shared" ref="A1705:A1768" si="531">+A1704+1</f>
        <v>12</v>
      </c>
      <c r="B1705" s="2">
        <f t="shared" ref="B1705:B1768" si="532">+B1704</f>
        <v>4.13</v>
      </c>
      <c r="C1705" s="5" t="str">
        <f t="shared" ref="C1705:C1768" si="533">+F1705&amp;" - "&amp;J1705</f>
        <v>Informe Interactivo 1 - Arica y Parinacota</v>
      </c>
      <c r="D1705" s="34" t="str">
        <f t="shared" si="530"/>
        <v>https://analytics.zoho.com/open-view/2395394000005705297?ZOHO_CRITERIA=%224.13%20Directorio%20Agroindustria%202020%22.%22C%C3%B3digo_Regi%C3%B3n%22%3D15</v>
      </c>
      <c r="E1705" s="4">
        <f t="shared" ref="E1705:E1768" si="534">+E1704</f>
        <v>13</v>
      </c>
      <c r="F1705" t="str">
        <f t="shared" ref="F1705:F1768" si="535">+F1704</f>
        <v>Informe Interactivo 1</v>
      </c>
      <c r="G1705" t="str">
        <f t="shared" ref="G1705:G1768" si="536">+G1704</f>
        <v>Región</v>
      </c>
      <c r="H1705" t="str">
        <f t="shared" ref="H1705:H1768" si="537">+H1704</f>
        <v>Número de empresas</v>
      </c>
      <c r="I1705" s="2">
        <v>15</v>
      </c>
      <c r="J1705" t="s">
        <v>67</v>
      </c>
      <c r="K1705" s="1" t="str">
        <f t="shared" ref="K1705:K1768" si="538">+HYPERLINK(D1705,C1705)</f>
        <v>Informe Interactivo 1 - Arica y Parinacota</v>
      </c>
    </row>
    <row r="1706" spans="1:22" x14ac:dyDescent="0.35">
      <c r="A1706" s="2">
        <f t="shared" si="531"/>
        <v>13</v>
      </c>
      <c r="B1706" s="2">
        <f t="shared" si="532"/>
        <v>4.13</v>
      </c>
      <c r="C1706" s="5" t="str">
        <f t="shared" si="533"/>
        <v>Informe Interactivo 1 - Ñuble</v>
      </c>
      <c r="D1706" s="34" t="str">
        <f t="shared" si="530"/>
        <v>https://analytics.zoho.com/open-view/2395394000005705297?ZOHO_CRITERIA=%224.13%20Directorio%20Agroindustria%202020%22.%22C%C3%B3digo_Regi%C3%B3n%22%3D16</v>
      </c>
      <c r="E1706" s="4">
        <f t="shared" si="534"/>
        <v>13</v>
      </c>
      <c r="F1706" t="str">
        <f t="shared" si="535"/>
        <v>Informe Interactivo 1</v>
      </c>
      <c r="G1706" t="str">
        <f t="shared" si="536"/>
        <v>Región</v>
      </c>
      <c r="H1706" t="str">
        <f t="shared" si="537"/>
        <v>Número de empresas</v>
      </c>
      <c r="I1706" s="2">
        <v>16</v>
      </c>
      <c r="J1706" t="s">
        <v>68</v>
      </c>
      <c r="K1706" s="1" t="str">
        <f t="shared" si="538"/>
        <v>Informe Interactivo 1 - Ñuble</v>
      </c>
    </row>
    <row r="1707" spans="1:22" x14ac:dyDescent="0.35">
      <c r="A1707" s="73">
        <v>1</v>
      </c>
      <c r="B1707" s="73">
        <f t="shared" si="532"/>
        <v>4.13</v>
      </c>
      <c r="C1707" s="74" t="str">
        <f t="shared" si="533"/>
        <v>Informe Interactivo 2 - Aceite</v>
      </c>
      <c r="D1707" s="75" t="str">
        <f>+"https://analytics.zoho.com/open-view/2395394000005756548?ZOHO_CRITERIA=%224.13%20Directorio%20Agroindustria%202020%22.%22Id_Procesamiento%22%3D"&amp;I1707</f>
        <v>https://analytics.zoho.com/open-view/2395394000005756548?ZOHO_CRITERIA=%224.13%20Directorio%20Agroindustria%202020%22.%22Id_Procesamiento%22%3D1</v>
      </c>
      <c r="E1707" s="76">
        <v>10</v>
      </c>
      <c r="F1707" s="77" t="s">
        <v>45</v>
      </c>
      <c r="G1707" s="77" t="s">
        <v>245</v>
      </c>
      <c r="H1707" s="77" t="s">
        <v>535</v>
      </c>
      <c r="I1707" s="73">
        <v>1</v>
      </c>
      <c r="J1707" s="77" t="s">
        <v>536</v>
      </c>
      <c r="K1707" s="1" t="str">
        <f t="shared" si="538"/>
        <v>Informe Interactivo 2 - Aceite</v>
      </c>
    </row>
    <row r="1708" spans="1:22" x14ac:dyDescent="0.35">
      <c r="A1708" s="2">
        <f t="shared" si="531"/>
        <v>2</v>
      </c>
      <c r="B1708" s="2">
        <f t="shared" si="532"/>
        <v>4.13</v>
      </c>
      <c r="C1708" s="5" t="str">
        <f t="shared" si="533"/>
        <v>Informe Interactivo 2 - Congelados</v>
      </c>
      <c r="D1708" s="34" t="str">
        <f t="shared" ref="D1708:D1716" si="539">+"https://analytics.zoho.com/open-view/2395394000005756548?ZOHO_CRITERIA=%224.13%20Directorio%20Agroindustria%202020%22.%22Id_Procesamiento%22%3D"&amp;I1708</f>
        <v>https://analytics.zoho.com/open-view/2395394000005756548?ZOHO_CRITERIA=%224.13%20Directorio%20Agroindustria%202020%22.%22Id_Procesamiento%22%3D2</v>
      </c>
      <c r="E1708" s="4">
        <f t="shared" si="534"/>
        <v>10</v>
      </c>
      <c r="F1708" t="str">
        <f t="shared" si="535"/>
        <v>Informe Interactivo 2</v>
      </c>
      <c r="G1708" t="str">
        <f t="shared" si="536"/>
        <v>Procesamiento</v>
      </c>
      <c r="H1708" t="str">
        <f t="shared" si="537"/>
        <v>Número de empresas</v>
      </c>
      <c r="I1708" s="2">
        <v>2</v>
      </c>
      <c r="J1708" t="s">
        <v>247</v>
      </c>
      <c r="K1708" s="1" t="str">
        <f t="shared" si="538"/>
        <v>Informe Interactivo 2 - Congelados</v>
      </c>
    </row>
    <row r="1709" spans="1:22" x14ac:dyDescent="0.35">
      <c r="A1709" s="2">
        <f t="shared" si="531"/>
        <v>3</v>
      </c>
      <c r="B1709" s="2">
        <f t="shared" si="532"/>
        <v>4.13</v>
      </c>
      <c r="C1709" s="5" t="str">
        <f t="shared" si="533"/>
        <v>Informe Interactivo 2 - Conservas</v>
      </c>
      <c r="D1709" s="34" t="str">
        <f t="shared" si="539"/>
        <v>https://analytics.zoho.com/open-view/2395394000005756548?ZOHO_CRITERIA=%224.13%20Directorio%20Agroindustria%202020%22.%22Id_Procesamiento%22%3D3</v>
      </c>
      <c r="E1709" s="4">
        <f t="shared" si="534"/>
        <v>10</v>
      </c>
      <c r="F1709" t="str">
        <f t="shared" si="535"/>
        <v>Informe Interactivo 2</v>
      </c>
      <c r="G1709" t="str">
        <f t="shared" si="536"/>
        <v>Procesamiento</v>
      </c>
      <c r="H1709" t="str">
        <f t="shared" si="537"/>
        <v>Número de empresas</v>
      </c>
      <c r="I1709" s="2">
        <v>3</v>
      </c>
      <c r="J1709" t="s">
        <v>248</v>
      </c>
      <c r="K1709" s="1" t="str">
        <f t="shared" si="538"/>
        <v>Informe Interactivo 2 - Conservas</v>
      </c>
    </row>
    <row r="1710" spans="1:22" x14ac:dyDescent="0.35">
      <c r="A1710" s="2">
        <f t="shared" si="531"/>
        <v>4</v>
      </c>
      <c r="B1710" s="2">
        <f t="shared" si="532"/>
        <v>4.13</v>
      </c>
      <c r="C1710" s="5" t="str">
        <f t="shared" si="533"/>
        <v>Informe Interactivo 2 - Deshidratados</v>
      </c>
      <c r="D1710" s="34" t="str">
        <f t="shared" si="539"/>
        <v>https://analytics.zoho.com/open-view/2395394000005756548?ZOHO_CRITERIA=%224.13%20Directorio%20Agroindustria%202020%22.%22Id_Procesamiento%22%3D4</v>
      </c>
      <c r="E1710" s="4">
        <f t="shared" si="534"/>
        <v>10</v>
      </c>
      <c r="F1710" t="str">
        <f t="shared" si="535"/>
        <v>Informe Interactivo 2</v>
      </c>
      <c r="G1710" t="str">
        <f t="shared" si="536"/>
        <v>Procesamiento</v>
      </c>
      <c r="H1710" t="str">
        <f t="shared" si="537"/>
        <v>Número de empresas</v>
      </c>
      <c r="I1710" s="2">
        <v>4</v>
      </c>
      <c r="J1710" t="s">
        <v>249</v>
      </c>
      <c r="K1710" s="1" t="str">
        <f t="shared" si="538"/>
        <v>Informe Interactivo 2 - Deshidratados</v>
      </c>
    </row>
    <row r="1711" spans="1:22" x14ac:dyDescent="0.35">
      <c r="A1711" s="2">
        <f t="shared" si="531"/>
        <v>5</v>
      </c>
      <c r="B1711" s="2">
        <f t="shared" si="532"/>
        <v>4.13</v>
      </c>
      <c r="C1711" s="5" t="str">
        <f t="shared" si="533"/>
        <v>Informe Interactivo 2 - Jugos</v>
      </c>
      <c r="D1711" s="34" t="str">
        <f t="shared" si="539"/>
        <v>https://analytics.zoho.com/open-view/2395394000005756548?ZOHO_CRITERIA=%224.13%20Directorio%20Agroindustria%202020%22.%22Id_Procesamiento%22%3D5</v>
      </c>
      <c r="E1711" s="4">
        <f t="shared" si="534"/>
        <v>10</v>
      </c>
      <c r="F1711" t="str">
        <f t="shared" si="535"/>
        <v>Informe Interactivo 2</v>
      </c>
      <c r="G1711" t="str">
        <f t="shared" si="536"/>
        <v>Procesamiento</v>
      </c>
      <c r="H1711" t="str">
        <f t="shared" si="537"/>
        <v>Número de empresas</v>
      </c>
      <c r="I1711" s="2">
        <v>5</v>
      </c>
      <c r="J1711" t="s">
        <v>252</v>
      </c>
      <c r="K1711" s="1" t="str">
        <f t="shared" si="538"/>
        <v>Informe Interactivo 2 - Jugos</v>
      </c>
    </row>
    <row r="1712" spans="1:22" x14ac:dyDescent="0.35">
      <c r="A1712" s="2">
        <f t="shared" si="531"/>
        <v>6</v>
      </c>
      <c r="B1712" s="2">
        <f t="shared" si="532"/>
        <v>4.13</v>
      </c>
      <c r="C1712" s="5" t="str">
        <f t="shared" si="533"/>
        <v>Informe Interactivo 2 - Descascarado</v>
      </c>
      <c r="D1712" s="34" t="str">
        <f t="shared" si="539"/>
        <v>https://analytics.zoho.com/open-view/2395394000005756548?ZOHO_CRITERIA=%224.13%20Directorio%20Agroindustria%202020%22.%22Id_Procesamiento%22%3D6</v>
      </c>
      <c r="E1712" s="4">
        <f t="shared" si="534"/>
        <v>10</v>
      </c>
      <c r="F1712" t="str">
        <f t="shared" si="535"/>
        <v>Informe Interactivo 2</v>
      </c>
      <c r="G1712" t="str">
        <f t="shared" si="536"/>
        <v>Procesamiento</v>
      </c>
      <c r="H1712" t="str">
        <f t="shared" si="537"/>
        <v>Número de empresas</v>
      </c>
      <c r="I1712" s="2">
        <v>6</v>
      </c>
      <c r="J1712" t="s">
        <v>537</v>
      </c>
      <c r="K1712" s="1" t="str">
        <f t="shared" si="538"/>
        <v>Informe Interactivo 2 - Descascarado</v>
      </c>
      <c r="V1712" t="s">
        <v>600</v>
      </c>
    </row>
    <row r="1713" spans="1:22" x14ac:dyDescent="0.35">
      <c r="A1713" s="2">
        <f t="shared" si="531"/>
        <v>7</v>
      </c>
      <c r="B1713" s="2">
        <f t="shared" si="532"/>
        <v>4.13</v>
      </c>
      <c r="C1713" s="5" t="str">
        <f t="shared" si="533"/>
        <v>Informe Interactivo 2 - Pasta</v>
      </c>
      <c r="D1713" s="34" t="str">
        <f t="shared" si="539"/>
        <v>https://analytics.zoho.com/open-view/2395394000005756548?ZOHO_CRITERIA=%224.13%20Directorio%20Agroindustria%202020%22.%22Id_Procesamiento%22%3D7</v>
      </c>
      <c r="E1713" s="4">
        <f t="shared" si="534"/>
        <v>10</v>
      </c>
      <c r="F1713" t="str">
        <f t="shared" si="535"/>
        <v>Informe Interactivo 2</v>
      </c>
      <c r="G1713" t="str">
        <f t="shared" si="536"/>
        <v>Procesamiento</v>
      </c>
      <c r="H1713" t="str">
        <f t="shared" si="537"/>
        <v>Número de empresas</v>
      </c>
      <c r="I1713" s="2">
        <v>7</v>
      </c>
      <c r="J1713" t="s">
        <v>538</v>
      </c>
      <c r="K1713" s="1" t="str">
        <f t="shared" si="538"/>
        <v>Informe Interactivo 2 - Pasta</v>
      </c>
    </row>
    <row r="1714" spans="1:22" x14ac:dyDescent="0.35">
      <c r="A1714" s="2">
        <f t="shared" si="531"/>
        <v>8</v>
      </c>
      <c r="B1714" s="2">
        <f t="shared" si="532"/>
        <v>4.13</v>
      </c>
      <c r="C1714" s="5" t="str">
        <f t="shared" si="533"/>
        <v>Informe Interactivo 2 - Mermelada</v>
      </c>
      <c r="D1714" s="34" t="str">
        <f t="shared" si="539"/>
        <v>https://analytics.zoho.com/open-view/2395394000005756548?ZOHO_CRITERIA=%224.13%20Directorio%20Agroindustria%202020%22.%22Id_Procesamiento%22%3D8</v>
      </c>
      <c r="E1714" s="4">
        <f t="shared" si="534"/>
        <v>10</v>
      </c>
      <c r="F1714" t="str">
        <f t="shared" si="535"/>
        <v>Informe Interactivo 2</v>
      </c>
      <c r="G1714" t="str">
        <f t="shared" si="536"/>
        <v>Procesamiento</v>
      </c>
      <c r="H1714" t="str">
        <f t="shared" si="537"/>
        <v>Número de empresas</v>
      </c>
      <c r="I1714" s="2">
        <v>8</v>
      </c>
      <c r="J1714" t="s">
        <v>539</v>
      </c>
      <c r="K1714" s="1" t="str">
        <f t="shared" si="538"/>
        <v>Informe Interactivo 2 - Mermelada</v>
      </c>
    </row>
    <row r="1715" spans="1:22" x14ac:dyDescent="0.35">
      <c r="A1715" s="2">
        <f t="shared" si="531"/>
        <v>9</v>
      </c>
      <c r="B1715" s="2">
        <f t="shared" si="532"/>
        <v>4.13</v>
      </c>
      <c r="C1715" s="5" t="str">
        <f t="shared" si="533"/>
        <v>Informe Interactivo 2 - Descascarado</v>
      </c>
      <c r="D1715" s="34" t="str">
        <f t="shared" si="539"/>
        <v>https://analytics.zoho.com/open-view/2395394000005756548?ZOHO_CRITERIA=%224.13%20Directorio%20Agroindustria%202020%22.%22Id_Procesamiento%22%3D9</v>
      </c>
      <c r="E1715" s="4">
        <f t="shared" si="534"/>
        <v>10</v>
      </c>
      <c r="F1715" t="str">
        <f t="shared" si="535"/>
        <v>Informe Interactivo 2</v>
      </c>
      <c r="G1715" t="str">
        <f t="shared" si="536"/>
        <v>Procesamiento</v>
      </c>
      <c r="H1715" t="str">
        <f t="shared" si="537"/>
        <v>Número de empresas</v>
      </c>
      <c r="I1715" s="2">
        <v>9</v>
      </c>
      <c r="J1715" t="s">
        <v>537</v>
      </c>
      <c r="K1715" s="1" t="str">
        <f t="shared" si="538"/>
        <v>Informe Interactivo 2 - Descascarado</v>
      </c>
    </row>
    <row r="1716" spans="1:22" x14ac:dyDescent="0.35">
      <c r="A1716" s="2">
        <f t="shared" si="531"/>
        <v>10</v>
      </c>
      <c r="B1716" s="2">
        <f t="shared" si="532"/>
        <v>4.13</v>
      </c>
      <c r="C1716" s="5" t="str">
        <f t="shared" si="533"/>
        <v>Informe Interactivo 2 - Pulpa</v>
      </c>
      <c r="D1716" s="34" t="str">
        <f t="shared" si="539"/>
        <v>https://analytics.zoho.com/open-view/2395394000005756548?ZOHO_CRITERIA=%224.13%20Directorio%20Agroindustria%202020%22.%22Id_Procesamiento%22%3D10</v>
      </c>
      <c r="E1716" s="4">
        <f t="shared" si="534"/>
        <v>10</v>
      </c>
      <c r="F1716" t="str">
        <f t="shared" si="535"/>
        <v>Informe Interactivo 2</v>
      </c>
      <c r="G1716" t="str">
        <f t="shared" si="536"/>
        <v>Procesamiento</v>
      </c>
      <c r="H1716" t="str">
        <f t="shared" si="537"/>
        <v>Número de empresas</v>
      </c>
      <c r="I1716" s="2">
        <v>10</v>
      </c>
      <c r="J1716" t="s">
        <v>540</v>
      </c>
      <c r="K1716" s="1" t="str">
        <f t="shared" si="538"/>
        <v>Informe Interactivo 2 - Pulpa</v>
      </c>
      <c r="L1716" t="s">
        <v>601</v>
      </c>
      <c r="V1716" t="s">
        <v>602</v>
      </c>
    </row>
    <row r="1717" spans="1:22" hidden="1" x14ac:dyDescent="0.35">
      <c r="A1717" s="78">
        <v>1</v>
      </c>
      <c r="B1717" s="78">
        <v>4.1399999999999997</v>
      </c>
      <c r="C1717" s="79" t="str">
        <f t="shared" si="533"/>
        <v>Informe Interactivo 1 - Agrícola del Norte S.A. de Arica</v>
      </c>
      <c r="D1717" s="80" t="str">
        <f>+"https://analytics.zoho.com/open-view/2395394000003207385?ZOHO_CRITERIA=%22Fruta%20Consolidado%22.%22Mercado%20ID%22%3D"&amp;I1717</f>
        <v>https://analytics.zoho.com/open-view/2395394000003207385?ZOHO_CRITERIA=%22Fruta%20Consolidado%22.%22Mercado%20ID%22%3D1</v>
      </c>
      <c r="E1717" s="81">
        <v>11</v>
      </c>
      <c r="F1717" s="82" t="s">
        <v>49</v>
      </c>
      <c r="G1717" s="82" t="s">
        <v>541</v>
      </c>
      <c r="H1717" s="82" t="s">
        <v>542</v>
      </c>
      <c r="I1717" s="78">
        <v>1</v>
      </c>
      <c r="J1717" s="82" t="s">
        <v>543</v>
      </c>
      <c r="K1717" s="1" t="str">
        <f t="shared" si="538"/>
        <v>Informe Interactivo 1 - Agrícola del Norte S.A. de Arica</v>
      </c>
    </row>
    <row r="1718" spans="1:22" hidden="1" x14ac:dyDescent="0.35">
      <c r="A1718" s="2">
        <f t="shared" si="531"/>
        <v>2</v>
      </c>
      <c r="B1718" s="2">
        <f t="shared" si="532"/>
        <v>4.1399999999999997</v>
      </c>
      <c r="C1718" s="5" t="str">
        <f t="shared" si="533"/>
        <v>Informe Interactivo 1 - Comercializadora del Agro de Limarí</v>
      </c>
      <c r="D1718" s="34" t="str">
        <f t="shared" ref="D1718:D1727" si="540">+"https://analytics.zoho.com/open-view/2395394000003207385?ZOHO_CRITERIA=%22Fruta%20Consolidado%22.%22Mercado%20ID%22%3D"&amp;I1718</f>
        <v>https://analytics.zoho.com/open-view/2395394000003207385?ZOHO_CRITERIA=%22Fruta%20Consolidado%22.%22Mercado%20ID%22%3D2</v>
      </c>
      <c r="E1718" s="4">
        <f t="shared" si="534"/>
        <v>11</v>
      </c>
      <c r="F1718" t="str">
        <f t="shared" si="535"/>
        <v>Informe Interactivo 1</v>
      </c>
      <c r="G1718" t="str">
        <f t="shared" si="536"/>
        <v>Mercado</v>
      </c>
      <c r="H1718" t="str">
        <f t="shared" si="537"/>
        <v>Precios</v>
      </c>
      <c r="I1718" s="2">
        <v>2</v>
      </c>
      <c r="J1718" t="s">
        <v>544</v>
      </c>
      <c r="K1718" s="1" t="str">
        <f t="shared" si="538"/>
        <v>Informe Interactivo 1 - Comercializadora del Agro de Limarí</v>
      </c>
    </row>
    <row r="1719" spans="1:22" hidden="1" x14ac:dyDescent="0.35">
      <c r="A1719" s="2">
        <f t="shared" si="531"/>
        <v>3</v>
      </c>
      <c r="B1719" s="2">
        <f t="shared" si="532"/>
        <v>4.1399999999999997</v>
      </c>
      <c r="C1719" s="5" t="str">
        <f t="shared" si="533"/>
        <v>Informe Interactivo 1 - Femacal de La Calera</v>
      </c>
      <c r="D1719" s="34" t="str">
        <f t="shared" si="540"/>
        <v>https://analytics.zoho.com/open-view/2395394000003207385?ZOHO_CRITERIA=%22Fruta%20Consolidado%22.%22Mercado%20ID%22%3D3</v>
      </c>
      <c r="E1719" s="4">
        <f t="shared" si="534"/>
        <v>11</v>
      </c>
      <c r="F1719" t="str">
        <f t="shared" si="535"/>
        <v>Informe Interactivo 1</v>
      </c>
      <c r="G1719" t="str">
        <f t="shared" si="536"/>
        <v>Mercado</v>
      </c>
      <c r="H1719" t="str">
        <f t="shared" si="537"/>
        <v>Precios</v>
      </c>
      <c r="I1719" s="2">
        <v>3</v>
      </c>
      <c r="J1719" t="s">
        <v>545</v>
      </c>
      <c r="K1719" s="1" t="str">
        <f t="shared" si="538"/>
        <v>Informe Interactivo 1 - Femacal de La Calera</v>
      </c>
    </row>
    <row r="1720" spans="1:22" hidden="1" x14ac:dyDescent="0.35">
      <c r="A1720" s="2">
        <f t="shared" si="531"/>
        <v>4</v>
      </c>
      <c r="B1720" s="2">
        <f t="shared" si="532"/>
        <v>4.1399999999999997</v>
      </c>
      <c r="C1720" s="5" t="str">
        <f t="shared" si="533"/>
        <v>Informe Interactivo 1 - Feria Lagunitas de Puerto Montt</v>
      </c>
      <c r="D1720" s="34" t="str">
        <f t="shared" si="540"/>
        <v>https://analytics.zoho.com/open-view/2395394000003207385?ZOHO_CRITERIA=%22Fruta%20Consolidado%22.%22Mercado%20ID%22%3D4</v>
      </c>
      <c r="E1720" s="4">
        <f t="shared" si="534"/>
        <v>11</v>
      </c>
      <c r="F1720" t="str">
        <f t="shared" si="535"/>
        <v>Informe Interactivo 1</v>
      </c>
      <c r="G1720" t="str">
        <f t="shared" si="536"/>
        <v>Mercado</v>
      </c>
      <c r="H1720" t="str">
        <f t="shared" si="537"/>
        <v>Precios</v>
      </c>
      <c r="I1720" s="2">
        <v>4</v>
      </c>
      <c r="J1720" t="s">
        <v>546</v>
      </c>
      <c r="K1720" s="1" t="str">
        <f t="shared" si="538"/>
        <v>Informe Interactivo 1 - Feria Lagunitas de Puerto Montt</v>
      </c>
    </row>
    <row r="1721" spans="1:22" hidden="1" x14ac:dyDescent="0.35">
      <c r="A1721" s="2">
        <f t="shared" si="531"/>
        <v>5</v>
      </c>
      <c r="B1721" s="2">
        <f t="shared" si="532"/>
        <v>4.1399999999999997</v>
      </c>
      <c r="C1721" s="5" t="str">
        <f t="shared" si="533"/>
        <v>Informe Interactivo 1 - Macroferia Regional de Talca</v>
      </c>
      <c r="D1721" s="34" t="str">
        <f t="shared" si="540"/>
        <v>https://analytics.zoho.com/open-view/2395394000003207385?ZOHO_CRITERIA=%22Fruta%20Consolidado%22.%22Mercado%20ID%22%3D5</v>
      </c>
      <c r="E1721" s="4">
        <f t="shared" si="534"/>
        <v>11</v>
      </c>
      <c r="F1721" t="str">
        <f t="shared" si="535"/>
        <v>Informe Interactivo 1</v>
      </c>
      <c r="G1721" t="str">
        <f t="shared" si="536"/>
        <v>Mercado</v>
      </c>
      <c r="H1721" t="str">
        <f t="shared" si="537"/>
        <v>Precios</v>
      </c>
      <c r="I1721" s="2">
        <v>5</v>
      </c>
      <c r="J1721" t="s">
        <v>547</v>
      </c>
      <c r="K1721" s="1" t="str">
        <f t="shared" si="538"/>
        <v>Informe Interactivo 1 - Macroferia Regional de Talca</v>
      </c>
    </row>
    <row r="1722" spans="1:22" hidden="1" x14ac:dyDescent="0.35">
      <c r="A1722" s="2">
        <f t="shared" si="531"/>
        <v>6</v>
      </c>
      <c r="B1722" s="2">
        <f t="shared" si="532"/>
        <v>4.1399999999999997</v>
      </c>
      <c r="C1722" s="5" t="str">
        <f t="shared" si="533"/>
        <v>Informe Interactivo 1 - Mercado Mayorista Lo Valledor de Santiago</v>
      </c>
      <c r="D1722" s="34" t="str">
        <f t="shared" si="540"/>
        <v>https://analytics.zoho.com/open-view/2395394000003207385?ZOHO_CRITERIA=%22Fruta%20Consolidado%22.%22Mercado%20ID%22%3D6</v>
      </c>
      <c r="E1722" s="4">
        <f t="shared" si="534"/>
        <v>11</v>
      </c>
      <c r="F1722" t="str">
        <f t="shared" si="535"/>
        <v>Informe Interactivo 1</v>
      </c>
      <c r="G1722" t="str">
        <f t="shared" si="536"/>
        <v>Mercado</v>
      </c>
      <c r="H1722" t="str">
        <f t="shared" si="537"/>
        <v>Precios</v>
      </c>
      <c r="I1722" s="2">
        <v>6</v>
      </c>
      <c r="J1722" t="s">
        <v>548</v>
      </c>
      <c r="K1722" s="1" t="str">
        <f t="shared" si="538"/>
        <v>Informe Interactivo 1 - Mercado Mayorista Lo Valledor de Santiago</v>
      </c>
    </row>
    <row r="1723" spans="1:22" hidden="1" x14ac:dyDescent="0.35">
      <c r="A1723" s="2">
        <f t="shared" si="531"/>
        <v>7</v>
      </c>
      <c r="B1723" s="2">
        <f t="shared" si="532"/>
        <v>4.1399999999999997</v>
      </c>
      <c r="C1723" s="5" t="str">
        <f t="shared" si="533"/>
        <v>Informe Interactivo 1 - Terminal Hortofrutícola Agro Chillán</v>
      </c>
      <c r="D1723" s="34" t="str">
        <f t="shared" si="540"/>
        <v>https://analytics.zoho.com/open-view/2395394000003207385?ZOHO_CRITERIA=%22Fruta%20Consolidado%22.%22Mercado%20ID%22%3D7</v>
      </c>
      <c r="E1723" s="4">
        <f t="shared" si="534"/>
        <v>11</v>
      </c>
      <c r="F1723" t="str">
        <f t="shared" si="535"/>
        <v>Informe Interactivo 1</v>
      </c>
      <c r="G1723" t="str">
        <f t="shared" si="536"/>
        <v>Mercado</v>
      </c>
      <c r="H1723" t="str">
        <f t="shared" si="537"/>
        <v>Precios</v>
      </c>
      <c r="I1723" s="2">
        <v>7</v>
      </c>
      <c r="J1723" t="s">
        <v>549</v>
      </c>
      <c r="K1723" s="1" t="str">
        <f t="shared" si="538"/>
        <v>Informe Interactivo 1 - Terminal Hortofrutícola Agro Chillán</v>
      </c>
    </row>
    <row r="1724" spans="1:22" hidden="1" x14ac:dyDescent="0.35">
      <c r="A1724" s="2">
        <f t="shared" si="531"/>
        <v>8</v>
      </c>
      <c r="B1724" s="2">
        <f t="shared" si="532"/>
        <v>4.1399999999999997</v>
      </c>
      <c r="C1724" s="5" t="str">
        <f t="shared" si="533"/>
        <v>Informe Interactivo 1 - Terminal La Palmera de La Serena</v>
      </c>
      <c r="D1724" s="34" t="str">
        <f t="shared" si="540"/>
        <v>https://analytics.zoho.com/open-view/2395394000003207385?ZOHO_CRITERIA=%22Fruta%20Consolidado%22.%22Mercado%20ID%22%3D8</v>
      </c>
      <c r="E1724" s="4">
        <f t="shared" si="534"/>
        <v>11</v>
      </c>
      <c r="F1724" t="str">
        <f t="shared" si="535"/>
        <v>Informe Interactivo 1</v>
      </c>
      <c r="G1724" t="str">
        <f t="shared" si="536"/>
        <v>Mercado</v>
      </c>
      <c r="H1724" t="str">
        <f t="shared" si="537"/>
        <v>Precios</v>
      </c>
      <c r="I1724" s="2">
        <v>8</v>
      </c>
      <c r="J1724" t="s">
        <v>550</v>
      </c>
      <c r="K1724" s="1" t="str">
        <f t="shared" si="538"/>
        <v>Informe Interactivo 1 - Terminal La Palmera de La Serena</v>
      </c>
    </row>
    <row r="1725" spans="1:22" hidden="1" x14ac:dyDescent="0.35">
      <c r="A1725" s="2">
        <f t="shared" si="531"/>
        <v>9</v>
      </c>
      <c r="B1725" s="2">
        <f t="shared" si="532"/>
        <v>4.1399999999999997</v>
      </c>
      <c r="C1725" s="5" t="str">
        <f t="shared" si="533"/>
        <v>Informe Interactivo 1 - Vega Central Mapocho de Santiago</v>
      </c>
      <c r="D1725" s="34" t="str">
        <f t="shared" si="540"/>
        <v>https://analytics.zoho.com/open-view/2395394000003207385?ZOHO_CRITERIA=%22Fruta%20Consolidado%22.%22Mercado%20ID%22%3D9</v>
      </c>
      <c r="E1725" s="4">
        <f t="shared" si="534"/>
        <v>11</v>
      </c>
      <c r="F1725" t="str">
        <f t="shared" si="535"/>
        <v>Informe Interactivo 1</v>
      </c>
      <c r="G1725" t="str">
        <f t="shared" si="536"/>
        <v>Mercado</v>
      </c>
      <c r="H1725" t="str">
        <f t="shared" si="537"/>
        <v>Precios</v>
      </c>
      <c r="I1725" s="2">
        <v>9</v>
      </c>
      <c r="J1725" t="s">
        <v>551</v>
      </c>
      <c r="K1725" s="1" t="str">
        <f t="shared" si="538"/>
        <v>Informe Interactivo 1 - Vega Central Mapocho de Santiago</v>
      </c>
    </row>
    <row r="1726" spans="1:22" hidden="1" x14ac:dyDescent="0.35">
      <c r="A1726" s="2">
        <f t="shared" si="531"/>
        <v>10</v>
      </c>
      <c r="B1726" s="2">
        <f t="shared" si="532"/>
        <v>4.1399999999999997</v>
      </c>
      <c r="C1726" s="5" t="str">
        <f t="shared" si="533"/>
        <v>Informe Interactivo 1 - Vega Modelo de Temuco</v>
      </c>
      <c r="D1726" s="34" t="str">
        <f t="shared" si="540"/>
        <v>https://analytics.zoho.com/open-view/2395394000003207385?ZOHO_CRITERIA=%22Fruta%20Consolidado%22.%22Mercado%20ID%22%3D10</v>
      </c>
      <c r="E1726" s="4">
        <f t="shared" si="534"/>
        <v>11</v>
      </c>
      <c r="F1726" t="str">
        <f t="shared" si="535"/>
        <v>Informe Interactivo 1</v>
      </c>
      <c r="G1726" t="str">
        <f t="shared" si="536"/>
        <v>Mercado</v>
      </c>
      <c r="H1726" t="str">
        <f t="shared" si="537"/>
        <v>Precios</v>
      </c>
      <c r="I1726" s="2">
        <v>10</v>
      </c>
      <c r="J1726" t="s">
        <v>552</v>
      </c>
      <c r="K1726" s="1" t="str">
        <f t="shared" si="538"/>
        <v>Informe Interactivo 1 - Vega Modelo de Temuco</v>
      </c>
    </row>
    <row r="1727" spans="1:22" hidden="1" x14ac:dyDescent="0.35">
      <c r="A1727" s="2">
        <f t="shared" si="531"/>
        <v>11</v>
      </c>
      <c r="B1727" s="2">
        <f t="shared" si="532"/>
        <v>4.1399999999999997</v>
      </c>
      <c r="C1727" s="5" t="str">
        <f t="shared" si="533"/>
        <v>Informe Interactivo 1 - Vega Monumental Concepción</v>
      </c>
      <c r="D1727" s="34" t="str">
        <f t="shared" si="540"/>
        <v>https://analytics.zoho.com/open-view/2395394000003207385?ZOHO_CRITERIA=%22Fruta%20Consolidado%22.%22Mercado%20ID%22%3D11</v>
      </c>
      <c r="E1727" s="4">
        <f t="shared" si="534"/>
        <v>11</v>
      </c>
      <c r="F1727" t="str">
        <f t="shared" si="535"/>
        <v>Informe Interactivo 1</v>
      </c>
      <c r="G1727" t="str">
        <f t="shared" si="536"/>
        <v>Mercado</v>
      </c>
      <c r="H1727" t="str">
        <f t="shared" si="537"/>
        <v>Precios</v>
      </c>
      <c r="I1727" s="2">
        <v>11</v>
      </c>
      <c r="J1727" t="s">
        <v>553</v>
      </c>
      <c r="K1727" s="1" t="str">
        <f t="shared" si="538"/>
        <v>Informe Interactivo 1 - Vega Monumental Concepción</v>
      </c>
    </row>
    <row r="1728" spans="1:22" hidden="1" x14ac:dyDescent="0.35">
      <c r="A1728" s="78">
        <v>1</v>
      </c>
      <c r="B1728" s="78">
        <f t="shared" si="532"/>
        <v>4.1399999999999997</v>
      </c>
      <c r="C1728" s="79" t="str">
        <f t="shared" si="533"/>
        <v>Informe Interactivo 2 - Frambuesa</v>
      </c>
      <c r="D1728" s="80" t="str">
        <f>+"https://analytics.zoho.com/open-view/2395394000003239128?ZOHO_CRITERIA=%22Fruta%20Consolidado%22.%22Categor%C3%ADa%20ID%22%3D"&amp;I1728</f>
        <v>https://analytics.zoho.com/open-view/2395394000003239128?ZOHO_CRITERIA=%22Fruta%20Consolidado%22.%22Categor%C3%ADa%20ID%22%3D100101004</v>
      </c>
      <c r="E1728" s="81">
        <v>35</v>
      </c>
      <c r="F1728" s="82" t="s">
        <v>45</v>
      </c>
      <c r="G1728" s="82" t="s">
        <v>17</v>
      </c>
      <c r="H1728" s="82" t="s">
        <v>542</v>
      </c>
      <c r="I1728" s="78">
        <v>100101004</v>
      </c>
      <c r="J1728" s="82" t="s">
        <v>12</v>
      </c>
      <c r="K1728" s="1" t="str">
        <f t="shared" si="538"/>
        <v>Informe Interactivo 2 - Frambuesa</v>
      </c>
    </row>
    <row r="1729" spans="1:11" hidden="1" x14ac:dyDescent="0.35">
      <c r="A1729" s="2">
        <f t="shared" si="531"/>
        <v>2</v>
      </c>
      <c r="B1729" s="2">
        <f t="shared" si="532"/>
        <v>4.1399999999999997</v>
      </c>
      <c r="C1729" s="5" t="str">
        <f t="shared" si="533"/>
        <v>Informe Interactivo 2 - Higo</v>
      </c>
      <c r="D1729" s="34" t="str">
        <f t="shared" ref="D1729:D1762" si="541">+"https://analytics.zoho.com/open-view/2395394000003239128?ZOHO_CRITERIA=%22Fruta%20Consolidado%22.%22Categor%C3%ADa%20ID%22%3D"&amp;I1729</f>
        <v>https://analytics.zoho.com/open-view/2395394000003239128?ZOHO_CRITERIA=%22Fruta%20Consolidado%22.%22Categor%C3%ADa%20ID%22%3D100101006</v>
      </c>
      <c r="E1729" s="4">
        <f t="shared" si="534"/>
        <v>35</v>
      </c>
      <c r="F1729" t="str">
        <f t="shared" si="535"/>
        <v>Informe Interactivo 2</v>
      </c>
      <c r="G1729" t="str">
        <f t="shared" si="536"/>
        <v>Categoría</v>
      </c>
      <c r="H1729" t="str">
        <f t="shared" si="537"/>
        <v>Precios</v>
      </c>
      <c r="I1729" s="2">
        <v>100101006</v>
      </c>
      <c r="J1729" t="s">
        <v>19</v>
      </c>
      <c r="K1729" s="1" t="str">
        <f t="shared" si="538"/>
        <v>Informe Interactivo 2 - Higo</v>
      </c>
    </row>
    <row r="1730" spans="1:11" hidden="1" x14ac:dyDescent="0.35">
      <c r="A1730" s="2">
        <f t="shared" si="531"/>
        <v>3</v>
      </c>
      <c r="B1730" s="2">
        <f t="shared" si="532"/>
        <v>4.1399999999999997</v>
      </c>
      <c r="C1730" s="5" t="str">
        <f t="shared" si="533"/>
        <v>Informe Interactivo 2 - Kiwi</v>
      </c>
      <c r="D1730" s="34" t="str">
        <f t="shared" si="541"/>
        <v>https://analytics.zoho.com/open-view/2395394000003239128?ZOHO_CRITERIA=%22Fruta%20Consolidado%22.%22Categor%C3%ADa%20ID%22%3D100101007</v>
      </c>
      <c r="E1730" s="4">
        <f t="shared" si="534"/>
        <v>35</v>
      </c>
      <c r="F1730" t="str">
        <f t="shared" si="535"/>
        <v>Informe Interactivo 2</v>
      </c>
      <c r="G1730" t="str">
        <f t="shared" si="536"/>
        <v>Categoría</v>
      </c>
      <c r="H1730" t="str">
        <f t="shared" si="537"/>
        <v>Precios</v>
      </c>
      <c r="I1730" s="2">
        <v>100101007</v>
      </c>
      <c r="J1730" t="s">
        <v>7</v>
      </c>
      <c r="K1730" s="1" t="str">
        <f t="shared" si="538"/>
        <v>Informe Interactivo 2 - Kiwi</v>
      </c>
    </row>
    <row r="1731" spans="1:11" hidden="1" x14ac:dyDescent="0.35">
      <c r="A1731" s="2">
        <f t="shared" si="531"/>
        <v>4</v>
      </c>
      <c r="B1731" s="2">
        <f t="shared" si="532"/>
        <v>4.1399999999999997</v>
      </c>
      <c r="C1731" s="5" t="str">
        <f t="shared" si="533"/>
        <v>Informe Interactivo 2 - Mora</v>
      </c>
      <c r="D1731" s="34" t="str">
        <f t="shared" si="541"/>
        <v>https://analytics.zoho.com/open-view/2395394000003239128?ZOHO_CRITERIA=%22Fruta%20Consolidado%22.%22Categor%C3%ADa%20ID%22%3D100101008</v>
      </c>
      <c r="E1731" s="4">
        <f t="shared" si="534"/>
        <v>35</v>
      </c>
      <c r="F1731" t="str">
        <f t="shared" si="535"/>
        <v>Informe Interactivo 2</v>
      </c>
      <c r="G1731" t="str">
        <f t="shared" si="536"/>
        <v>Categoría</v>
      </c>
      <c r="H1731" t="str">
        <f t="shared" si="537"/>
        <v>Precios</v>
      </c>
      <c r="I1731" s="2">
        <v>100101008</v>
      </c>
      <c r="J1731" t="s">
        <v>20</v>
      </c>
      <c r="K1731" s="1" t="str">
        <f t="shared" si="538"/>
        <v>Informe Interactivo 2 - Mora</v>
      </c>
    </row>
    <row r="1732" spans="1:11" hidden="1" x14ac:dyDescent="0.35">
      <c r="A1732" s="2">
        <f t="shared" si="531"/>
        <v>5</v>
      </c>
      <c r="B1732" s="2">
        <f t="shared" si="532"/>
        <v>4.1399999999999997</v>
      </c>
      <c r="C1732" s="5" t="str">
        <f t="shared" si="533"/>
        <v>Informe Interactivo 2 - Limón</v>
      </c>
      <c r="D1732" s="34" t="str">
        <f t="shared" si="541"/>
        <v>https://analytics.zoho.com/open-view/2395394000003239128?ZOHO_CRITERIA=%22Fruta%20Consolidado%22.%22Categor%C3%ADa%20ID%22%3D100102003</v>
      </c>
      <c r="E1732" s="4">
        <f t="shared" si="534"/>
        <v>35</v>
      </c>
      <c r="F1732" t="str">
        <f t="shared" si="535"/>
        <v>Informe Interactivo 2</v>
      </c>
      <c r="G1732" t="str">
        <f t="shared" si="536"/>
        <v>Categoría</v>
      </c>
      <c r="H1732" t="str">
        <f t="shared" si="537"/>
        <v>Precios</v>
      </c>
      <c r="I1732" s="2">
        <v>100102003</v>
      </c>
      <c r="J1732" t="s">
        <v>22</v>
      </c>
      <c r="K1732" s="1" t="str">
        <f t="shared" si="538"/>
        <v>Informe Interactivo 2 - Limón</v>
      </c>
    </row>
    <row r="1733" spans="1:11" hidden="1" x14ac:dyDescent="0.35">
      <c r="A1733" s="2">
        <f t="shared" si="531"/>
        <v>6</v>
      </c>
      <c r="B1733" s="2">
        <f t="shared" si="532"/>
        <v>4.1399999999999997</v>
      </c>
      <c r="C1733" s="5" t="str">
        <f t="shared" si="533"/>
        <v>Informe Interactivo 2 - Mandarina</v>
      </c>
      <c r="D1733" s="34" t="str">
        <f t="shared" si="541"/>
        <v>https://analytics.zoho.com/open-view/2395394000003239128?ZOHO_CRITERIA=%22Fruta%20Consolidado%22.%22Categor%C3%ADa%20ID%22%3D100102004</v>
      </c>
      <c r="E1733" s="4">
        <f t="shared" si="534"/>
        <v>35</v>
      </c>
      <c r="F1733" t="str">
        <f t="shared" si="535"/>
        <v>Informe Interactivo 2</v>
      </c>
      <c r="G1733" t="str">
        <f t="shared" si="536"/>
        <v>Categoría</v>
      </c>
      <c r="H1733" t="str">
        <f t="shared" si="537"/>
        <v>Precios</v>
      </c>
      <c r="I1733" s="2">
        <v>100102004</v>
      </c>
      <c r="J1733" t="s">
        <v>23</v>
      </c>
      <c r="K1733" s="1" t="str">
        <f t="shared" si="538"/>
        <v>Informe Interactivo 2 - Mandarina</v>
      </c>
    </row>
    <row r="1734" spans="1:11" hidden="1" x14ac:dyDescent="0.35">
      <c r="A1734" s="2">
        <f t="shared" si="531"/>
        <v>7</v>
      </c>
      <c r="B1734" s="2">
        <f t="shared" si="532"/>
        <v>4.1399999999999997</v>
      </c>
      <c r="C1734" s="5" t="str">
        <f t="shared" si="533"/>
        <v>Informe Interactivo 2 - Naranja</v>
      </c>
      <c r="D1734" s="34" t="str">
        <f t="shared" si="541"/>
        <v>https://analytics.zoho.com/open-view/2395394000003239128?ZOHO_CRITERIA=%22Fruta%20Consolidado%22.%22Categor%C3%ADa%20ID%22%3D100102005</v>
      </c>
      <c r="E1734" s="4">
        <f t="shared" si="534"/>
        <v>35</v>
      </c>
      <c r="F1734" t="str">
        <f t="shared" si="535"/>
        <v>Informe Interactivo 2</v>
      </c>
      <c r="G1734" t="str">
        <f t="shared" si="536"/>
        <v>Categoría</v>
      </c>
      <c r="H1734" t="str">
        <f t="shared" si="537"/>
        <v>Precios</v>
      </c>
      <c r="I1734" s="2">
        <v>100102005</v>
      </c>
      <c r="J1734" t="s">
        <v>24</v>
      </c>
      <c r="K1734" s="1" t="str">
        <f t="shared" si="538"/>
        <v>Informe Interactivo 2 - Naranja</v>
      </c>
    </row>
    <row r="1735" spans="1:11" hidden="1" x14ac:dyDescent="0.35">
      <c r="A1735" s="2">
        <f t="shared" si="531"/>
        <v>8</v>
      </c>
      <c r="B1735" s="2">
        <f t="shared" si="532"/>
        <v>4.1399999999999997</v>
      </c>
      <c r="C1735" s="5" t="str">
        <f t="shared" si="533"/>
        <v>Informe Interactivo 2 - Pomelo</v>
      </c>
      <c r="D1735" s="34" t="str">
        <f t="shared" si="541"/>
        <v>https://analytics.zoho.com/open-view/2395394000003239128?ZOHO_CRITERIA=%22Fruta%20Consolidado%22.%22Categor%C3%ADa%20ID%22%3D100102006</v>
      </c>
      <c r="E1735" s="4">
        <f t="shared" si="534"/>
        <v>35</v>
      </c>
      <c r="F1735" t="str">
        <f t="shared" si="535"/>
        <v>Informe Interactivo 2</v>
      </c>
      <c r="G1735" t="str">
        <f t="shared" si="536"/>
        <v>Categoría</v>
      </c>
      <c r="H1735" t="str">
        <f t="shared" si="537"/>
        <v>Precios</v>
      </c>
      <c r="I1735" s="2">
        <v>100102006</v>
      </c>
      <c r="J1735" t="s">
        <v>9</v>
      </c>
      <c r="K1735" s="1" t="str">
        <f t="shared" si="538"/>
        <v>Informe Interactivo 2 - Pomelo</v>
      </c>
    </row>
    <row r="1736" spans="1:11" hidden="1" x14ac:dyDescent="0.35">
      <c r="A1736" s="2">
        <f t="shared" si="531"/>
        <v>9</v>
      </c>
      <c r="B1736" s="2">
        <f t="shared" si="532"/>
        <v>4.1399999999999997</v>
      </c>
      <c r="C1736" s="5" t="str">
        <f t="shared" si="533"/>
        <v>Informe Interactivo 2 - Cereza</v>
      </c>
      <c r="D1736" s="34" t="str">
        <f t="shared" si="541"/>
        <v>https://analytics.zoho.com/open-view/2395394000003239128?ZOHO_CRITERIA=%22Fruta%20Consolidado%22.%22Categor%C3%ADa%20ID%22%3D100103001</v>
      </c>
      <c r="E1736" s="4">
        <f t="shared" si="534"/>
        <v>35</v>
      </c>
      <c r="F1736" t="str">
        <f t="shared" si="535"/>
        <v>Informe Interactivo 2</v>
      </c>
      <c r="G1736" t="str">
        <f t="shared" si="536"/>
        <v>Categoría</v>
      </c>
      <c r="H1736" t="str">
        <f t="shared" si="537"/>
        <v>Precios</v>
      </c>
      <c r="I1736" s="2">
        <v>100103001</v>
      </c>
      <c r="J1736" t="s">
        <v>26</v>
      </c>
      <c r="K1736" s="1" t="str">
        <f t="shared" si="538"/>
        <v>Informe Interactivo 2 - Cereza</v>
      </c>
    </row>
    <row r="1737" spans="1:11" hidden="1" x14ac:dyDescent="0.35">
      <c r="A1737" s="2">
        <f t="shared" si="531"/>
        <v>10</v>
      </c>
      <c r="B1737" s="2">
        <f t="shared" si="532"/>
        <v>4.1399999999999997</v>
      </c>
      <c r="C1737" s="5" t="str">
        <f t="shared" si="533"/>
        <v>Informe Interactivo 2 - Ciruela</v>
      </c>
      <c r="D1737" s="34" t="str">
        <f t="shared" si="541"/>
        <v>https://analytics.zoho.com/open-view/2395394000003239128?ZOHO_CRITERIA=%22Fruta%20Consolidado%22.%22Categor%C3%ADa%20ID%22%3D100103002</v>
      </c>
      <c r="E1737" s="4">
        <f t="shared" si="534"/>
        <v>35</v>
      </c>
      <c r="F1737" t="str">
        <f t="shared" si="535"/>
        <v>Informe Interactivo 2</v>
      </c>
      <c r="G1737" t="str">
        <f t="shared" si="536"/>
        <v>Categoría</v>
      </c>
      <c r="H1737" t="str">
        <f t="shared" si="537"/>
        <v>Precios</v>
      </c>
      <c r="I1737" s="2">
        <v>100103002</v>
      </c>
      <c r="J1737" t="s">
        <v>27</v>
      </c>
      <c r="K1737" s="1" t="str">
        <f t="shared" si="538"/>
        <v>Informe Interactivo 2 - Ciruela</v>
      </c>
    </row>
    <row r="1738" spans="1:11" hidden="1" x14ac:dyDescent="0.35">
      <c r="A1738" s="2">
        <f t="shared" si="531"/>
        <v>11</v>
      </c>
      <c r="B1738" s="2">
        <f t="shared" si="532"/>
        <v>4.1399999999999997</v>
      </c>
      <c r="C1738" s="5" t="str">
        <f t="shared" si="533"/>
        <v>Informe Interactivo 2 - Damasco</v>
      </c>
      <c r="D1738" s="34" t="str">
        <f t="shared" si="541"/>
        <v>https://analytics.zoho.com/open-view/2395394000003239128?ZOHO_CRITERIA=%22Fruta%20Consolidado%22.%22Categor%C3%ADa%20ID%22%3D100103003</v>
      </c>
      <c r="E1738" s="4">
        <f t="shared" si="534"/>
        <v>35</v>
      </c>
      <c r="F1738" t="str">
        <f t="shared" si="535"/>
        <v>Informe Interactivo 2</v>
      </c>
      <c r="G1738" t="str">
        <f t="shared" si="536"/>
        <v>Categoría</v>
      </c>
      <c r="H1738" t="str">
        <f t="shared" si="537"/>
        <v>Precios</v>
      </c>
      <c r="I1738" s="2">
        <v>100103003</v>
      </c>
      <c r="J1738" t="s">
        <v>11</v>
      </c>
      <c r="K1738" s="1" t="str">
        <f t="shared" si="538"/>
        <v>Informe Interactivo 2 - Damasco</v>
      </c>
    </row>
    <row r="1739" spans="1:11" hidden="1" x14ac:dyDescent="0.35">
      <c r="A1739" s="2">
        <f t="shared" si="531"/>
        <v>12</v>
      </c>
      <c r="B1739" s="2">
        <f t="shared" si="532"/>
        <v>4.1399999999999997</v>
      </c>
      <c r="C1739" s="5" t="str">
        <f t="shared" si="533"/>
        <v>Informe Interactivo 2 - Durazno</v>
      </c>
      <c r="D1739" s="34" t="str">
        <f t="shared" si="541"/>
        <v>https://analytics.zoho.com/open-view/2395394000003239128?ZOHO_CRITERIA=%22Fruta%20Consolidado%22.%22Categor%C3%ADa%20ID%22%3D100103004</v>
      </c>
      <c r="E1739" s="4">
        <f t="shared" si="534"/>
        <v>35</v>
      </c>
      <c r="F1739" t="str">
        <f t="shared" si="535"/>
        <v>Informe Interactivo 2</v>
      </c>
      <c r="G1739" t="str">
        <f t="shared" si="536"/>
        <v>Categoría</v>
      </c>
      <c r="H1739" t="str">
        <f t="shared" si="537"/>
        <v>Precios</v>
      </c>
      <c r="I1739" s="2">
        <v>100103004</v>
      </c>
      <c r="J1739" t="s">
        <v>28</v>
      </c>
      <c r="K1739" s="1" t="str">
        <f t="shared" si="538"/>
        <v>Informe Interactivo 2 - Durazno</v>
      </c>
    </row>
    <row r="1740" spans="1:11" hidden="1" x14ac:dyDescent="0.35">
      <c r="A1740" s="2">
        <f t="shared" si="531"/>
        <v>13</v>
      </c>
      <c r="B1740" s="2">
        <f t="shared" si="532"/>
        <v>4.1399999999999997</v>
      </c>
      <c r="C1740" s="5" t="str">
        <f t="shared" si="533"/>
        <v>Informe Interactivo 2 - Nectarín</v>
      </c>
      <c r="D1740" s="34" t="str">
        <f t="shared" si="541"/>
        <v>https://analytics.zoho.com/open-view/2395394000003239128?ZOHO_CRITERIA=%22Fruta%20Consolidado%22.%22Categor%C3%ADa%20ID%22%3D100103006</v>
      </c>
      <c r="E1740" s="4">
        <f t="shared" si="534"/>
        <v>35</v>
      </c>
      <c r="F1740" t="str">
        <f t="shared" si="535"/>
        <v>Informe Interactivo 2</v>
      </c>
      <c r="G1740" t="str">
        <f t="shared" si="536"/>
        <v>Categoría</v>
      </c>
      <c r="H1740" t="str">
        <f t="shared" si="537"/>
        <v>Precios</v>
      </c>
      <c r="I1740" s="2">
        <v>100103006</v>
      </c>
      <c r="J1740" t="s">
        <v>29</v>
      </c>
      <c r="K1740" s="1" t="str">
        <f t="shared" si="538"/>
        <v>Informe Interactivo 2 - Nectarín</v>
      </c>
    </row>
    <row r="1741" spans="1:11" hidden="1" x14ac:dyDescent="0.35">
      <c r="A1741" s="2">
        <f t="shared" si="531"/>
        <v>14</v>
      </c>
      <c r="B1741" s="2">
        <f t="shared" si="532"/>
        <v>4.1399999999999997</v>
      </c>
      <c r="C1741" s="5" t="str">
        <f t="shared" si="533"/>
        <v>Informe Interactivo 2 - Granada</v>
      </c>
      <c r="D1741" s="34" t="str">
        <f t="shared" si="541"/>
        <v>https://analytics.zoho.com/open-view/2395394000003239128?ZOHO_CRITERIA=%22Fruta%20Consolidado%22.%22Categor%C3%ADa%20ID%22%3D100104001</v>
      </c>
      <c r="E1741" s="4">
        <f t="shared" si="534"/>
        <v>35</v>
      </c>
      <c r="F1741" t="str">
        <f t="shared" si="535"/>
        <v>Informe Interactivo 2</v>
      </c>
      <c r="G1741" t="str">
        <f t="shared" si="536"/>
        <v>Categoría</v>
      </c>
      <c r="H1741" t="str">
        <f t="shared" si="537"/>
        <v>Precios</v>
      </c>
      <c r="I1741" s="2">
        <v>100104001</v>
      </c>
      <c r="J1741" t="s">
        <v>508</v>
      </c>
      <c r="K1741" s="1" t="str">
        <f t="shared" si="538"/>
        <v>Informe Interactivo 2 - Granada</v>
      </c>
    </row>
    <row r="1742" spans="1:11" hidden="1" x14ac:dyDescent="0.35">
      <c r="A1742" s="2">
        <f t="shared" si="531"/>
        <v>15</v>
      </c>
      <c r="B1742" s="2">
        <f t="shared" si="532"/>
        <v>4.1399999999999997</v>
      </c>
      <c r="C1742" s="5" t="str">
        <f t="shared" si="533"/>
        <v>Informe Interactivo 2 - Manzana</v>
      </c>
      <c r="D1742" s="34" t="str">
        <f t="shared" si="541"/>
        <v>https://analytics.zoho.com/open-view/2395394000003239128?ZOHO_CRITERIA=%22Fruta%20Consolidado%22.%22Categor%C3%ADa%20ID%22%3D100104002</v>
      </c>
      <c r="E1742" s="4">
        <f t="shared" si="534"/>
        <v>35</v>
      </c>
      <c r="F1742" t="str">
        <f t="shared" si="535"/>
        <v>Informe Interactivo 2</v>
      </c>
      <c r="G1742" t="str">
        <f t="shared" si="536"/>
        <v>Categoría</v>
      </c>
      <c r="H1742" t="str">
        <f t="shared" si="537"/>
        <v>Precios</v>
      </c>
      <c r="I1742" s="2">
        <v>100104002</v>
      </c>
      <c r="J1742" t="s">
        <v>30</v>
      </c>
      <c r="K1742" s="1" t="str">
        <f t="shared" si="538"/>
        <v>Informe Interactivo 2 - Manzana</v>
      </c>
    </row>
    <row r="1743" spans="1:11" hidden="1" x14ac:dyDescent="0.35">
      <c r="A1743" s="2">
        <f t="shared" si="531"/>
        <v>16</v>
      </c>
      <c r="B1743" s="2">
        <f t="shared" si="532"/>
        <v>4.1399999999999997</v>
      </c>
      <c r="C1743" s="5" t="str">
        <f t="shared" si="533"/>
        <v>Informe Interactivo 2 - Membrillo</v>
      </c>
      <c r="D1743" s="34" t="str">
        <f t="shared" si="541"/>
        <v>https://analytics.zoho.com/open-view/2395394000003239128?ZOHO_CRITERIA=%22Fruta%20Consolidado%22.%22Categor%C3%ADa%20ID%22%3D100104003</v>
      </c>
      <c r="E1743" s="4">
        <f t="shared" si="534"/>
        <v>35</v>
      </c>
      <c r="F1743" t="str">
        <f t="shared" si="535"/>
        <v>Informe Interactivo 2</v>
      </c>
      <c r="G1743" t="str">
        <f t="shared" si="536"/>
        <v>Categoría</v>
      </c>
      <c r="H1743" t="str">
        <f t="shared" si="537"/>
        <v>Precios</v>
      </c>
      <c r="I1743" s="2">
        <v>100104003</v>
      </c>
      <c r="J1743" t="s">
        <v>5</v>
      </c>
      <c r="K1743" s="1" t="str">
        <f t="shared" si="538"/>
        <v>Informe Interactivo 2 - Membrillo</v>
      </c>
    </row>
    <row r="1744" spans="1:11" hidden="1" x14ac:dyDescent="0.35">
      <c r="A1744" s="2">
        <f t="shared" si="531"/>
        <v>17</v>
      </c>
      <c r="B1744" s="2">
        <f t="shared" si="532"/>
        <v>4.1399999999999997</v>
      </c>
      <c r="C1744" s="5" t="str">
        <f t="shared" si="533"/>
        <v>Informe Interactivo 2 - Níspero</v>
      </c>
      <c r="D1744" s="34" t="str">
        <f t="shared" si="541"/>
        <v>https://analytics.zoho.com/open-view/2395394000003239128?ZOHO_CRITERIA=%22Fruta%20Consolidado%22.%22Categor%C3%ADa%20ID%22%3D100104004</v>
      </c>
      <c r="E1744" s="4">
        <f t="shared" si="534"/>
        <v>35</v>
      </c>
      <c r="F1744" t="str">
        <f t="shared" si="535"/>
        <v>Informe Interactivo 2</v>
      </c>
      <c r="G1744" t="str">
        <f t="shared" si="536"/>
        <v>Categoría</v>
      </c>
      <c r="H1744" t="str">
        <f t="shared" si="537"/>
        <v>Precios</v>
      </c>
      <c r="I1744" s="2">
        <v>100104004</v>
      </c>
      <c r="J1744" t="s">
        <v>509</v>
      </c>
      <c r="K1744" s="1" t="str">
        <f t="shared" si="538"/>
        <v>Informe Interactivo 2 - Níspero</v>
      </c>
    </row>
    <row r="1745" spans="1:11" hidden="1" x14ac:dyDescent="0.35">
      <c r="A1745" s="2">
        <f t="shared" si="531"/>
        <v>18</v>
      </c>
      <c r="B1745" s="2">
        <f t="shared" si="532"/>
        <v>4.1399999999999997</v>
      </c>
      <c r="C1745" s="5" t="str">
        <f t="shared" si="533"/>
        <v>Informe Interactivo 2 - Pera</v>
      </c>
      <c r="D1745" s="34" t="str">
        <f t="shared" si="541"/>
        <v>https://analytics.zoho.com/open-view/2395394000003239128?ZOHO_CRITERIA=%22Fruta%20Consolidado%22.%22Categor%C3%ADa%20ID%22%3D100104005</v>
      </c>
      <c r="E1745" s="4">
        <f t="shared" si="534"/>
        <v>35</v>
      </c>
      <c r="F1745" t="str">
        <f t="shared" si="535"/>
        <v>Informe Interactivo 2</v>
      </c>
      <c r="G1745" t="str">
        <f t="shared" si="536"/>
        <v>Categoría</v>
      </c>
      <c r="H1745" t="str">
        <f t="shared" si="537"/>
        <v>Precios</v>
      </c>
      <c r="I1745" s="2">
        <v>100104005</v>
      </c>
      <c r="J1745" t="s">
        <v>31</v>
      </c>
      <c r="K1745" s="1" t="str">
        <f t="shared" si="538"/>
        <v>Informe Interactivo 2 - Pera</v>
      </c>
    </row>
    <row r="1746" spans="1:11" hidden="1" x14ac:dyDescent="0.35">
      <c r="A1746" s="2">
        <f t="shared" si="531"/>
        <v>19</v>
      </c>
      <c r="B1746" s="2">
        <f t="shared" si="532"/>
        <v>4.1399999999999997</v>
      </c>
      <c r="C1746" s="5" t="str">
        <f t="shared" si="533"/>
        <v>Informe Interactivo 2 - Palta</v>
      </c>
      <c r="D1746" s="34" t="str">
        <f t="shared" si="541"/>
        <v>https://analytics.zoho.com/open-view/2395394000003239128?ZOHO_CRITERIA=%22Fruta%20Consolidado%22.%22Categor%C3%ADa%20ID%22%3D100106002</v>
      </c>
      <c r="E1746" s="4">
        <f t="shared" si="534"/>
        <v>35</v>
      </c>
      <c r="F1746" t="str">
        <f t="shared" si="535"/>
        <v>Informe Interactivo 2</v>
      </c>
      <c r="G1746" t="str">
        <f t="shared" si="536"/>
        <v>Categoría</v>
      </c>
      <c r="H1746" t="str">
        <f t="shared" si="537"/>
        <v>Precios</v>
      </c>
      <c r="I1746" s="2">
        <v>100106002</v>
      </c>
      <c r="J1746" t="s">
        <v>37</v>
      </c>
      <c r="K1746" s="1" t="str">
        <f t="shared" si="538"/>
        <v>Informe Interactivo 2 - Palta</v>
      </c>
    </row>
    <row r="1747" spans="1:11" hidden="1" x14ac:dyDescent="0.35">
      <c r="A1747" s="2">
        <f t="shared" si="531"/>
        <v>20</v>
      </c>
      <c r="B1747" s="2">
        <f t="shared" si="532"/>
        <v>4.1399999999999997</v>
      </c>
      <c r="C1747" s="5" t="str">
        <f t="shared" si="533"/>
        <v>Informe Interactivo 2 - Caqui</v>
      </c>
      <c r="D1747" s="34" t="str">
        <f t="shared" si="541"/>
        <v>https://analytics.zoho.com/open-view/2395394000003239128?ZOHO_CRITERIA=%22Fruta%20Consolidado%22.%22Categor%C3%ADa%20ID%22%3D100107001</v>
      </c>
      <c r="E1747" s="4">
        <f t="shared" si="534"/>
        <v>35</v>
      </c>
      <c r="F1747" t="str">
        <f t="shared" si="535"/>
        <v>Informe Interactivo 2</v>
      </c>
      <c r="G1747" t="str">
        <f t="shared" si="536"/>
        <v>Categoría</v>
      </c>
      <c r="H1747" t="str">
        <f t="shared" si="537"/>
        <v>Precios</v>
      </c>
      <c r="I1747" s="2">
        <v>100107001</v>
      </c>
      <c r="J1747" t="s">
        <v>554</v>
      </c>
      <c r="K1747" s="1" t="str">
        <f t="shared" si="538"/>
        <v>Informe Interactivo 2 - Caqui</v>
      </c>
    </row>
    <row r="1748" spans="1:11" hidden="1" x14ac:dyDescent="0.35">
      <c r="A1748" s="2">
        <f t="shared" si="531"/>
        <v>21</v>
      </c>
      <c r="B1748" s="2">
        <f t="shared" si="532"/>
        <v>4.1399999999999997</v>
      </c>
      <c r="C1748" s="5" t="str">
        <f t="shared" si="533"/>
        <v>Informe Interactivo 2 - Chirimoya</v>
      </c>
      <c r="D1748" s="34" t="str">
        <f t="shared" si="541"/>
        <v>https://analytics.zoho.com/open-view/2395394000003239128?ZOHO_CRITERIA=%22Fruta%20Consolidado%22.%22Categor%C3%ADa%20ID%22%3D100107002</v>
      </c>
      <c r="E1748" s="4">
        <f t="shared" si="534"/>
        <v>35</v>
      </c>
      <c r="F1748" t="str">
        <f t="shared" si="535"/>
        <v>Informe Interactivo 2</v>
      </c>
      <c r="G1748" t="str">
        <f t="shared" si="536"/>
        <v>Categoría</v>
      </c>
      <c r="H1748" t="str">
        <f t="shared" si="537"/>
        <v>Precios</v>
      </c>
      <c r="I1748" s="2">
        <v>100107002</v>
      </c>
      <c r="J1748" t="s">
        <v>38</v>
      </c>
      <c r="K1748" s="1" t="str">
        <f t="shared" si="538"/>
        <v>Informe Interactivo 2 - Chirimoya</v>
      </c>
    </row>
    <row r="1749" spans="1:11" hidden="1" x14ac:dyDescent="0.35">
      <c r="A1749" s="2">
        <f t="shared" si="531"/>
        <v>22</v>
      </c>
      <c r="B1749" s="2">
        <f t="shared" si="532"/>
        <v>4.1399999999999997</v>
      </c>
      <c r="C1749" s="5" t="str">
        <f t="shared" si="533"/>
        <v>Informe Interactivo 2 - Tuna</v>
      </c>
      <c r="D1749" s="34" t="str">
        <f t="shared" si="541"/>
        <v>https://analytics.zoho.com/open-view/2395394000003239128?ZOHO_CRITERIA=%22Fruta%20Consolidado%22.%22Categor%C3%ADa%20ID%22%3D100107011</v>
      </c>
      <c r="E1749" s="4">
        <f t="shared" si="534"/>
        <v>35</v>
      </c>
      <c r="F1749" t="str">
        <f t="shared" si="535"/>
        <v>Informe Interactivo 2</v>
      </c>
      <c r="G1749" t="str">
        <f t="shared" si="536"/>
        <v>Categoría</v>
      </c>
      <c r="H1749" t="str">
        <f t="shared" si="537"/>
        <v>Precios</v>
      </c>
      <c r="I1749" s="2">
        <v>100107011</v>
      </c>
      <c r="J1749" t="s">
        <v>516</v>
      </c>
      <c r="K1749" s="1" t="str">
        <f t="shared" si="538"/>
        <v>Informe Interactivo 2 - Tuna</v>
      </c>
    </row>
    <row r="1750" spans="1:11" hidden="1" x14ac:dyDescent="0.35">
      <c r="A1750" s="2">
        <f t="shared" si="531"/>
        <v>23</v>
      </c>
      <c r="B1750" s="2">
        <f t="shared" si="532"/>
        <v>4.1399999999999997</v>
      </c>
      <c r="C1750" s="5" t="str">
        <f t="shared" si="533"/>
        <v>Informe Interactivo 2 - Guayaba</v>
      </c>
      <c r="D1750" s="34" t="str">
        <f t="shared" si="541"/>
        <v>https://analytics.zoho.com/open-view/2395394000003239128?ZOHO_CRITERIA=%22Fruta%20Consolidado%22.%22Categor%C3%ADa%20ID%22%3D100108001</v>
      </c>
      <c r="E1750" s="4">
        <f t="shared" si="534"/>
        <v>35</v>
      </c>
      <c r="F1750" t="str">
        <f t="shared" si="535"/>
        <v>Informe Interactivo 2</v>
      </c>
      <c r="G1750" t="str">
        <f t="shared" si="536"/>
        <v>Categoría</v>
      </c>
      <c r="H1750" t="str">
        <f t="shared" si="537"/>
        <v>Precios</v>
      </c>
      <c r="I1750" s="2">
        <v>100108001</v>
      </c>
      <c r="J1750" t="s">
        <v>517</v>
      </c>
      <c r="K1750" s="1" t="str">
        <f t="shared" si="538"/>
        <v>Informe Interactivo 2 - Guayaba</v>
      </c>
    </row>
    <row r="1751" spans="1:11" hidden="1" x14ac:dyDescent="0.35">
      <c r="A1751" s="2">
        <f t="shared" si="531"/>
        <v>24</v>
      </c>
      <c r="B1751" s="2">
        <f t="shared" si="532"/>
        <v>4.1399999999999997</v>
      </c>
      <c r="C1751" s="5" t="str">
        <f t="shared" si="533"/>
        <v>Informe Interactivo 2 - Mango</v>
      </c>
      <c r="D1751" s="34" t="str">
        <f t="shared" si="541"/>
        <v>https://analytics.zoho.com/open-view/2395394000003239128?ZOHO_CRITERIA=%22Fruta%20Consolidado%22.%22Categor%C3%ADa%20ID%22%3D100108002</v>
      </c>
      <c r="E1751" s="4">
        <f t="shared" si="534"/>
        <v>35</v>
      </c>
      <c r="F1751" t="str">
        <f t="shared" si="535"/>
        <v>Informe Interactivo 2</v>
      </c>
      <c r="G1751" t="str">
        <f t="shared" si="536"/>
        <v>Categoría</v>
      </c>
      <c r="H1751" t="str">
        <f t="shared" si="537"/>
        <v>Precios</v>
      </c>
      <c r="I1751" s="2">
        <v>100108002</v>
      </c>
      <c r="J1751" t="s">
        <v>10</v>
      </c>
      <c r="K1751" s="1" t="str">
        <f t="shared" si="538"/>
        <v>Informe Interactivo 2 - Mango</v>
      </c>
    </row>
    <row r="1752" spans="1:11" hidden="1" x14ac:dyDescent="0.35">
      <c r="A1752" s="2">
        <f t="shared" si="531"/>
        <v>25</v>
      </c>
      <c r="B1752" s="2">
        <f t="shared" si="532"/>
        <v>4.1399999999999997</v>
      </c>
      <c r="C1752" s="5" t="str">
        <f t="shared" si="533"/>
        <v>Informe Interactivo 2 - Maracuyá</v>
      </c>
      <c r="D1752" s="34" t="str">
        <f t="shared" si="541"/>
        <v>https://analytics.zoho.com/open-view/2395394000003239128?ZOHO_CRITERIA=%22Fruta%20Consolidado%22.%22Categor%C3%ADa%20ID%22%3D100108003</v>
      </c>
      <c r="E1752" s="4">
        <f t="shared" si="534"/>
        <v>35</v>
      </c>
      <c r="F1752" t="str">
        <f t="shared" si="535"/>
        <v>Informe Interactivo 2</v>
      </c>
      <c r="G1752" t="str">
        <f t="shared" si="536"/>
        <v>Categoría</v>
      </c>
      <c r="H1752" t="str">
        <f t="shared" si="537"/>
        <v>Precios</v>
      </c>
      <c r="I1752" s="2">
        <v>100108003</v>
      </c>
      <c r="J1752" t="s">
        <v>518</v>
      </c>
      <c r="K1752" s="1" t="str">
        <f t="shared" si="538"/>
        <v>Informe Interactivo 2 - Maracuyá</v>
      </c>
    </row>
    <row r="1753" spans="1:11" hidden="1" x14ac:dyDescent="0.35">
      <c r="A1753" s="2">
        <f t="shared" si="531"/>
        <v>26</v>
      </c>
      <c r="B1753" s="2">
        <f t="shared" si="532"/>
        <v>4.1399999999999997</v>
      </c>
      <c r="C1753" s="5" t="str">
        <f t="shared" si="533"/>
        <v>Informe Interactivo 2 - Papaya</v>
      </c>
      <c r="D1753" s="34" t="str">
        <f t="shared" si="541"/>
        <v>https://analytics.zoho.com/open-view/2395394000003239128?ZOHO_CRITERIA=%22Fruta%20Consolidado%22.%22Categor%C3%ADa%20ID%22%3D100108004</v>
      </c>
      <c r="E1753" s="4">
        <f t="shared" si="534"/>
        <v>35</v>
      </c>
      <c r="F1753" t="str">
        <f t="shared" si="535"/>
        <v>Informe Interactivo 2</v>
      </c>
      <c r="G1753" t="str">
        <f t="shared" si="536"/>
        <v>Categoría</v>
      </c>
      <c r="H1753" t="str">
        <f t="shared" si="537"/>
        <v>Precios</v>
      </c>
      <c r="I1753" s="2">
        <v>100108004</v>
      </c>
      <c r="J1753" t="s">
        <v>41</v>
      </c>
      <c r="K1753" s="1" t="str">
        <f t="shared" si="538"/>
        <v>Informe Interactivo 2 - Papaya</v>
      </c>
    </row>
    <row r="1754" spans="1:11" hidden="1" x14ac:dyDescent="0.35">
      <c r="A1754" s="2">
        <f t="shared" si="531"/>
        <v>27</v>
      </c>
      <c r="B1754" s="2">
        <f t="shared" si="532"/>
        <v>4.1399999999999997</v>
      </c>
      <c r="C1754" s="5" t="str">
        <f t="shared" si="533"/>
        <v>Informe Interactivo 2 - Piña</v>
      </c>
      <c r="D1754" s="34" t="str">
        <f t="shared" si="541"/>
        <v>https://analytics.zoho.com/open-view/2395394000003239128?ZOHO_CRITERIA=%22Fruta%20Consolidado%22.%22Categor%C3%ADa%20ID%22%3D100108005</v>
      </c>
      <c r="E1754" s="4">
        <f t="shared" si="534"/>
        <v>35</v>
      </c>
      <c r="F1754" t="str">
        <f t="shared" si="535"/>
        <v>Informe Interactivo 2</v>
      </c>
      <c r="G1754" t="str">
        <f t="shared" si="536"/>
        <v>Categoría</v>
      </c>
      <c r="H1754" t="str">
        <f t="shared" si="537"/>
        <v>Precios</v>
      </c>
      <c r="I1754" s="2">
        <v>100108005</v>
      </c>
      <c r="J1754" t="s">
        <v>42</v>
      </c>
      <c r="K1754" s="1" t="str">
        <f t="shared" si="538"/>
        <v>Informe Interactivo 2 - Piña</v>
      </c>
    </row>
    <row r="1755" spans="1:11" hidden="1" x14ac:dyDescent="0.35">
      <c r="A1755" s="2">
        <f t="shared" si="531"/>
        <v>28</v>
      </c>
      <c r="B1755" s="2">
        <f t="shared" si="532"/>
        <v>4.1399999999999997</v>
      </c>
      <c r="C1755" s="5" t="str">
        <f t="shared" si="533"/>
        <v>Informe Interactivo 2 - Plátano</v>
      </c>
      <c r="D1755" s="34" t="str">
        <f t="shared" si="541"/>
        <v>https://analytics.zoho.com/open-view/2395394000003239128?ZOHO_CRITERIA=%22Fruta%20Consolidado%22.%22Categor%C3%ADa%20ID%22%3D100108006</v>
      </c>
      <c r="E1755" s="4">
        <f t="shared" si="534"/>
        <v>35</v>
      </c>
      <c r="F1755" t="str">
        <f t="shared" si="535"/>
        <v>Informe Interactivo 2</v>
      </c>
      <c r="G1755" t="str">
        <f t="shared" si="536"/>
        <v>Categoría</v>
      </c>
      <c r="H1755" t="str">
        <f t="shared" si="537"/>
        <v>Precios</v>
      </c>
      <c r="I1755" s="2">
        <v>100108006</v>
      </c>
      <c r="J1755" t="s">
        <v>14</v>
      </c>
      <c r="K1755" s="1" t="str">
        <f t="shared" si="538"/>
        <v>Informe Interactivo 2 - Plátano</v>
      </c>
    </row>
    <row r="1756" spans="1:11" hidden="1" x14ac:dyDescent="0.35">
      <c r="A1756" s="2">
        <f t="shared" si="531"/>
        <v>29</v>
      </c>
      <c r="B1756" s="2">
        <f t="shared" si="532"/>
        <v>4.1399999999999997</v>
      </c>
      <c r="C1756" s="5" t="str">
        <f t="shared" si="533"/>
        <v>Informe Interactivo 2 - Coco</v>
      </c>
      <c r="D1756" s="34" t="str">
        <f t="shared" si="541"/>
        <v>https://analytics.zoho.com/open-view/2395394000003239128?ZOHO_CRITERIA=%22Fruta%20Consolidado%22.%22Categor%C3%ADa%20ID%22%3D100108007</v>
      </c>
      <c r="E1756" s="4">
        <f t="shared" si="534"/>
        <v>35</v>
      </c>
      <c r="F1756" t="str">
        <f t="shared" si="535"/>
        <v>Informe Interactivo 2</v>
      </c>
      <c r="G1756" t="str">
        <f t="shared" si="536"/>
        <v>Categoría</v>
      </c>
      <c r="H1756" t="str">
        <f t="shared" si="537"/>
        <v>Precios</v>
      </c>
      <c r="I1756" s="2">
        <v>100108007</v>
      </c>
      <c r="J1756" t="s">
        <v>43</v>
      </c>
      <c r="K1756" s="1" t="str">
        <f t="shared" si="538"/>
        <v>Informe Interactivo 2 - Coco</v>
      </c>
    </row>
    <row r="1757" spans="1:11" hidden="1" x14ac:dyDescent="0.35">
      <c r="A1757" s="2">
        <f t="shared" si="531"/>
        <v>30</v>
      </c>
      <c r="B1757" s="2">
        <f t="shared" si="532"/>
        <v>4.1399999999999997</v>
      </c>
      <c r="C1757" s="5" t="str">
        <f t="shared" si="533"/>
        <v>Informe Interactivo 2 - Tumbo</v>
      </c>
      <c r="D1757" s="34" t="str">
        <f t="shared" si="541"/>
        <v>https://analytics.zoho.com/open-view/2395394000003239128?ZOHO_CRITERIA=%22Fruta%20Consolidado%22.%22Categor%C3%ADa%20ID%22%3D100108011</v>
      </c>
      <c r="E1757" s="4">
        <f t="shared" si="534"/>
        <v>35</v>
      </c>
      <c r="F1757" t="str">
        <f t="shared" si="535"/>
        <v>Informe Interactivo 2</v>
      </c>
      <c r="G1757" t="str">
        <f t="shared" si="536"/>
        <v>Categoría</v>
      </c>
      <c r="H1757" t="str">
        <f t="shared" si="537"/>
        <v>Precios</v>
      </c>
      <c r="I1757" s="2">
        <v>100108011</v>
      </c>
      <c r="J1757" t="s">
        <v>555</v>
      </c>
      <c r="K1757" s="1" t="str">
        <f t="shared" si="538"/>
        <v>Informe Interactivo 2 - Tumbo</v>
      </c>
    </row>
    <row r="1758" spans="1:11" hidden="1" x14ac:dyDescent="0.35">
      <c r="A1758" s="2">
        <f t="shared" si="531"/>
        <v>31</v>
      </c>
      <c r="B1758" s="2">
        <f t="shared" si="532"/>
        <v>4.1399999999999997</v>
      </c>
      <c r="C1758" s="5" t="str">
        <f t="shared" si="533"/>
        <v>Informe Interactivo 2 - Uva</v>
      </c>
      <c r="D1758" s="34" t="str">
        <f t="shared" si="541"/>
        <v>https://analytics.zoho.com/open-view/2395394000003239128?ZOHO_CRITERIA=%22Fruta%20Consolidado%22.%22Categor%C3%ADa%20ID%22%3D100109001</v>
      </c>
      <c r="E1758" s="4">
        <f t="shared" si="534"/>
        <v>35</v>
      </c>
      <c r="F1758" t="str">
        <f t="shared" si="535"/>
        <v>Informe Interactivo 2</v>
      </c>
      <c r="G1758" t="str">
        <f t="shared" si="536"/>
        <v>Categoría</v>
      </c>
      <c r="H1758" t="str">
        <f t="shared" si="537"/>
        <v>Precios</v>
      </c>
      <c r="I1758" s="2">
        <v>100109001</v>
      </c>
      <c r="J1758" t="s">
        <v>44</v>
      </c>
      <c r="K1758" s="1" t="str">
        <f t="shared" si="538"/>
        <v>Informe Interactivo 2 - Uva</v>
      </c>
    </row>
    <row r="1759" spans="1:11" hidden="1" x14ac:dyDescent="0.35">
      <c r="A1759" s="2">
        <f t="shared" si="531"/>
        <v>32</v>
      </c>
      <c r="B1759" s="2">
        <f t="shared" si="532"/>
        <v>4.1399999999999997</v>
      </c>
      <c r="C1759" s="5" t="str">
        <f t="shared" si="533"/>
        <v>Informe Interactivo 2 - Frutilla</v>
      </c>
      <c r="D1759" s="34" t="str">
        <f t="shared" si="541"/>
        <v>https://analytics.zoho.com/open-view/2395394000003239128?ZOHO_CRITERIA=%22Fruta%20Consolidado%22.%22Categor%C3%ADa%20ID%22%3D100112025</v>
      </c>
      <c r="E1759" s="4">
        <f t="shared" si="534"/>
        <v>35</v>
      </c>
      <c r="F1759" t="str">
        <f t="shared" si="535"/>
        <v>Informe Interactivo 2</v>
      </c>
      <c r="G1759" t="str">
        <f t="shared" si="536"/>
        <v>Categoría</v>
      </c>
      <c r="H1759" t="str">
        <f t="shared" si="537"/>
        <v>Precios</v>
      </c>
      <c r="I1759" s="2">
        <v>100112025</v>
      </c>
      <c r="J1759" t="s">
        <v>13</v>
      </c>
      <c r="K1759" s="1" t="str">
        <f t="shared" si="538"/>
        <v>Informe Interactivo 2 - Frutilla</v>
      </c>
    </row>
    <row r="1760" spans="1:11" hidden="1" x14ac:dyDescent="0.35">
      <c r="A1760" s="2">
        <f t="shared" si="531"/>
        <v>33</v>
      </c>
      <c r="B1760" s="2">
        <f t="shared" si="532"/>
        <v>4.1399999999999997</v>
      </c>
      <c r="C1760" s="5" t="str">
        <f t="shared" si="533"/>
        <v>Informe Interactivo 2 - Arándano (blue)</v>
      </c>
      <c r="D1760" s="34" t="str">
        <f t="shared" si="541"/>
        <v>https://analytics.zoho.com/open-view/2395394000003239128?ZOHO_CRITERIA=%22Fruta%20Consolidado%22.%22Categor%C3%ADa%20ID%22%3D100101001</v>
      </c>
      <c r="E1760" s="4">
        <f t="shared" si="534"/>
        <v>35</v>
      </c>
      <c r="F1760" t="str">
        <f t="shared" si="535"/>
        <v>Informe Interactivo 2</v>
      </c>
      <c r="G1760" t="str">
        <f t="shared" si="536"/>
        <v>Categoría</v>
      </c>
      <c r="H1760" t="str">
        <f t="shared" si="537"/>
        <v>Precios</v>
      </c>
      <c r="I1760" s="2">
        <v>100101001</v>
      </c>
      <c r="J1760" t="s">
        <v>556</v>
      </c>
      <c r="K1760" s="1" t="str">
        <f t="shared" si="538"/>
        <v>Informe Interactivo 2 - Arándano (blue)</v>
      </c>
    </row>
    <row r="1761" spans="1:11" hidden="1" x14ac:dyDescent="0.35">
      <c r="A1761" s="2">
        <f t="shared" si="531"/>
        <v>34</v>
      </c>
      <c r="B1761" s="2">
        <f t="shared" si="532"/>
        <v>4.1399999999999997</v>
      </c>
      <c r="C1761" s="5" t="str">
        <f t="shared" si="533"/>
        <v>Informe Interactivo 2 - Breva</v>
      </c>
      <c r="D1761" s="34" t="str">
        <f t="shared" si="541"/>
        <v>https://analytics.zoho.com/open-view/2395394000003239128?ZOHO_CRITERIA=%22Fruta%20Consolidado%22.%22Categor%C3%ADa%20ID%22%3D100101006</v>
      </c>
      <c r="E1761" s="4">
        <f t="shared" si="534"/>
        <v>35</v>
      </c>
      <c r="F1761" t="str">
        <f t="shared" si="535"/>
        <v>Informe Interactivo 2</v>
      </c>
      <c r="G1761" t="str">
        <f t="shared" si="536"/>
        <v>Categoría</v>
      </c>
      <c r="H1761" t="str">
        <f t="shared" si="537"/>
        <v>Precios</v>
      </c>
      <c r="I1761" s="2">
        <v>100101006</v>
      </c>
      <c r="J1761" t="s">
        <v>557</v>
      </c>
      <c r="K1761" s="1" t="str">
        <f t="shared" si="538"/>
        <v>Informe Interactivo 2 - Breva</v>
      </c>
    </row>
    <row r="1762" spans="1:11" hidden="1" x14ac:dyDescent="0.35">
      <c r="A1762" s="2">
        <f t="shared" si="531"/>
        <v>35</v>
      </c>
      <c r="B1762" s="2">
        <f t="shared" si="532"/>
        <v>4.1399999999999997</v>
      </c>
      <c r="C1762" s="5" t="str">
        <f t="shared" si="533"/>
        <v>Informe Interactivo 2 - Pera asiática</v>
      </c>
      <c r="D1762" s="34" t="str">
        <f t="shared" si="541"/>
        <v>https://analytics.zoho.com/open-view/2395394000003239128?ZOHO_CRITERIA=%22Fruta%20Consolidado%22.%22Categor%C3%ADa%20ID%22%3D100104005</v>
      </c>
      <c r="E1762" s="4">
        <f t="shared" si="534"/>
        <v>35</v>
      </c>
      <c r="F1762" t="str">
        <f t="shared" si="535"/>
        <v>Informe Interactivo 2</v>
      </c>
      <c r="G1762" t="str">
        <f t="shared" si="536"/>
        <v>Categoría</v>
      </c>
      <c r="H1762" t="str">
        <f t="shared" si="537"/>
        <v>Precios</v>
      </c>
      <c r="I1762" s="2">
        <v>100104005</v>
      </c>
      <c r="J1762" t="s">
        <v>558</v>
      </c>
      <c r="K1762" s="1" t="str">
        <f t="shared" si="538"/>
        <v>Informe Interactivo 2 - Pera asiática</v>
      </c>
    </row>
    <row r="1763" spans="1:11" hidden="1" x14ac:dyDescent="0.35">
      <c r="A1763" s="83">
        <v>1</v>
      </c>
      <c r="B1763" s="83">
        <v>4.1500000000000004</v>
      </c>
      <c r="C1763" s="84" t="str">
        <f t="shared" si="533"/>
        <v>Informe Interactivo 1 - Agrícola del Norte S.A. de Arica</v>
      </c>
      <c r="D1763" s="85" t="str">
        <f>+"https://analytics.zoho.com/open-view/2395394000004355834?ZOHO_CRITERIA=%22Hortaliza%20Consolidado%22.%22Mercado%20ID%22%3D"&amp;I1763</f>
        <v>https://analytics.zoho.com/open-view/2395394000004355834?ZOHO_CRITERIA=%22Hortaliza%20Consolidado%22.%22Mercado%20ID%22%3D1</v>
      </c>
      <c r="E1763" s="86">
        <v>12</v>
      </c>
      <c r="F1763" s="87" t="s">
        <v>49</v>
      </c>
      <c r="G1763" s="87" t="s">
        <v>541</v>
      </c>
      <c r="H1763" s="87" t="s">
        <v>542</v>
      </c>
      <c r="I1763" s="83">
        <v>1</v>
      </c>
      <c r="J1763" s="87" t="s">
        <v>543</v>
      </c>
      <c r="K1763" s="1" t="str">
        <f t="shared" si="538"/>
        <v>Informe Interactivo 1 - Agrícola del Norte S.A. de Arica</v>
      </c>
    </row>
    <row r="1764" spans="1:11" hidden="1" x14ac:dyDescent="0.35">
      <c r="A1764" s="2">
        <f t="shared" si="531"/>
        <v>2</v>
      </c>
      <c r="B1764" s="2">
        <f t="shared" si="532"/>
        <v>4.1500000000000004</v>
      </c>
      <c r="C1764" s="5" t="str">
        <f t="shared" si="533"/>
        <v>Informe Interactivo 1 - Comercializadora del Agro de Limarí</v>
      </c>
      <c r="D1764" s="34" t="str">
        <f t="shared" ref="D1764:D1774" si="542">+"https://analytics.zoho.com/open-view/2395394000004355834?ZOHO_CRITERIA=%22Hortaliza%20Consolidado%22.%22Mercado%20ID%22%3D"&amp;I1764</f>
        <v>https://analytics.zoho.com/open-view/2395394000004355834?ZOHO_CRITERIA=%22Hortaliza%20Consolidado%22.%22Mercado%20ID%22%3D2</v>
      </c>
      <c r="E1764" s="4">
        <f t="shared" si="534"/>
        <v>12</v>
      </c>
      <c r="F1764" t="str">
        <f t="shared" si="535"/>
        <v>Informe Interactivo 1</v>
      </c>
      <c r="G1764" t="str">
        <f t="shared" si="536"/>
        <v>Mercado</v>
      </c>
      <c r="H1764" t="str">
        <f t="shared" si="537"/>
        <v>Precios</v>
      </c>
      <c r="I1764" s="2">
        <v>2</v>
      </c>
      <c r="J1764" t="s">
        <v>544</v>
      </c>
      <c r="K1764" s="1" t="str">
        <f t="shared" si="538"/>
        <v>Informe Interactivo 1 - Comercializadora del Agro de Limarí</v>
      </c>
    </row>
    <row r="1765" spans="1:11" hidden="1" x14ac:dyDescent="0.35">
      <c r="A1765" s="2">
        <f t="shared" si="531"/>
        <v>3</v>
      </c>
      <c r="B1765" s="2">
        <f t="shared" si="532"/>
        <v>4.1500000000000004</v>
      </c>
      <c r="C1765" s="5" t="str">
        <f t="shared" si="533"/>
        <v>Informe Interactivo 1 - Femacal de La Calera</v>
      </c>
      <c r="D1765" s="34" t="str">
        <f t="shared" si="542"/>
        <v>https://analytics.zoho.com/open-view/2395394000004355834?ZOHO_CRITERIA=%22Hortaliza%20Consolidado%22.%22Mercado%20ID%22%3D3</v>
      </c>
      <c r="E1765" s="4">
        <f t="shared" si="534"/>
        <v>12</v>
      </c>
      <c r="F1765" t="str">
        <f t="shared" si="535"/>
        <v>Informe Interactivo 1</v>
      </c>
      <c r="G1765" t="str">
        <f t="shared" si="536"/>
        <v>Mercado</v>
      </c>
      <c r="H1765" t="str">
        <f t="shared" si="537"/>
        <v>Precios</v>
      </c>
      <c r="I1765" s="2">
        <v>3</v>
      </c>
      <c r="J1765" t="s">
        <v>545</v>
      </c>
      <c r="K1765" s="1" t="str">
        <f t="shared" si="538"/>
        <v>Informe Interactivo 1 - Femacal de La Calera</v>
      </c>
    </row>
    <row r="1766" spans="1:11" hidden="1" x14ac:dyDescent="0.35">
      <c r="A1766" s="2">
        <f t="shared" si="531"/>
        <v>4</v>
      </c>
      <c r="B1766" s="2">
        <f t="shared" si="532"/>
        <v>4.1500000000000004</v>
      </c>
      <c r="C1766" s="5" t="str">
        <f t="shared" si="533"/>
        <v>Informe Interactivo 1 - Feria Lagunitas de Puerto Montt</v>
      </c>
      <c r="D1766" s="34" t="str">
        <f t="shared" si="542"/>
        <v>https://analytics.zoho.com/open-view/2395394000004355834?ZOHO_CRITERIA=%22Hortaliza%20Consolidado%22.%22Mercado%20ID%22%3D4</v>
      </c>
      <c r="E1766" s="4">
        <f t="shared" si="534"/>
        <v>12</v>
      </c>
      <c r="F1766" t="str">
        <f t="shared" si="535"/>
        <v>Informe Interactivo 1</v>
      </c>
      <c r="G1766" t="str">
        <f t="shared" si="536"/>
        <v>Mercado</v>
      </c>
      <c r="H1766" t="str">
        <f t="shared" si="537"/>
        <v>Precios</v>
      </c>
      <c r="I1766" s="2">
        <v>4</v>
      </c>
      <c r="J1766" t="s">
        <v>546</v>
      </c>
      <c r="K1766" s="1" t="str">
        <f t="shared" si="538"/>
        <v>Informe Interactivo 1 - Feria Lagunitas de Puerto Montt</v>
      </c>
    </row>
    <row r="1767" spans="1:11" hidden="1" x14ac:dyDescent="0.35">
      <c r="A1767" s="2">
        <f t="shared" si="531"/>
        <v>5</v>
      </c>
      <c r="B1767" s="2">
        <f t="shared" si="532"/>
        <v>4.1500000000000004</v>
      </c>
      <c r="C1767" s="5" t="str">
        <f t="shared" si="533"/>
        <v>Informe Interactivo 1 - Macroferia Regional de Talca</v>
      </c>
      <c r="D1767" s="34" t="str">
        <f t="shared" si="542"/>
        <v>https://analytics.zoho.com/open-view/2395394000004355834?ZOHO_CRITERIA=%22Hortaliza%20Consolidado%22.%22Mercado%20ID%22%3D5</v>
      </c>
      <c r="E1767" s="4">
        <f t="shared" si="534"/>
        <v>12</v>
      </c>
      <c r="F1767" t="str">
        <f t="shared" si="535"/>
        <v>Informe Interactivo 1</v>
      </c>
      <c r="G1767" t="str">
        <f t="shared" si="536"/>
        <v>Mercado</v>
      </c>
      <c r="H1767" t="str">
        <f t="shared" si="537"/>
        <v>Precios</v>
      </c>
      <c r="I1767" s="2">
        <v>5</v>
      </c>
      <c r="J1767" t="s">
        <v>547</v>
      </c>
      <c r="K1767" s="1" t="str">
        <f t="shared" si="538"/>
        <v>Informe Interactivo 1 - Macroferia Regional de Talca</v>
      </c>
    </row>
    <row r="1768" spans="1:11" hidden="1" x14ac:dyDescent="0.35">
      <c r="A1768" s="2">
        <f t="shared" si="531"/>
        <v>6</v>
      </c>
      <c r="B1768" s="2">
        <f t="shared" si="532"/>
        <v>4.1500000000000004</v>
      </c>
      <c r="C1768" s="5" t="str">
        <f t="shared" si="533"/>
        <v>Informe Interactivo 1 - Mercado Mayorista Lo Valledor de Santiago</v>
      </c>
      <c r="D1768" s="34" t="str">
        <f t="shared" si="542"/>
        <v>https://analytics.zoho.com/open-view/2395394000004355834?ZOHO_CRITERIA=%22Hortaliza%20Consolidado%22.%22Mercado%20ID%22%3D6</v>
      </c>
      <c r="E1768" s="4">
        <f t="shared" si="534"/>
        <v>12</v>
      </c>
      <c r="F1768" t="str">
        <f t="shared" si="535"/>
        <v>Informe Interactivo 1</v>
      </c>
      <c r="G1768" t="str">
        <f t="shared" si="536"/>
        <v>Mercado</v>
      </c>
      <c r="H1768" t="str">
        <f t="shared" si="537"/>
        <v>Precios</v>
      </c>
      <c r="I1768" s="2">
        <v>6</v>
      </c>
      <c r="J1768" t="s">
        <v>548</v>
      </c>
      <c r="K1768" s="1" t="str">
        <f t="shared" si="538"/>
        <v>Informe Interactivo 1 - Mercado Mayorista Lo Valledor de Santiago</v>
      </c>
    </row>
    <row r="1769" spans="1:11" hidden="1" x14ac:dyDescent="0.35">
      <c r="A1769" s="2">
        <f t="shared" ref="A1769:A1832" si="543">+A1768+1</f>
        <v>7</v>
      </c>
      <c r="B1769" s="2">
        <f t="shared" ref="B1769:B1832" si="544">+B1768</f>
        <v>4.1500000000000004</v>
      </c>
      <c r="C1769" s="5" t="str">
        <f t="shared" ref="C1769:C1832" si="545">+F1769&amp;" - "&amp;J1769</f>
        <v>Informe Interactivo 1 - Terminal Hortofrutícola Agro Chillán</v>
      </c>
      <c r="D1769" s="34" t="str">
        <f t="shared" si="542"/>
        <v>https://analytics.zoho.com/open-view/2395394000004355834?ZOHO_CRITERIA=%22Hortaliza%20Consolidado%22.%22Mercado%20ID%22%3D7</v>
      </c>
      <c r="E1769" s="4">
        <f t="shared" ref="E1769:E1832" si="546">+E1768</f>
        <v>12</v>
      </c>
      <c r="F1769" t="str">
        <f t="shared" ref="F1769:F1832" si="547">+F1768</f>
        <v>Informe Interactivo 1</v>
      </c>
      <c r="G1769" t="str">
        <f t="shared" ref="G1769:G1832" si="548">+G1768</f>
        <v>Mercado</v>
      </c>
      <c r="H1769" t="str">
        <f t="shared" ref="H1769:H1832" si="549">+H1768</f>
        <v>Precios</v>
      </c>
      <c r="I1769" s="2">
        <v>7</v>
      </c>
      <c r="J1769" t="s">
        <v>549</v>
      </c>
      <c r="K1769" s="1" t="str">
        <f t="shared" ref="K1769:K1832" si="550">+HYPERLINK(D1769,C1769)</f>
        <v>Informe Interactivo 1 - Terminal Hortofrutícola Agro Chillán</v>
      </c>
    </row>
    <row r="1770" spans="1:11" hidden="1" x14ac:dyDescent="0.35">
      <c r="A1770" s="2">
        <f t="shared" si="543"/>
        <v>8</v>
      </c>
      <c r="B1770" s="2">
        <f t="shared" si="544"/>
        <v>4.1500000000000004</v>
      </c>
      <c r="C1770" s="5" t="str">
        <f t="shared" si="545"/>
        <v>Informe Interactivo 1 - Terminal La Palmera de La Serena</v>
      </c>
      <c r="D1770" s="34" t="str">
        <f t="shared" si="542"/>
        <v>https://analytics.zoho.com/open-view/2395394000004355834?ZOHO_CRITERIA=%22Hortaliza%20Consolidado%22.%22Mercado%20ID%22%3D8</v>
      </c>
      <c r="E1770" s="4">
        <f t="shared" si="546"/>
        <v>12</v>
      </c>
      <c r="F1770" t="str">
        <f t="shared" si="547"/>
        <v>Informe Interactivo 1</v>
      </c>
      <c r="G1770" t="str">
        <f t="shared" si="548"/>
        <v>Mercado</v>
      </c>
      <c r="H1770" t="str">
        <f t="shared" si="549"/>
        <v>Precios</v>
      </c>
      <c r="I1770" s="2">
        <v>8</v>
      </c>
      <c r="J1770" t="s">
        <v>550</v>
      </c>
      <c r="K1770" s="1" t="str">
        <f t="shared" si="550"/>
        <v>Informe Interactivo 1 - Terminal La Palmera de La Serena</v>
      </c>
    </row>
    <row r="1771" spans="1:11" hidden="1" x14ac:dyDescent="0.35">
      <c r="A1771" s="2">
        <f t="shared" si="543"/>
        <v>9</v>
      </c>
      <c r="B1771" s="2">
        <f t="shared" si="544"/>
        <v>4.1500000000000004</v>
      </c>
      <c r="C1771" s="5" t="str">
        <f t="shared" si="545"/>
        <v>Informe Interactivo 1 - Vega Central Mapocho de Santiago</v>
      </c>
      <c r="D1771" s="34" t="str">
        <f t="shared" si="542"/>
        <v>https://analytics.zoho.com/open-view/2395394000004355834?ZOHO_CRITERIA=%22Hortaliza%20Consolidado%22.%22Mercado%20ID%22%3D9</v>
      </c>
      <c r="E1771" s="4">
        <f t="shared" si="546"/>
        <v>12</v>
      </c>
      <c r="F1771" t="str">
        <f t="shared" si="547"/>
        <v>Informe Interactivo 1</v>
      </c>
      <c r="G1771" t="str">
        <f t="shared" si="548"/>
        <v>Mercado</v>
      </c>
      <c r="H1771" t="str">
        <f t="shared" si="549"/>
        <v>Precios</v>
      </c>
      <c r="I1771" s="2">
        <v>9</v>
      </c>
      <c r="J1771" t="s">
        <v>551</v>
      </c>
      <c r="K1771" s="1" t="str">
        <f t="shared" si="550"/>
        <v>Informe Interactivo 1 - Vega Central Mapocho de Santiago</v>
      </c>
    </row>
    <row r="1772" spans="1:11" hidden="1" x14ac:dyDescent="0.35">
      <c r="A1772" s="2">
        <f t="shared" si="543"/>
        <v>10</v>
      </c>
      <c r="B1772" s="2">
        <f t="shared" si="544"/>
        <v>4.1500000000000004</v>
      </c>
      <c r="C1772" s="5" t="str">
        <f t="shared" si="545"/>
        <v>Informe Interactivo 1 - Vega Modelo de Temuco</v>
      </c>
      <c r="D1772" s="34" t="str">
        <f t="shared" si="542"/>
        <v>https://analytics.zoho.com/open-view/2395394000004355834?ZOHO_CRITERIA=%22Hortaliza%20Consolidado%22.%22Mercado%20ID%22%3D10</v>
      </c>
      <c r="E1772" s="4">
        <f t="shared" si="546"/>
        <v>12</v>
      </c>
      <c r="F1772" t="str">
        <f t="shared" si="547"/>
        <v>Informe Interactivo 1</v>
      </c>
      <c r="G1772" t="str">
        <f t="shared" si="548"/>
        <v>Mercado</v>
      </c>
      <c r="H1772" t="str">
        <f t="shared" si="549"/>
        <v>Precios</v>
      </c>
      <c r="I1772" s="2">
        <v>10</v>
      </c>
      <c r="J1772" t="s">
        <v>552</v>
      </c>
      <c r="K1772" s="1" t="str">
        <f t="shared" si="550"/>
        <v>Informe Interactivo 1 - Vega Modelo de Temuco</v>
      </c>
    </row>
    <row r="1773" spans="1:11" hidden="1" x14ac:dyDescent="0.35">
      <c r="A1773" s="2">
        <f t="shared" si="543"/>
        <v>11</v>
      </c>
      <c r="B1773" s="2">
        <f t="shared" si="544"/>
        <v>4.1500000000000004</v>
      </c>
      <c r="C1773" s="5" t="str">
        <f t="shared" si="545"/>
        <v>Informe Interactivo 1 - Vega Monumental Concepción</v>
      </c>
      <c r="D1773" s="34" t="str">
        <f t="shared" si="542"/>
        <v>https://analytics.zoho.com/open-view/2395394000004355834?ZOHO_CRITERIA=%22Hortaliza%20Consolidado%22.%22Mercado%20ID%22%3D11</v>
      </c>
      <c r="E1773" s="4">
        <f t="shared" si="546"/>
        <v>12</v>
      </c>
      <c r="F1773" t="str">
        <f t="shared" si="547"/>
        <v>Informe Interactivo 1</v>
      </c>
      <c r="G1773" t="str">
        <f t="shared" si="548"/>
        <v>Mercado</v>
      </c>
      <c r="H1773" t="str">
        <f t="shared" si="549"/>
        <v>Precios</v>
      </c>
      <c r="I1773" s="2">
        <v>11</v>
      </c>
      <c r="J1773" t="s">
        <v>553</v>
      </c>
      <c r="K1773" s="1" t="str">
        <f t="shared" si="550"/>
        <v>Informe Interactivo 1 - Vega Monumental Concepción</v>
      </c>
    </row>
    <row r="1774" spans="1:11" hidden="1" x14ac:dyDescent="0.35">
      <c r="A1774" s="2">
        <f t="shared" si="543"/>
        <v>12</v>
      </c>
      <c r="B1774" s="2">
        <f t="shared" si="544"/>
        <v>4.1500000000000004</v>
      </c>
      <c r="C1774" s="5" t="str">
        <f t="shared" si="545"/>
        <v>Informe Interactivo 1 - Mapocho Venta Directa de Santiago</v>
      </c>
      <c r="D1774" s="34" t="str">
        <f t="shared" si="542"/>
        <v>https://analytics.zoho.com/open-view/2395394000004355834?ZOHO_CRITERIA=%22Hortaliza%20Consolidado%22.%22Mercado%20ID%22%3D12</v>
      </c>
      <c r="E1774" s="4">
        <f t="shared" si="546"/>
        <v>12</v>
      </c>
      <c r="F1774" t="str">
        <f t="shared" si="547"/>
        <v>Informe Interactivo 1</v>
      </c>
      <c r="G1774" t="str">
        <f t="shared" si="548"/>
        <v>Mercado</v>
      </c>
      <c r="H1774" t="str">
        <f t="shared" si="549"/>
        <v>Precios</v>
      </c>
      <c r="I1774" s="2">
        <v>12</v>
      </c>
      <c r="J1774" t="s">
        <v>559</v>
      </c>
      <c r="K1774" s="1" t="str">
        <f t="shared" si="550"/>
        <v>Informe Interactivo 1 - Mapocho Venta Directa de Santiago</v>
      </c>
    </row>
    <row r="1775" spans="1:11" hidden="1" x14ac:dyDescent="0.35">
      <c r="A1775" s="83">
        <v>1</v>
      </c>
      <c r="B1775" s="83">
        <f t="shared" si="544"/>
        <v>4.1500000000000004</v>
      </c>
      <c r="C1775" s="84" t="str">
        <f t="shared" si="545"/>
        <v>Informe Interactivo 2 - Berenjena</v>
      </c>
      <c r="D1775" s="85" t="str">
        <f>+"https://analytics.zoho.com/open-view/2395394000004410955?ZOHO_CRITERIA=%22Hortaliza%20Consolidado%22.%22Categor%C3%ADa%20ID%22%3D"&amp;I1775</f>
        <v>https://analytics.zoho.com/open-view/2395394000004410955?ZOHO_CRITERIA=%22Hortaliza%20Consolidado%22.%22Categor%C3%ADa%20ID%22%3D100112001</v>
      </c>
      <c r="E1775" s="86">
        <v>40</v>
      </c>
      <c r="F1775" s="87" t="s">
        <v>45</v>
      </c>
      <c r="G1775" s="87" t="s">
        <v>17</v>
      </c>
      <c r="H1775" s="87" t="s">
        <v>542</v>
      </c>
      <c r="I1775" s="83">
        <v>100112001</v>
      </c>
      <c r="J1775" s="87" t="s">
        <v>560</v>
      </c>
      <c r="K1775" s="1" t="str">
        <f t="shared" si="550"/>
        <v>Informe Interactivo 2 - Berenjena</v>
      </c>
    </row>
    <row r="1776" spans="1:11" hidden="1" x14ac:dyDescent="0.35">
      <c r="A1776" s="2">
        <f t="shared" si="543"/>
        <v>2</v>
      </c>
      <c r="B1776" s="2">
        <f t="shared" si="544"/>
        <v>4.1500000000000004</v>
      </c>
      <c r="C1776" s="5" t="str">
        <f t="shared" si="545"/>
        <v>Informe Interactivo 2 - Pimiento</v>
      </c>
      <c r="D1776" s="34" t="str">
        <f t="shared" ref="D1776:D1814" si="551">+"https://analytics.zoho.com/open-view/2395394000004410955?ZOHO_CRITERIA=%22Hortaliza%20Consolidado%22.%22Categor%C3%ADa%20ID%22%3D"&amp;I1776</f>
        <v>https://analytics.zoho.com/open-view/2395394000004410955?ZOHO_CRITERIA=%22Hortaliza%20Consolidado%22.%22Categor%C3%ADa%20ID%22%3D100112002</v>
      </c>
      <c r="E1776" s="4">
        <f t="shared" si="546"/>
        <v>40</v>
      </c>
      <c r="F1776" t="str">
        <f t="shared" si="547"/>
        <v>Informe Interactivo 2</v>
      </c>
      <c r="G1776" t="str">
        <f t="shared" si="548"/>
        <v>Categoría</v>
      </c>
      <c r="H1776" t="str">
        <f t="shared" si="549"/>
        <v>Precios</v>
      </c>
      <c r="I1776" s="2">
        <v>100112002</v>
      </c>
      <c r="J1776" t="s">
        <v>561</v>
      </c>
      <c r="K1776" s="1" t="str">
        <f t="shared" si="550"/>
        <v>Informe Interactivo 2 - Pimiento</v>
      </c>
    </row>
    <row r="1777" spans="1:11" hidden="1" x14ac:dyDescent="0.35">
      <c r="A1777" s="2">
        <f t="shared" si="543"/>
        <v>3</v>
      </c>
      <c r="B1777" s="2">
        <f t="shared" si="544"/>
        <v>4.1500000000000004</v>
      </c>
      <c r="C1777" s="5" t="str">
        <f t="shared" si="545"/>
        <v>Informe Interactivo 2 - Ajo</v>
      </c>
      <c r="D1777" s="34" t="str">
        <f t="shared" si="551"/>
        <v>https://analytics.zoho.com/open-view/2395394000004410955?ZOHO_CRITERIA=%22Hortaliza%20Consolidado%22.%22Categor%C3%ADa%20ID%22%3D100112003</v>
      </c>
      <c r="E1777" s="4">
        <f t="shared" si="546"/>
        <v>40</v>
      </c>
      <c r="F1777" t="str">
        <f t="shared" si="547"/>
        <v>Informe Interactivo 2</v>
      </c>
      <c r="G1777" t="str">
        <f t="shared" si="548"/>
        <v>Categoría</v>
      </c>
      <c r="H1777" t="str">
        <f t="shared" si="549"/>
        <v>Precios</v>
      </c>
      <c r="I1777" s="2">
        <v>100112003</v>
      </c>
      <c r="J1777" t="s">
        <v>562</v>
      </c>
      <c r="K1777" s="1" t="str">
        <f t="shared" si="550"/>
        <v>Informe Interactivo 2 - Ajo</v>
      </c>
    </row>
    <row r="1778" spans="1:11" hidden="1" x14ac:dyDescent="0.35">
      <c r="A1778" s="2">
        <f t="shared" si="543"/>
        <v>4</v>
      </c>
      <c r="B1778" s="2">
        <f t="shared" si="544"/>
        <v>4.1500000000000004</v>
      </c>
      <c r="C1778" s="5" t="str">
        <f t="shared" si="545"/>
        <v>Informe Interactivo 2 - Cebolla</v>
      </c>
      <c r="D1778" s="34" t="str">
        <f t="shared" si="551"/>
        <v>https://analytics.zoho.com/open-view/2395394000004410955?ZOHO_CRITERIA=%22Hortaliza%20Consolidado%22.%22Categor%C3%ADa%20ID%22%3D100112004</v>
      </c>
      <c r="E1778" s="4">
        <f t="shared" si="546"/>
        <v>40</v>
      </c>
      <c r="F1778" t="str">
        <f t="shared" si="547"/>
        <v>Informe Interactivo 2</v>
      </c>
      <c r="G1778" t="str">
        <f t="shared" si="548"/>
        <v>Categoría</v>
      </c>
      <c r="H1778" t="str">
        <f t="shared" si="549"/>
        <v>Precios</v>
      </c>
      <c r="I1778" s="2">
        <v>100112004</v>
      </c>
      <c r="J1778" t="s">
        <v>563</v>
      </c>
      <c r="K1778" s="1" t="str">
        <f t="shared" si="550"/>
        <v>Informe Interactivo 2 - Cebolla</v>
      </c>
    </row>
    <row r="1779" spans="1:11" hidden="1" x14ac:dyDescent="0.35">
      <c r="A1779" s="2">
        <f t="shared" si="543"/>
        <v>5</v>
      </c>
      <c r="B1779" s="2">
        <f t="shared" si="544"/>
        <v>4.1500000000000004</v>
      </c>
      <c r="C1779" s="5" t="str">
        <f t="shared" si="545"/>
        <v>Informe Interactivo 2 - Puerro</v>
      </c>
      <c r="D1779" s="34" t="str">
        <f t="shared" si="551"/>
        <v>https://analytics.zoho.com/open-view/2395394000004410955?ZOHO_CRITERIA=%22Hortaliza%20Consolidado%22.%22Categor%C3%ADa%20ID%22%3D100112005</v>
      </c>
      <c r="E1779" s="4">
        <f t="shared" si="546"/>
        <v>40</v>
      </c>
      <c r="F1779" t="str">
        <f t="shared" si="547"/>
        <v>Informe Interactivo 2</v>
      </c>
      <c r="G1779" t="str">
        <f t="shared" si="548"/>
        <v>Categoría</v>
      </c>
      <c r="H1779" t="str">
        <f t="shared" si="549"/>
        <v>Precios</v>
      </c>
      <c r="I1779" s="2">
        <v>100112005</v>
      </c>
      <c r="J1779" t="s">
        <v>564</v>
      </c>
      <c r="K1779" s="1" t="str">
        <f t="shared" si="550"/>
        <v>Informe Interactivo 2 - Puerro</v>
      </c>
    </row>
    <row r="1780" spans="1:11" hidden="1" x14ac:dyDescent="0.35">
      <c r="A1780" s="2">
        <f t="shared" si="543"/>
        <v>6</v>
      </c>
      <c r="B1780" s="2">
        <f t="shared" si="544"/>
        <v>4.1500000000000004</v>
      </c>
      <c r="C1780" s="5" t="str">
        <f t="shared" si="545"/>
        <v>Informe Interactivo 2 - Repollo</v>
      </c>
      <c r="D1780" s="34" t="str">
        <f t="shared" si="551"/>
        <v>https://analytics.zoho.com/open-view/2395394000004410955?ZOHO_CRITERIA=%22Hortaliza%20Consolidado%22.%22Categor%C3%ADa%20ID%22%3D100112006</v>
      </c>
      <c r="E1780" s="4">
        <f t="shared" si="546"/>
        <v>40</v>
      </c>
      <c r="F1780" t="str">
        <f t="shared" si="547"/>
        <v>Informe Interactivo 2</v>
      </c>
      <c r="G1780" t="str">
        <f t="shared" si="548"/>
        <v>Categoría</v>
      </c>
      <c r="H1780" t="str">
        <f t="shared" si="549"/>
        <v>Precios</v>
      </c>
      <c r="I1780" s="2">
        <v>100112006</v>
      </c>
      <c r="J1780" t="s">
        <v>565</v>
      </c>
      <c r="K1780" s="1" t="str">
        <f t="shared" si="550"/>
        <v>Informe Interactivo 2 - Repollo</v>
      </c>
    </row>
    <row r="1781" spans="1:11" hidden="1" x14ac:dyDescent="0.35">
      <c r="A1781" s="2">
        <f t="shared" si="543"/>
        <v>7</v>
      </c>
      <c r="B1781" s="2">
        <f t="shared" si="544"/>
        <v>4.1500000000000004</v>
      </c>
      <c r="C1781" s="5" t="str">
        <f t="shared" si="545"/>
        <v>Informe Interactivo 2 - Coliflor</v>
      </c>
      <c r="D1781" s="34" t="str">
        <f t="shared" si="551"/>
        <v>https://analytics.zoho.com/open-view/2395394000004410955?ZOHO_CRITERIA=%22Hortaliza%20Consolidado%22.%22Categor%C3%ADa%20ID%22%3D100112008</v>
      </c>
      <c r="E1781" s="4">
        <f t="shared" si="546"/>
        <v>40</v>
      </c>
      <c r="F1781" t="str">
        <f t="shared" si="547"/>
        <v>Informe Interactivo 2</v>
      </c>
      <c r="G1781" t="str">
        <f t="shared" si="548"/>
        <v>Categoría</v>
      </c>
      <c r="H1781" t="str">
        <f t="shared" si="549"/>
        <v>Precios</v>
      </c>
      <c r="I1781" s="2">
        <v>100112008</v>
      </c>
      <c r="J1781" t="s">
        <v>566</v>
      </c>
      <c r="K1781" s="1" t="str">
        <f t="shared" si="550"/>
        <v>Informe Interactivo 2 - Coliflor</v>
      </c>
    </row>
    <row r="1782" spans="1:11" hidden="1" x14ac:dyDescent="0.35">
      <c r="A1782" s="2">
        <f t="shared" si="543"/>
        <v>8</v>
      </c>
      <c r="B1782" s="2">
        <f t="shared" si="544"/>
        <v>4.1500000000000004</v>
      </c>
      <c r="C1782" s="5" t="str">
        <f t="shared" si="545"/>
        <v>Informe Interactivo 2 - Acelga</v>
      </c>
      <c r="D1782" s="34" t="str">
        <f t="shared" si="551"/>
        <v>https://analytics.zoho.com/open-view/2395394000004410955?ZOHO_CRITERIA=%22Hortaliza%20Consolidado%22.%22Categor%C3%ADa%20ID%22%3D100112009</v>
      </c>
      <c r="E1782" s="4">
        <f t="shared" si="546"/>
        <v>40</v>
      </c>
      <c r="F1782" t="str">
        <f t="shared" si="547"/>
        <v>Informe Interactivo 2</v>
      </c>
      <c r="G1782" t="str">
        <f t="shared" si="548"/>
        <v>Categoría</v>
      </c>
      <c r="H1782" t="str">
        <f t="shared" si="549"/>
        <v>Precios</v>
      </c>
      <c r="I1782" s="2">
        <v>100112009</v>
      </c>
      <c r="J1782" t="s">
        <v>567</v>
      </c>
      <c r="K1782" s="1" t="str">
        <f t="shared" si="550"/>
        <v>Informe Interactivo 2 - Acelga</v>
      </c>
    </row>
    <row r="1783" spans="1:11" hidden="1" x14ac:dyDescent="0.35">
      <c r="A1783" s="2">
        <f t="shared" si="543"/>
        <v>9</v>
      </c>
      <c r="B1783" s="2">
        <f t="shared" si="544"/>
        <v>4.1500000000000004</v>
      </c>
      <c r="C1783" s="5" t="str">
        <f t="shared" si="545"/>
        <v>Informe Interactivo 2 - Achicoria</v>
      </c>
      <c r="D1783" s="34" t="str">
        <f t="shared" si="551"/>
        <v>https://analytics.zoho.com/open-view/2395394000004410955?ZOHO_CRITERIA=%22Hortaliza%20Consolidado%22.%22Categor%C3%ADa%20ID%22%3D100112010</v>
      </c>
      <c r="E1783" s="4">
        <f t="shared" si="546"/>
        <v>40</v>
      </c>
      <c r="F1783" t="str">
        <f t="shared" si="547"/>
        <v>Informe Interactivo 2</v>
      </c>
      <c r="G1783" t="str">
        <f t="shared" si="548"/>
        <v>Categoría</v>
      </c>
      <c r="H1783" t="str">
        <f t="shared" si="549"/>
        <v>Precios</v>
      </c>
      <c r="I1783" s="2">
        <v>100112010</v>
      </c>
      <c r="J1783" t="s">
        <v>568</v>
      </c>
      <c r="K1783" s="1" t="str">
        <f t="shared" si="550"/>
        <v>Informe Interactivo 2 - Achicoria</v>
      </c>
    </row>
    <row r="1784" spans="1:11" hidden="1" x14ac:dyDescent="0.35">
      <c r="A1784" s="2">
        <f t="shared" si="543"/>
        <v>10</v>
      </c>
      <c r="B1784" s="2">
        <f t="shared" si="544"/>
        <v>4.1500000000000004</v>
      </c>
      <c r="C1784" s="5" t="str">
        <f t="shared" si="545"/>
        <v>Informe Interactivo 2 - Espinaca</v>
      </c>
      <c r="D1784" s="34" t="str">
        <f t="shared" si="551"/>
        <v>https://analytics.zoho.com/open-view/2395394000004410955?ZOHO_CRITERIA=%22Hortaliza%20Consolidado%22.%22Categor%C3%ADa%20ID%22%3D100112012</v>
      </c>
      <c r="E1784" s="4">
        <f t="shared" si="546"/>
        <v>40</v>
      </c>
      <c r="F1784" t="str">
        <f t="shared" si="547"/>
        <v>Informe Interactivo 2</v>
      </c>
      <c r="G1784" t="str">
        <f t="shared" si="548"/>
        <v>Categoría</v>
      </c>
      <c r="H1784" t="str">
        <f t="shared" si="549"/>
        <v>Precios</v>
      </c>
      <c r="I1784" s="2">
        <v>100112012</v>
      </c>
      <c r="J1784" t="s">
        <v>569</v>
      </c>
      <c r="K1784" s="1" t="str">
        <f t="shared" si="550"/>
        <v>Informe Interactivo 2 - Espinaca</v>
      </c>
    </row>
    <row r="1785" spans="1:11" hidden="1" x14ac:dyDescent="0.35">
      <c r="A1785" s="2">
        <f t="shared" si="543"/>
        <v>11</v>
      </c>
      <c r="B1785" s="2">
        <f t="shared" si="544"/>
        <v>4.1500000000000004</v>
      </c>
      <c r="C1785" s="5" t="str">
        <f t="shared" si="545"/>
        <v>Informe Interactivo 2 - Alcachofa</v>
      </c>
      <c r="D1785" s="34" t="str">
        <f t="shared" si="551"/>
        <v>https://analytics.zoho.com/open-view/2395394000004410955?ZOHO_CRITERIA=%22Hortaliza%20Consolidado%22.%22Categor%C3%ADa%20ID%22%3D100112013</v>
      </c>
      <c r="E1785" s="4">
        <f t="shared" si="546"/>
        <v>40</v>
      </c>
      <c r="F1785" t="str">
        <f t="shared" si="547"/>
        <v>Informe Interactivo 2</v>
      </c>
      <c r="G1785" t="str">
        <f t="shared" si="548"/>
        <v>Categoría</v>
      </c>
      <c r="H1785" t="str">
        <f t="shared" si="549"/>
        <v>Precios</v>
      </c>
      <c r="I1785" s="2">
        <v>100112013</v>
      </c>
      <c r="J1785" t="s">
        <v>570</v>
      </c>
      <c r="K1785" s="1" t="str">
        <f t="shared" si="550"/>
        <v>Informe Interactivo 2 - Alcachofa</v>
      </c>
    </row>
    <row r="1786" spans="1:11" hidden="1" x14ac:dyDescent="0.35">
      <c r="A1786" s="2">
        <f t="shared" si="543"/>
        <v>12</v>
      </c>
      <c r="B1786" s="2">
        <f t="shared" si="544"/>
        <v>4.1500000000000004</v>
      </c>
      <c r="C1786" s="5" t="str">
        <f t="shared" si="545"/>
        <v>Informe Interactivo 2 - Apio</v>
      </c>
      <c r="D1786" s="34" t="str">
        <f t="shared" si="551"/>
        <v>https://analytics.zoho.com/open-view/2395394000004410955?ZOHO_CRITERIA=%22Hortaliza%20Consolidado%22.%22Categor%C3%ADa%20ID%22%3D100112017</v>
      </c>
      <c r="E1786" s="4">
        <f t="shared" si="546"/>
        <v>40</v>
      </c>
      <c r="F1786" t="str">
        <f t="shared" si="547"/>
        <v>Informe Interactivo 2</v>
      </c>
      <c r="G1786" t="str">
        <f t="shared" si="548"/>
        <v>Categoría</v>
      </c>
      <c r="H1786" t="str">
        <f t="shared" si="549"/>
        <v>Precios</v>
      </c>
      <c r="I1786" s="2">
        <v>100112017</v>
      </c>
      <c r="J1786" t="s">
        <v>571</v>
      </c>
      <c r="K1786" s="1" t="str">
        <f t="shared" si="550"/>
        <v>Informe Interactivo 2 - Apio</v>
      </c>
    </row>
    <row r="1787" spans="1:11" hidden="1" x14ac:dyDescent="0.35">
      <c r="A1787" s="2">
        <f t="shared" si="543"/>
        <v>13</v>
      </c>
      <c r="B1787" s="2">
        <f t="shared" si="544"/>
        <v>4.1500000000000004</v>
      </c>
      <c r="C1787" s="5" t="str">
        <f t="shared" si="545"/>
        <v>Informe Interactivo 2 - Tomate</v>
      </c>
      <c r="D1787" s="34" t="str">
        <f t="shared" si="551"/>
        <v>https://analytics.zoho.com/open-view/2395394000004410955?ZOHO_CRITERIA=%22Hortaliza%20Consolidado%22.%22Categor%C3%ADa%20ID%22%3D100112020</v>
      </c>
      <c r="E1787" s="4">
        <f t="shared" si="546"/>
        <v>40</v>
      </c>
      <c r="F1787" t="str">
        <f t="shared" si="547"/>
        <v>Informe Interactivo 2</v>
      </c>
      <c r="G1787" t="str">
        <f t="shared" si="548"/>
        <v>Categoría</v>
      </c>
      <c r="H1787" t="str">
        <f t="shared" si="549"/>
        <v>Precios</v>
      </c>
      <c r="I1787" s="2">
        <v>100112020</v>
      </c>
      <c r="J1787" t="s">
        <v>572</v>
      </c>
      <c r="K1787" s="1" t="str">
        <f t="shared" si="550"/>
        <v>Informe Interactivo 2 - Tomate</v>
      </c>
    </row>
    <row r="1788" spans="1:11" hidden="1" x14ac:dyDescent="0.35">
      <c r="A1788" s="2">
        <f t="shared" si="543"/>
        <v>14</v>
      </c>
      <c r="B1788" s="2">
        <f t="shared" si="544"/>
        <v>4.1500000000000004</v>
      </c>
      <c r="C1788" s="5" t="str">
        <f t="shared" si="545"/>
        <v>Informe Interactivo 2 - Ají</v>
      </c>
      <c r="D1788" s="34" t="str">
        <f t="shared" si="551"/>
        <v>https://analytics.zoho.com/open-view/2395394000004410955?ZOHO_CRITERIA=%22Hortaliza%20Consolidado%22.%22Categor%C3%ADa%20ID%22%3D100112021</v>
      </c>
      <c r="E1788" s="4">
        <f t="shared" si="546"/>
        <v>40</v>
      </c>
      <c r="F1788" t="str">
        <f t="shared" si="547"/>
        <v>Informe Interactivo 2</v>
      </c>
      <c r="G1788" t="str">
        <f t="shared" si="548"/>
        <v>Categoría</v>
      </c>
      <c r="H1788" t="str">
        <f t="shared" si="549"/>
        <v>Precios</v>
      </c>
      <c r="I1788" s="2">
        <v>100112021</v>
      </c>
      <c r="J1788" t="s">
        <v>573</v>
      </c>
      <c r="K1788" s="1" t="str">
        <f t="shared" si="550"/>
        <v>Informe Interactivo 2 - Ají</v>
      </c>
    </row>
    <row r="1789" spans="1:11" hidden="1" x14ac:dyDescent="0.35">
      <c r="A1789" s="2">
        <f t="shared" si="543"/>
        <v>15</v>
      </c>
      <c r="B1789" s="2">
        <f t="shared" si="544"/>
        <v>4.1500000000000004</v>
      </c>
      <c r="C1789" s="5" t="str">
        <f t="shared" si="545"/>
        <v>Informe Interactivo 2 - Arveja Verde</v>
      </c>
      <c r="D1789" s="34" t="str">
        <f t="shared" si="551"/>
        <v>https://analytics.zoho.com/open-view/2395394000004410955?ZOHO_CRITERIA=%22Hortaliza%20Consolidado%22.%22Categor%C3%ADa%20ID%22%3D100112022</v>
      </c>
      <c r="E1789" s="4">
        <f t="shared" si="546"/>
        <v>40</v>
      </c>
      <c r="F1789" t="str">
        <f t="shared" si="547"/>
        <v>Informe Interactivo 2</v>
      </c>
      <c r="G1789" t="str">
        <f t="shared" si="548"/>
        <v>Categoría</v>
      </c>
      <c r="H1789" t="str">
        <f t="shared" si="549"/>
        <v>Precios</v>
      </c>
      <c r="I1789" s="2">
        <v>100112022</v>
      </c>
      <c r="J1789" t="s">
        <v>574</v>
      </c>
      <c r="K1789" s="1" t="str">
        <f t="shared" si="550"/>
        <v>Informe Interactivo 2 - Arveja Verde</v>
      </c>
    </row>
    <row r="1790" spans="1:11" hidden="1" x14ac:dyDescent="0.35">
      <c r="A1790" s="2">
        <f t="shared" si="543"/>
        <v>16</v>
      </c>
      <c r="B1790" s="2">
        <f t="shared" si="544"/>
        <v>4.1500000000000004</v>
      </c>
      <c r="C1790" s="5" t="str">
        <f t="shared" si="545"/>
        <v>Informe Interactivo 2 - Brócoli</v>
      </c>
      <c r="D1790" s="34" t="str">
        <f t="shared" si="551"/>
        <v>https://analytics.zoho.com/open-view/2395394000004410955?ZOHO_CRITERIA=%22Hortaliza%20Consolidado%22.%22Categor%C3%ADa%20ID%22%3D100112023</v>
      </c>
      <c r="E1790" s="4">
        <f t="shared" si="546"/>
        <v>40</v>
      </c>
      <c r="F1790" t="str">
        <f t="shared" si="547"/>
        <v>Informe Interactivo 2</v>
      </c>
      <c r="G1790" t="str">
        <f t="shared" si="548"/>
        <v>Categoría</v>
      </c>
      <c r="H1790" t="str">
        <f t="shared" si="549"/>
        <v>Precios</v>
      </c>
      <c r="I1790" s="2">
        <v>100112023</v>
      </c>
      <c r="J1790" t="s">
        <v>575</v>
      </c>
      <c r="K1790" s="1" t="str">
        <f t="shared" si="550"/>
        <v>Informe Interactivo 2 - Brócoli</v>
      </c>
    </row>
    <row r="1791" spans="1:11" hidden="1" x14ac:dyDescent="0.35">
      <c r="A1791" s="2">
        <f t="shared" si="543"/>
        <v>17</v>
      </c>
      <c r="B1791" s="2">
        <f t="shared" si="544"/>
        <v>4.1500000000000004</v>
      </c>
      <c r="C1791" s="5" t="str">
        <f t="shared" si="545"/>
        <v>Informe Interactivo 2 - Choclo</v>
      </c>
      <c r="D1791" s="34" t="str">
        <f t="shared" si="551"/>
        <v>https://analytics.zoho.com/open-view/2395394000004410955?ZOHO_CRITERIA=%22Hortaliza%20Consolidado%22.%22Categor%C3%ADa%20ID%22%3D100112024</v>
      </c>
      <c r="E1791" s="4">
        <f t="shared" si="546"/>
        <v>40</v>
      </c>
      <c r="F1791" t="str">
        <f t="shared" si="547"/>
        <v>Informe Interactivo 2</v>
      </c>
      <c r="G1791" t="str">
        <f t="shared" si="548"/>
        <v>Categoría</v>
      </c>
      <c r="H1791" t="str">
        <f t="shared" si="549"/>
        <v>Precios</v>
      </c>
      <c r="I1791" s="2">
        <v>100112024</v>
      </c>
      <c r="J1791" t="s">
        <v>576</v>
      </c>
      <c r="K1791" s="1" t="str">
        <f t="shared" si="550"/>
        <v>Informe Interactivo 2 - Choclo</v>
      </c>
    </row>
    <row r="1792" spans="1:11" hidden="1" x14ac:dyDescent="0.35">
      <c r="A1792" s="2">
        <f t="shared" si="543"/>
        <v>18</v>
      </c>
      <c r="B1792" s="2">
        <f t="shared" si="544"/>
        <v>4.1500000000000004</v>
      </c>
      <c r="C1792" s="5" t="str">
        <f t="shared" si="545"/>
        <v>Informe Interactivo 2 - Melón</v>
      </c>
      <c r="D1792" s="34" t="str">
        <f t="shared" si="551"/>
        <v>https://analytics.zoho.com/open-view/2395394000004410955?ZOHO_CRITERIA=%22Hortaliza%20Consolidado%22.%22Categor%C3%ADa%20ID%22%3D100112027</v>
      </c>
      <c r="E1792" s="4">
        <f t="shared" si="546"/>
        <v>40</v>
      </c>
      <c r="F1792" t="str">
        <f t="shared" si="547"/>
        <v>Informe Interactivo 2</v>
      </c>
      <c r="G1792" t="str">
        <f t="shared" si="548"/>
        <v>Categoría</v>
      </c>
      <c r="H1792" t="str">
        <f t="shared" si="549"/>
        <v>Precios</v>
      </c>
      <c r="I1792" s="2">
        <v>100112027</v>
      </c>
      <c r="J1792" t="s">
        <v>577</v>
      </c>
      <c r="K1792" s="1" t="str">
        <f t="shared" si="550"/>
        <v>Informe Interactivo 2 - Melón</v>
      </c>
    </row>
    <row r="1793" spans="1:11" hidden="1" x14ac:dyDescent="0.35">
      <c r="A1793" s="2">
        <f t="shared" si="543"/>
        <v>19</v>
      </c>
      <c r="B1793" s="2">
        <f t="shared" si="544"/>
        <v>4.1500000000000004</v>
      </c>
      <c r="C1793" s="5" t="str">
        <f t="shared" si="545"/>
        <v>Informe Interactivo 2 - Orégano</v>
      </c>
      <c r="D1793" s="34" t="str">
        <f t="shared" si="551"/>
        <v>https://analytics.zoho.com/open-view/2395394000004410955?ZOHO_CRITERIA=%22Hortaliza%20Consolidado%22.%22Categor%C3%ADa%20ID%22%3D100112029</v>
      </c>
      <c r="E1793" s="4">
        <f t="shared" si="546"/>
        <v>40</v>
      </c>
      <c r="F1793" t="str">
        <f t="shared" si="547"/>
        <v>Informe Interactivo 2</v>
      </c>
      <c r="G1793" t="str">
        <f t="shared" si="548"/>
        <v>Categoría</v>
      </c>
      <c r="H1793" t="str">
        <f t="shared" si="549"/>
        <v>Precios</v>
      </c>
      <c r="I1793" s="2">
        <v>100112029</v>
      </c>
      <c r="J1793" t="s">
        <v>578</v>
      </c>
      <c r="K1793" s="1" t="str">
        <f t="shared" si="550"/>
        <v>Informe Interactivo 2 - Orégano</v>
      </c>
    </row>
    <row r="1794" spans="1:11" hidden="1" x14ac:dyDescent="0.35">
      <c r="A1794" s="2">
        <f t="shared" si="543"/>
        <v>20</v>
      </c>
      <c r="B1794" s="2">
        <f t="shared" si="544"/>
        <v>4.1500000000000004</v>
      </c>
      <c r="C1794" s="5" t="str">
        <f t="shared" si="545"/>
        <v>Informe Interactivo 2 - Poroto granado</v>
      </c>
      <c r="D1794" s="34" t="str">
        <f t="shared" si="551"/>
        <v>https://analytics.zoho.com/open-view/2395394000004410955?ZOHO_CRITERIA=%22Hortaliza%20Consolidado%22.%22Categor%C3%ADa%20ID%22%3D100112030</v>
      </c>
      <c r="E1794" s="4">
        <f t="shared" si="546"/>
        <v>40</v>
      </c>
      <c r="F1794" t="str">
        <f t="shared" si="547"/>
        <v>Informe Interactivo 2</v>
      </c>
      <c r="G1794" t="str">
        <f t="shared" si="548"/>
        <v>Categoría</v>
      </c>
      <c r="H1794" t="str">
        <f t="shared" si="549"/>
        <v>Precios</v>
      </c>
      <c r="I1794" s="2">
        <v>100112030</v>
      </c>
      <c r="J1794" t="s">
        <v>579</v>
      </c>
      <c r="K1794" s="1" t="str">
        <f t="shared" si="550"/>
        <v>Informe Interactivo 2 - Poroto granado</v>
      </c>
    </row>
    <row r="1795" spans="1:11" hidden="1" x14ac:dyDescent="0.35">
      <c r="A1795" s="2">
        <f t="shared" si="543"/>
        <v>21</v>
      </c>
      <c r="B1795" s="2">
        <f t="shared" si="544"/>
        <v>4.1500000000000004</v>
      </c>
      <c r="C1795" s="5" t="str">
        <f t="shared" si="545"/>
        <v>Informe Interactivo 2 - Poroto verde</v>
      </c>
      <c r="D1795" s="34" t="str">
        <f t="shared" si="551"/>
        <v>https://analytics.zoho.com/open-view/2395394000004410955?ZOHO_CRITERIA=%22Hortaliza%20Consolidado%22.%22Categor%C3%ADa%20ID%22%3D100112031</v>
      </c>
      <c r="E1795" s="4">
        <f t="shared" si="546"/>
        <v>40</v>
      </c>
      <c r="F1795" t="str">
        <f t="shared" si="547"/>
        <v>Informe Interactivo 2</v>
      </c>
      <c r="G1795" t="str">
        <f t="shared" si="548"/>
        <v>Categoría</v>
      </c>
      <c r="H1795" t="str">
        <f t="shared" si="549"/>
        <v>Precios</v>
      </c>
      <c r="I1795" s="2">
        <v>100112031</v>
      </c>
      <c r="J1795" t="s">
        <v>580</v>
      </c>
      <c r="K1795" s="1" t="str">
        <f t="shared" si="550"/>
        <v>Informe Interactivo 2 - Poroto verde</v>
      </c>
    </row>
    <row r="1796" spans="1:11" hidden="1" x14ac:dyDescent="0.35">
      <c r="A1796" s="2">
        <f t="shared" si="543"/>
        <v>22</v>
      </c>
      <c r="B1796" s="2">
        <f t="shared" si="544"/>
        <v>4.1500000000000004</v>
      </c>
      <c r="C1796" s="5" t="str">
        <f t="shared" si="545"/>
        <v>Informe Interactivo 2 - Zapallo italiano</v>
      </c>
      <c r="D1796" s="34" t="str">
        <f t="shared" si="551"/>
        <v>https://analytics.zoho.com/open-view/2395394000004410955?ZOHO_CRITERIA=%22Hortaliza%20Consolidado%22.%22Categor%C3%ADa%20ID%22%3D100112032</v>
      </c>
      <c r="E1796" s="4">
        <f t="shared" si="546"/>
        <v>40</v>
      </c>
      <c r="F1796" t="str">
        <f t="shared" si="547"/>
        <v>Informe Interactivo 2</v>
      </c>
      <c r="G1796" t="str">
        <f t="shared" si="548"/>
        <v>Categoría</v>
      </c>
      <c r="H1796" t="str">
        <f t="shared" si="549"/>
        <v>Precios</v>
      </c>
      <c r="I1796" s="2">
        <v>100112032</v>
      </c>
      <c r="J1796" t="s">
        <v>581</v>
      </c>
      <c r="K1796" s="1" t="str">
        <f t="shared" si="550"/>
        <v>Informe Interactivo 2 - Zapallo italiano</v>
      </c>
    </row>
    <row r="1797" spans="1:11" hidden="1" x14ac:dyDescent="0.35">
      <c r="A1797" s="2">
        <f t="shared" si="543"/>
        <v>23</v>
      </c>
      <c r="B1797" s="2">
        <f t="shared" si="544"/>
        <v>4.1500000000000004</v>
      </c>
      <c r="C1797" s="5" t="str">
        <f t="shared" si="545"/>
        <v>Informe Interactivo 2 - Lechuga</v>
      </c>
      <c r="D1797" s="34" t="str">
        <f t="shared" si="551"/>
        <v>https://analytics.zoho.com/open-view/2395394000004410955?ZOHO_CRITERIA=%22Hortaliza%20Consolidado%22.%22Categor%C3%ADa%20ID%22%3D100112033</v>
      </c>
      <c r="E1797" s="4">
        <f t="shared" si="546"/>
        <v>40</v>
      </c>
      <c r="F1797" t="str">
        <f t="shared" si="547"/>
        <v>Informe Interactivo 2</v>
      </c>
      <c r="G1797" t="str">
        <f t="shared" si="548"/>
        <v>Categoría</v>
      </c>
      <c r="H1797" t="str">
        <f t="shared" si="549"/>
        <v>Precios</v>
      </c>
      <c r="I1797" s="2">
        <v>100112033</v>
      </c>
      <c r="J1797" t="s">
        <v>582</v>
      </c>
      <c r="K1797" s="1" t="str">
        <f t="shared" si="550"/>
        <v>Informe Interactivo 2 - Lechuga</v>
      </c>
    </row>
    <row r="1798" spans="1:11" hidden="1" x14ac:dyDescent="0.35">
      <c r="A1798" s="2">
        <f t="shared" si="543"/>
        <v>24</v>
      </c>
      <c r="B1798" s="2">
        <f t="shared" si="544"/>
        <v>4.1500000000000004</v>
      </c>
      <c r="C1798" s="5" t="str">
        <f t="shared" si="545"/>
        <v>Informe Interactivo 2 - Albahaca</v>
      </c>
      <c r="D1798" s="34" t="str">
        <f t="shared" si="551"/>
        <v>https://analytics.zoho.com/open-view/2395394000004410955?ZOHO_CRITERIA=%22Hortaliza%20Consolidado%22.%22Categor%C3%ADa%20ID%22%3D100112034</v>
      </c>
      <c r="E1798" s="4">
        <f t="shared" si="546"/>
        <v>40</v>
      </c>
      <c r="F1798" t="str">
        <f t="shared" si="547"/>
        <v>Informe Interactivo 2</v>
      </c>
      <c r="G1798" t="str">
        <f t="shared" si="548"/>
        <v>Categoría</v>
      </c>
      <c r="H1798" t="str">
        <f t="shared" si="549"/>
        <v>Precios</v>
      </c>
      <c r="I1798" s="2">
        <v>100112034</v>
      </c>
      <c r="J1798" t="s">
        <v>583</v>
      </c>
      <c r="K1798" s="1" t="str">
        <f t="shared" si="550"/>
        <v>Informe Interactivo 2 - Albahaca</v>
      </c>
    </row>
    <row r="1799" spans="1:11" hidden="1" x14ac:dyDescent="0.35">
      <c r="A1799" s="2">
        <f t="shared" si="543"/>
        <v>25</v>
      </c>
      <c r="B1799" s="2">
        <f t="shared" si="544"/>
        <v>4.1500000000000004</v>
      </c>
      <c r="C1799" s="5" t="str">
        <f t="shared" si="545"/>
        <v>Informe Interactivo 2 - Bruselas (repollito)</v>
      </c>
      <c r="D1799" s="34" t="str">
        <f t="shared" si="551"/>
        <v>https://analytics.zoho.com/open-view/2395394000004410955?ZOHO_CRITERIA=%22Hortaliza%20Consolidado%22.%22Categor%C3%ADa%20ID%22%3D100112035</v>
      </c>
      <c r="E1799" s="4">
        <f t="shared" si="546"/>
        <v>40</v>
      </c>
      <c r="F1799" t="str">
        <f t="shared" si="547"/>
        <v>Informe Interactivo 2</v>
      </c>
      <c r="G1799" t="str">
        <f t="shared" si="548"/>
        <v>Categoría</v>
      </c>
      <c r="H1799" t="str">
        <f t="shared" si="549"/>
        <v>Precios</v>
      </c>
      <c r="I1799" s="2">
        <v>100112035</v>
      </c>
      <c r="J1799" t="s">
        <v>584</v>
      </c>
      <c r="K1799" s="1" t="str">
        <f t="shared" si="550"/>
        <v>Informe Interactivo 2 - Bruselas (repollito)</v>
      </c>
    </row>
    <row r="1800" spans="1:11" hidden="1" x14ac:dyDescent="0.35">
      <c r="A1800" s="2">
        <f t="shared" si="543"/>
        <v>26</v>
      </c>
      <c r="B1800" s="2">
        <f t="shared" si="544"/>
        <v>4.1500000000000004</v>
      </c>
      <c r="C1800" s="5" t="str">
        <f t="shared" si="545"/>
        <v>Informe Interactivo 2 - Caigua</v>
      </c>
      <c r="D1800" s="34" t="str">
        <f t="shared" si="551"/>
        <v>https://analytics.zoho.com/open-view/2395394000004410955?ZOHO_CRITERIA=%22Hortaliza%20Consolidado%22.%22Categor%C3%ADa%20ID%22%3D100112036</v>
      </c>
      <c r="E1800" s="4">
        <f t="shared" si="546"/>
        <v>40</v>
      </c>
      <c r="F1800" t="str">
        <f t="shared" si="547"/>
        <v>Informe Interactivo 2</v>
      </c>
      <c r="G1800" t="str">
        <f t="shared" si="548"/>
        <v>Categoría</v>
      </c>
      <c r="H1800" t="str">
        <f t="shared" si="549"/>
        <v>Precios</v>
      </c>
      <c r="I1800" s="2">
        <v>100112036</v>
      </c>
      <c r="J1800" t="s">
        <v>585</v>
      </c>
      <c r="K1800" s="1" t="str">
        <f t="shared" si="550"/>
        <v>Informe Interactivo 2 - Caigua</v>
      </c>
    </row>
    <row r="1801" spans="1:11" hidden="1" x14ac:dyDescent="0.35">
      <c r="A1801" s="2">
        <f t="shared" si="543"/>
        <v>27</v>
      </c>
      <c r="B1801" s="2">
        <f t="shared" si="544"/>
        <v>4.1500000000000004</v>
      </c>
      <c r="C1801" s="5" t="str">
        <f t="shared" si="545"/>
        <v>Informe Interactivo 2 - Cebollín</v>
      </c>
      <c r="D1801" s="34" t="str">
        <f t="shared" si="551"/>
        <v>https://analytics.zoho.com/open-view/2395394000004410955?ZOHO_CRITERIA=%22Hortaliza%20Consolidado%22.%22Categor%C3%ADa%20ID%22%3D100112037</v>
      </c>
      <c r="E1801" s="4">
        <f t="shared" si="546"/>
        <v>40</v>
      </c>
      <c r="F1801" t="str">
        <f t="shared" si="547"/>
        <v>Informe Interactivo 2</v>
      </c>
      <c r="G1801" t="str">
        <f t="shared" si="548"/>
        <v>Categoría</v>
      </c>
      <c r="H1801" t="str">
        <f t="shared" si="549"/>
        <v>Precios</v>
      </c>
      <c r="I1801" s="2">
        <v>100112037</v>
      </c>
      <c r="J1801" t="s">
        <v>586</v>
      </c>
      <c r="K1801" s="1" t="str">
        <f t="shared" si="550"/>
        <v>Informe Interactivo 2 - Cebollín</v>
      </c>
    </row>
    <row r="1802" spans="1:11" hidden="1" x14ac:dyDescent="0.35">
      <c r="A1802" s="2">
        <f t="shared" si="543"/>
        <v>28</v>
      </c>
      <c r="B1802" s="2">
        <f t="shared" si="544"/>
        <v>4.1500000000000004</v>
      </c>
      <c r="C1802" s="5" t="str">
        <f t="shared" si="545"/>
        <v>Informe Interactivo 2 - Cebollín baby</v>
      </c>
      <c r="D1802" s="34" t="str">
        <f t="shared" si="551"/>
        <v>https://analytics.zoho.com/open-view/2395394000004410955?ZOHO_CRITERIA=%22Hortaliza%20Consolidado%22.%22Categor%C3%ADa%20ID%22%3D100112038</v>
      </c>
      <c r="E1802" s="4">
        <f t="shared" si="546"/>
        <v>40</v>
      </c>
      <c r="F1802" t="str">
        <f t="shared" si="547"/>
        <v>Informe Interactivo 2</v>
      </c>
      <c r="G1802" t="str">
        <f t="shared" si="548"/>
        <v>Categoría</v>
      </c>
      <c r="H1802" t="str">
        <f t="shared" si="549"/>
        <v>Precios</v>
      </c>
      <c r="I1802" s="2">
        <v>100112038</v>
      </c>
      <c r="J1802" t="s">
        <v>587</v>
      </c>
      <c r="K1802" s="1" t="str">
        <f t="shared" si="550"/>
        <v>Informe Interactivo 2 - Cebollín baby</v>
      </c>
    </row>
    <row r="1803" spans="1:11" hidden="1" x14ac:dyDescent="0.35">
      <c r="A1803" s="2">
        <f t="shared" si="543"/>
        <v>29</v>
      </c>
      <c r="B1803" s="2">
        <f t="shared" si="544"/>
        <v>4.1500000000000004</v>
      </c>
      <c r="C1803" s="5" t="str">
        <f t="shared" si="545"/>
        <v>Informe Interactivo 2 - Ciboulette</v>
      </c>
      <c r="D1803" s="34" t="str">
        <f t="shared" si="551"/>
        <v>https://analytics.zoho.com/open-view/2395394000004410955?ZOHO_CRITERIA=%22Hortaliza%20Consolidado%22.%22Categor%C3%ADa%20ID%22%3D100112039</v>
      </c>
      <c r="E1803" s="4">
        <f t="shared" si="546"/>
        <v>40</v>
      </c>
      <c r="F1803" t="str">
        <f t="shared" si="547"/>
        <v>Informe Interactivo 2</v>
      </c>
      <c r="G1803" t="str">
        <f t="shared" si="548"/>
        <v>Categoría</v>
      </c>
      <c r="H1803" t="str">
        <f t="shared" si="549"/>
        <v>Precios</v>
      </c>
      <c r="I1803" s="2">
        <v>100112039</v>
      </c>
      <c r="J1803" t="s">
        <v>588</v>
      </c>
      <c r="K1803" s="1" t="str">
        <f t="shared" si="550"/>
        <v>Informe Interactivo 2 - Ciboulette</v>
      </c>
    </row>
    <row r="1804" spans="1:11" hidden="1" x14ac:dyDescent="0.35">
      <c r="A1804" s="2">
        <f t="shared" si="543"/>
        <v>30</v>
      </c>
      <c r="B1804" s="2">
        <f t="shared" si="544"/>
        <v>4.1500000000000004</v>
      </c>
      <c r="C1804" s="5" t="str">
        <f t="shared" si="545"/>
        <v>Informe Interactivo 2 - Cilantro</v>
      </c>
      <c r="D1804" s="34" t="str">
        <f t="shared" si="551"/>
        <v>https://analytics.zoho.com/open-view/2395394000004410955?ZOHO_CRITERIA=%22Hortaliza%20Consolidado%22.%22Categor%C3%ADa%20ID%22%3D100112040</v>
      </c>
      <c r="E1804" s="4">
        <f t="shared" si="546"/>
        <v>40</v>
      </c>
      <c r="F1804" t="str">
        <f t="shared" si="547"/>
        <v>Informe Interactivo 2</v>
      </c>
      <c r="G1804" t="str">
        <f t="shared" si="548"/>
        <v>Categoría</v>
      </c>
      <c r="H1804" t="str">
        <f t="shared" si="549"/>
        <v>Precios</v>
      </c>
      <c r="I1804" s="2">
        <v>100112040</v>
      </c>
      <c r="J1804" t="s">
        <v>589</v>
      </c>
      <c r="K1804" s="1" t="str">
        <f t="shared" si="550"/>
        <v>Informe Interactivo 2 - Cilantro</v>
      </c>
    </row>
    <row r="1805" spans="1:11" hidden="1" x14ac:dyDescent="0.35">
      <c r="A1805" s="2">
        <f t="shared" si="543"/>
        <v>31</v>
      </c>
      <c r="B1805" s="2">
        <f t="shared" si="544"/>
        <v>4.1500000000000004</v>
      </c>
      <c r="C1805" s="5" t="str">
        <f t="shared" si="545"/>
        <v>Informe Interactivo 2 - Fruto del paraíso</v>
      </c>
      <c r="D1805" s="34" t="str">
        <f t="shared" si="551"/>
        <v>https://analytics.zoho.com/open-view/2395394000004410955?ZOHO_CRITERIA=%22Hortaliza%20Consolidado%22.%22Categor%C3%ADa%20ID%22%3D100112041</v>
      </c>
      <c r="E1805" s="4">
        <f t="shared" si="546"/>
        <v>40</v>
      </c>
      <c r="F1805" t="str">
        <f t="shared" si="547"/>
        <v>Informe Interactivo 2</v>
      </c>
      <c r="G1805" t="str">
        <f t="shared" si="548"/>
        <v>Categoría</v>
      </c>
      <c r="H1805" t="str">
        <f t="shared" si="549"/>
        <v>Precios</v>
      </c>
      <c r="I1805" s="2">
        <v>100112041</v>
      </c>
      <c r="J1805" t="s">
        <v>590</v>
      </c>
      <c r="K1805" s="1" t="str">
        <f t="shared" si="550"/>
        <v>Informe Interactivo 2 - Fruto del paraíso</v>
      </c>
    </row>
    <row r="1806" spans="1:11" hidden="1" x14ac:dyDescent="0.35">
      <c r="A1806" s="2">
        <f t="shared" si="543"/>
        <v>32</v>
      </c>
      <c r="B1806" s="2">
        <f t="shared" si="544"/>
        <v>4.1500000000000004</v>
      </c>
      <c r="C1806" s="5" t="str">
        <f t="shared" si="545"/>
        <v>Informe Interactivo 2 - Locoto</v>
      </c>
      <c r="D1806" s="34" t="str">
        <f t="shared" si="551"/>
        <v>https://analytics.zoho.com/open-view/2395394000004410955?ZOHO_CRITERIA=%22Hortaliza%20Consolidado%22.%22Categor%C3%ADa%20ID%22%3D100112042</v>
      </c>
      <c r="E1806" s="4">
        <f t="shared" si="546"/>
        <v>40</v>
      </c>
      <c r="F1806" t="str">
        <f t="shared" si="547"/>
        <v>Informe Interactivo 2</v>
      </c>
      <c r="G1806" t="str">
        <f t="shared" si="548"/>
        <v>Categoría</v>
      </c>
      <c r="H1806" t="str">
        <f t="shared" si="549"/>
        <v>Precios</v>
      </c>
      <c r="I1806" s="2">
        <v>100112042</v>
      </c>
      <c r="J1806" t="s">
        <v>591</v>
      </c>
      <c r="K1806" s="1" t="str">
        <f t="shared" si="550"/>
        <v>Informe Interactivo 2 - Locoto</v>
      </c>
    </row>
    <row r="1807" spans="1:11" hidden="1" x14ac:dyDescent="0.35">
      <c r="A1807" s="2">
        <f t="shared" si="543"/>
        <v>33</v>
      </c>
      <c r="B1807" s="2">
        <f t="shared" si="544"/>
        <v>4.1500000000000004</v>
      </c>
      <c r="C1807" s="5" t="str">
        <f t="shared" si="545"/>
        <v>Informe Interactivo 2 - Pepino dulce</v>
      </c>
      <c r="D1807" s="34" t="str">
        <f t="shared" si="551"/>
        <v>https://analytics.zoho.com/open-view/2395394000004410955?ZOHO_CRITERIA=%22Hortaliza%20Consolidado%22.%22Categor%C3%ADa%20ID%22%3D100112043</v>
      </c>
      <c r="E1807" s="4">
        <f t="shared" si="546"/>
        <v>40</v>
      </c>
      <c r="F1807" t="str">
        <f t="shared" si="547"/>
        <v>Informe Interactivo 2</v>
      </c>
      <c r="G1807" t="str">
        <f t="shared" si="548"/>
        <v>Categoría</v>
      </c>
      <c r="H1807" t="str">
        <f t="shared" si="549"/>
        <v>Precios</v>
      </c>
      <c r="I1807" s="2">
        <v>100112043</v>
      </c>
      <c r="J1807" t="s">
        <v>592</v>
      </c>
      <c r="K1807" s="1" t="str">
        <f t="shared" si="550"/>
        <v>Informe Interactivo 2 - Pepino dulce</v>
      </c>
    </row>
    <row r="1808" spans="1:11" hidden="1" x14ac:dyDescent="0.35">
      <c r="A1808" s="2">
        <f t="shared" si="543"/>
        <v>34</v>
      </c>
      <c r="B1808" s="2">
        <f t="shared" si="544"/>
        <v>4.1500000000000004</v>
      </c>
      <c r="C1808" s="5" t="str">
        <f t="shared" si="545"/>
        <v>Informe Interactivo 2 - Perejil</v>
      </c>
      <c r="D1808" s="34" t="str">
        <f t="shared" si="551"/>
        <v>https://analytics.zoho.com/open-view/2395394000004410955?ZOHO_CRITERIA=%22Hortaliza%20Consolidado%22.%22Categor%C3%ADa%20ID%22%3D100112044</v>
      </c>
      <c r="E1808" s="4">
        <f t="shared" si="546"/>
        <v>40</v>
      </c>
      <c r="F1808" t="str">
        <f t="shared" si="547"/>
        <v>Informe Interactivo 2</v>
      </c>
      <c r="G1808" t="str">
        <f t="shared" si="548"/>
        <v>Categoría</v>
      </c>
      <c r="H1808" t="str">
        <f t="shared" si="549"/>
        <v>Precios</v>
      </c>
      <c r="I1808" s="2">
        <v>100112044</v>
      </c>
      <c r="J1808" t="s">
        <v>593</v>
      </c>
      <c r="K1808" s="1" t="str">
        <f t="shared" si="550"/>
        <v>Informe Interactivo 2 - Perejil</v>
      </c>
    </row>
    <row r="1809" spans="1:11" hidden="1" x14ac:dyDescent="0.35">
      <c r="A1809" s="2">
        <f t="shared" si="543"/>
        <v>35</v>
      </c>
      <c r="B1809" s="2">
        <f t="shared" si="544"/>
        <v>4.1500000000000004</v>
      </c>
      <c r="C1809" s="5" t="str">
        <f t="shared" si="545"/>
        <v>Informe Interactivo 2 - Zapallo</v>
      </c>
      <c r="D1809" s="34" t="str">
        <f t="shared" si="551"/>
        <v>https://analytics.zoho.com/open-view/2395394000004410955?ZOHO_CRITERIA=%22Hortaliza%20Consolidado%22.%22Categor%C3%ADa%20ID%22%3D100112045</v>
      </c>
      <c r="E1809" s="4">
        <f t="shared" si="546"/>
        <v>40</v>
      </c>
      <c r="F1809" t="str">
        <f t="shared" si="547"/>
        <v>Informe Interactivo 2</v>
      </c>
      <c r="G1809" t="str">
        <f t="shared" si="548"/>
        <v>Categoría</v>
      </c>
      <c r="H1809" t="str">
        <f t="shared" si="549"/>
        <v>Precios</v>
      </c>
      <c r="I1809" s="2">
        <v>100112045</v>
      </c>
      <c r="J1809" t="s">
        <v>594</v>
      </c>
      <c r="K1809" s="1" t="str">
        <f t="shared" si="550"/>
        <v>Informe Interactivo 2 - Zapallo</v>
      </c>
    </row>
    <row r="1810" spans="1:11" hidden="1" x14ac:dyDescent="0.35">
      <c r="A1810" s="2">
        <f t="shared" si="543"/>
        <v>36</v>
      </c>
      <c r="B1810" s="2">
        <f t="shared" si="544"/>
        <v>4.1500000000000004</v>
      </c>
      <c r="C1810" s="5" t="str">
        <f t="shared" si="545"/>
        <v>Informe Interactivo 2 - Papa</v>
      </c>
      <c r="D1810" s="34" t="str">
        <f t="shared" si="551"/>
        <v>https://analytics.zoho.com/open-view/2395394000004410955?ZOHO_CRITERIA=%22Hortaliza%20Consolidado%22.%22Categor%C3%ADa%20ID%22%3D100114001</v>
      </c>
      <c r="E1810" s="4">
        <f t="shared" si="546"/>
        <v>40</v>
      </c>
      <c r="F1810" t="str">
        <f t="shared" si="547"/>
        <v>Informe Interactivo 2</v>
      </c>
      <c r="G1810" t="str">
        <f t="shared" si="548"/>
        <v>Categoría</v>
      </c>
      <c r="H1810" t="str">
        <f t="shared" si="549"/>
        <v>Precios</v>
      </c>
      <c r="I1810" s="2">
        <v>100114001</v>
      </c>
      <c r="J1810" t="s">
        <v>595</v>
      </c>
      <c r="K1810" s="1" t="str">
        <f t="shared" si="550"/>
        <v>Informe Interactivo 2 - Papa</v>
      </c>
    </row>
    <row r="1811" spans="1:11" hidden="1" x14ac:dyDescent="0.35">
      <c r="A1811" s="2">
        <f t="shared" si="543"/>
        <v>37</v>
      </c>
      <c r="B1811" s="2">
        <f t="shared" si="544"/>
        <v>4.1500000000000004</v>
      </c>
      <c r="C1811" s="5" t="str">
        <f t="shared" si="545"/>
        <v>Informe Interactivo 2 - Camote</v>
      </c>
      <c r="D1811" s="34" t="str">
        <f t="shared" si="551"/>
        <v>https://analytics.zoho.com/open-view/2395394000004410955?ZOHO_CRITERIA=%22Hortaliza%20Consolidado%22.%22Categor%C3%ADa%20ID%22%3D100114002</v>
      </c>
      <c r="E1811" s="4">
        <f t="shared" si="546"/>
        <v>40</v>
      </c>
      <c r="F1811" t="str">
        <f t="shared" si="547"/>
        <v>Informe Interactivo 2</v>
      </c>
      <c r="G1811" t="str">
        <f t="shared" si="548"/>
        <v>Categoría</v>
      </c>
      <c r="H1811" t="str">
        <f t="shared" si="549"/>
        <v>Precios</v>
      </c>
      <c r="I1811" s="2">
        <v>100114002</v>
      </c>
      <c r="J1811" t="s">
        <v>596</v>
      </c>
      <c r="K1811" s="1" t="str">
        <f t="shared" si="550"/>
        <v>Informe Interactivo 2 - Camote</v>
      </c>
    </row>
    <row r="1812" spans="1:11" hidden="1" x14ac:dyDescent="0.35">
      <c r="A1812" s="2">
        <f t="shared" si="543"/>
        <v>38</v>
      </c>
      <c r="B1812" s="2">
        <f t="shared" si="544"/>
        <v>4.1500000000000004</v>
      </c>
      <c r="C1812" s="5" t="str">
        <f t="shared" si="545"/>
        <v>Informe Interactivo 2 - Jengibre</v>
      </c>
      <c r="D1812" s="34" t="str">
        <f t="shared" si="551"/>
        <v>https://analytics.zoho.com/open-view/2395394000004410955?ZOHO_CRITERIA=%22Hortaliza%20Consolidado%22.%22Categor%C3%ADa%20ID%22%3D100114007</v>
      </c>
      <c r="E1812" s="4">
        <f t="shared" si="546"/>
        <v>40</v>
      </c>
      <c r="F1812" t="str">
        <f t="shared" si="547"/>
        <v>Informe Interactivo 2</v>
      </c>
      <c r="G1812" t="str">
        <f t="shared" si="548"/>
        <v>Categoría</v>
      </c>
      <c r="H1812" t="str">
        <f t="shared" si="549"/>
        <v>Precios</v>
      </c>
      <c r="I1812" s="2">
        <v>100114007</v>
      </c>
      <c r="J1812" t="s">
        <v>597</v>
      </c>
      <c r="K1812" s="1" t="str">
        <f t="shared" si="550"/>
        <v>Informe Interactivo 2 - Jengibre</v>
      </c>
    </row>
    <row r="1813" spans="1:11" hidden="1" x14ac:dyDescent="0.35">
      <c r="A1813" s="2">
        <f t="shared" si="543"/>
        <v>39</v>
      </c>
      <c r="B1813" s="2">
        <f t="shared" si="544"/>
        <v>4.1500000000000004</v>
      </c>
      <c r="C1813" s="5" t="str">
        <f t="shared" si="545"/>
        <v>Informe Interactivo 2 - Zanahoria</v>
      </c>
      <c r="D1813" s="34" t="str">
        <f t="shared" si="551"/>
        <v>https://analytics.zoho.com/open-view/2395394000004410955?ZOHO_CRITERIA=%22Hortaliza%20Consolidado%22.%22Categor%C3%ADa%20ID%22%3D100114013</v>
      </c>
      <c r="E1813" s="4">
        <f t="shared" si="546"/>
        <v>40</v>
      </c>
      <c r="F1813" t="str">
        <f t="shared" si="547"/>
        <v>Informe Interactivo 2</v>
      </c>
      <c r="G1813" t="str">
        <f t="shared" si="548"/>
        <v>Categoría</v>
      </c>
      <c r="H1813" t="str">
        <f t="shared" si="549"/>
        <v>Precios</v>
      </c>
      <c r="I1813" s="2">
        <v>100114013</v>
      </c>
      <c r="J1813" t="s">
        <v>598</v>
      </c>
      <c r="K1813" s="1" t="str">
        <f t="shared" si="550"/>
        <v>Informe Interactivo 2 - Zanahoria</v>
      </c>
    </row>
    <row r="1814" spans="1:11" hidden="1" x14ac:dyDescent="0.35">
      <c r="A1814" s="2">
        <f t="shared" si="543"/>
        <v>40</v>
      </c>
      <c r="B1814" s="2">
        <f t="shared" si="544"/>
        <v>4.1500000000000004</v>
      </c>
      <c r="C1814" s="5" t="str">
        <f t="shared" si="545"/>
        <v>Informe Interactivo 2 - Betarraga</v>
      </c>
      <c r="D1814" s="34" t="str">
        <f t="shared" si="551"/>
        <v>https://analytics.zoho.com/open-view/2395394000004410955?ZOHO_CRITERIA=%22Hortaliza%20Consolidado%22.%22Categor%C3%ADa%20ID%22%3D100114014</v>
      </c>
      <c r="E1814" s="4">
        <f t="shared" si="546"/>
        <v>40</v>
      </c>
      <c r="F1814" t="str">
        <f t="shared" si="547"/>
        <v>Informe Interactivo 2</v>
      </c>
      <c r="G1814" t="str">
        <f t="shared" si="548"/>
        <v>Categoría</v>
      </c>
      <c r="H1814" t="str">
        <f t="shared" si="549"/>
        <v>Precios</v>
      </c>
      <c r="I1814" s="2">
        <v>100114014</v>
      </c>
      <c r="J1814" t="s">
        <v>599</v>
      </c>
      <c r="K1814" s="1" t="str">
        <f t="shared" si="550"/>
        <v>Informe Interactivo 2 - Betarraga</v>
      </c>
    </row>
    <row r="1815" spans="1:11" hidden="1" x14ac:dyDescent="0.35">
      <c r="A1815" s="2">
        <f t="shared" si="543"/>
        <v>41</v>
      </c>
      <c r="B1815" s="2">
        <f t="shared" si="544"/>
        <v>4.1500000000000004</v>
      </c>
      <c r="C1815" s="5" t="str">
        <f t="shared" si="545"/>
        <v xml:space="preserve">Informe Interactivo 2 - </v>
      </c>
      <c r="D1815" s="6" t="str">
        <f t="shared" ref="D1815:D1832" si="552">+"AQUÍ SE COPIA EL LINK SIN EL ID DE FILTRO"&amp;I1815</f>
        <v>AQUÍ SE COPIA EL LINK SIN EL ID DE FILTRO</v>
      </c>
      <c r="E1815" s="4">
        <f t="shared" si="546"/>
        <v>40</v>
      </c>
      <c r="F1815" t="str">
        <f t="shared" si="547"/>
        <v>Informe Interactivo 2</v>
      </c>
      <c r="G1815" t="str">
        <f t="shared" si="548"/>
        <v>Categoría</v>
      </c>
      <c r="H1815" t="str">
        <f t="shared" si="549"/>
        <v>Precios</v>
      </c>
      <c r="K1815" s="1" t="str">
        <f t="shared" si="550"/>
        <v xml:space="preserve">Informe Interactivo 2 - </v>
      </c>
    </row>
    <row r="1816" spans="1:11" hidden="1" x14ac:dyDescent="0.35">
      <c r="A1816" s="2">
        <f t="shared" si="543"/>
        <v>42</v>
      </c>
      <c r="B1816" s="2">
        <f t="shared" si="544"/>
        <v>4.1500000000000004</v>
      </c>
      <c r="C1816" s="5" t="str">
        <f t="shared" si="545"/>
        <v xml:space="preserve">Informe Interactivo 2 - </v>
      </c>
      <c r="D1816" s="6" t="str">
        <f t="shared" si="552"/>
        <v>AQUÍ SE COPIA EL LINK SIN EL ID DE FILTRO</v>
      </c>
      <c r="E1816" s="4">
        <f t="shared" si="546"/>
        <v>40</v>
      </c>
      <c r="F1816" t="str">
        <f t="shared" si="547"/>
        <v>Informe Interactivo 2</v>
      </c>
      <c r="G1816" t="str">
        <f t="shared" si="548"/>
        <v>Categoría</v>
      </c>
      <c r="H1816" t="str">
        <f t="shared" si="549"/>
        <v>Precios</v>
      </c>
      <c r="K1816" s="1" t="str">
        <f t="shared" si="550"/>
        <v xml:space="preserve">Informe Interactivo 2 - </v>
      </c>
    </row>
    <row r="1817" spans="1:11" hidden="1" x14ac:dyDescent="0.35">
      <c r="A1817" s="2">
        <f t="shared" si="543"/>
        <v>43</v>
      </c>
      <c r="B1817" s="2">
        <f t="shared" si="544"/>
        <v>4.1500000000000004</v>
      </c>
      <c r="C1817" s="5" t="str">
        <f t="shared" si="545"/>
        <v xml:space="preserve">Informe Interactivo 2 - </v>
      </c>
      <c r="D1817" s="6" t="str">
        <f t="shared" si="552"/>
        <v>AQUÍ SE COPIA EL LINK SIN EL ID DE FILTRO</v>
      </c>
      <c r="E1817" s="4">
        <f t="shared" si="546"/>
        <v>40</v>
      </c>
      <c r="F1817" t="str">
        <f t="shared" si="547"/>
        <v>Informe Interactivo 2</v>
      </c>
      <c r="G1817" t="str">
        <f t="shared" si="548"/>
        <v>Categoría</v>
      </c>
      <c r="H1817" t="str">
        <f t="shared" si="549"/>
        <v>Precios</v>
      </c>
      <c r="K1817" s="1" t="str">
        <f t="shared" si="550"/>
        <v xml:space="preserve">Informe Interactivo 2 - </v>
      </c>
    </row>
    <row r="1818" spans="1:11" hidden="1" x14ac:dyDescent="0.35">
      <c r="A1818" s="2">
        <f t="shared" si="543"/>
        <v>44</v>
      </c>
      <c r="B1818" s="2">
        <f t="shared" si="544"/>
        <v>4.1500000000000004</v>
      </c>
      <c r="C1818" s="5" t="str">
        <f t="shared" si="545"/>
        <v xml:space="preserve">Informe Interactivo 2 - </v>
      </c>
      <c r="D1818" s="6" t="str">
        <f t="shared" si="552"/>
        <v>AQUÍ SE COPIA EL LINK SIN EL ID DE FILTRO</v>
      </c>
      <c r="E1818" s="4">
        <f t="shared" si="546"/>
        <v>40</v>
      </c>
      <c r="F1818" t="str">
        <f t="shared" si="547"/>
        <v>Informe Interactivo 2</v>
      </c>
      <c r="G1818" t="str">
        <f t="shared" si="548"/>
        <v>Categoría</v>
      </c>
      <c r="H1818" t="str">
        <f t="shared" si="549"/>
        <v>Precios</v>
      </c>
      <c r="K1818" s="1" t="str">
        <f t="shared" si="550"/>
        <v xml:space="preserve">Informe Interactivo 2 - </v>
      </c>
    </row>
    <row r="1819" spans="1:11" hidden="1" x14ac:dyDescent="0.35">
      <c r="A1819" s="2">
        <f t="shared" si="543"/>
        <v>45</v>
      </c>
      <c r="B1819" s="2">
        <f t="shared" si="544"/>
        <v>4.1500000000000004</v>
      </c>
      <c r="C1819" s="5" t="str">
        <f t="shared" si="545"/>
        <v xml:space="preserve">Informe Interactivo 2 - </v>
      </c>
      <c r="D1819" s="6" t="str">
        <f t="shared" si="552"/>
        <v>AQUÍ SE COPIA EL LINK SIN EL ID DE FILTRO</v>
      </c>
      <c r="E1819" s="4">
        <f t="shared" si="546"/>
        <v>40</v>
      </c>
      <c r="F1819" t="str">
        <f t="shared" si="547"/>
        <v>Informe Interactivo 2</v>
      </c>
      <c r="G1819" t="str">
        <f t="shared" si="548"/>
        <v>Categoría</v>
      </c>
      <c r="H1819" t="str">
        <f t="shared" si="549"/>
        <v>Precios</v>
      </c>
      <c r="K1819" s="1" t="str">
        <f t="shared" si="550"/>
        <v xml:space="preserve">Informe Interactivo 2 - </v>
      </c>
    </row>
    <row r="1820" spans="1:11" hidden="1" x14ac:dyDescent="0.35">
      <c r="A1820" s="2">
        <f t="shared" si="543"/>
        <v>46</v>
      </c>
      <c r="B1820" s="2">
        <f t="shared" si="544"/>
        <v>4.1500000000000004</v>
      </c>
      <c r="C1820" s="5" t="str">
        <f t="shared" si="545"/>
        <v xml:space="preserve">Informe Interactivo 2 - </v>
      </c>
      <c r="D1820" s="6" t="str">
        <f t="shared" si="552"/>
        <v>AQUÍ SE COPIA EL LINK SIN EL ID DE FILTRO</v>
      </c>
      <c r="E1820" s="4">
        <f t="shared" si="546"/>
        <v>40</v>
      </c>
      <c r="F1820" t="str">
        <f t="shared" si="547"/>
        <v>Informe Interactivo 2</v>
      </c>
      <c r="G1820" t="str">
        <f t="shared" si="548"/>
        <v>Categoría</v>
      </c>
      <c r="H1820" t="str">
        <f t="shared" si="549"/>
        <v>Precios</v>
      </c>
      <c r="K1820" s="1" t="str">
        <f t="shared" si="550"/>
        <v xml:space="preserve">Informe Interactivo 2 - </v>
      </c>
    </row>
    <row r="1821" spans="1:11" hidden="1" x14ac:dyDescent="0.35">
      <c r="A1821" s="2">
        <f t="shared" si="543"/>
        <v>47</v>
      </c>
      <c r="B1821" s="2">
        <f t="shared" si="544"/>
        <v>4.1500000000000004</v>
      </c>
      <c r="C1821" s="5" t="str">
        <f t="shared" si="545"/>
        <v xml:space="preserve">Informe Interactivo 2 - </v>
      </c>
      <c r="D1821" s="6" t="str">
        <f t="shared" si="552"/>
        <v>AQUÍ SE COPIA EL LINK SIN EL ID DE FILTRO</v>
      </c>
      <c r="E1821" s="4">
        <f t="shared" si="546"/>
        <v>40</v>
      </c>
      <c r="F1821" t="str">
        <f t="shared" si="547"/>
        <v>Informe Interactivo 2</v>
      </c>
      <c r="G1821" t="str">
        <f t="shared" si="548"/>
        <v>Categoría</v>
      </c>
      <c r="H1821" t="str">
        <f t="shared" si="549"/>
        <v>Precios</v>
      </c>
      <c r="K1821" s="1" t="str">
        <f t="shared" si="550"/>
        <v xml:space="preserve">Informe Interactivo 2 - </v>
      </c>
    </row>
    <row r="1822" spans="1:11" hidden="1" x14ac:dyDescent="0.35">
      <c r="A1822" s="2">
        <f t="shared" si="543"/>
        <v>48</v>
      </c>
      <c r="B1822" s="2">
        <f t="shared" si="544"/>
        <v>4.1500000000000004</v>
      </c>
      <c r="C1822" s="5" t="str">
        <f t="shared" si="545"/>
        <v xml:space="preserve">Informe Interactivo 2 - </v>
      </c>
      <c r="D1822" s="6" t="str">
        <f t="shared" si="552"/>
        <v>AQUÍ SE COPIA EL LINK SIN EL ID DE FILTRO</v>
      </c>
      <c r="E1822" s="4">
        <f t="shared" si="546"/>
        <v>40</v>
      </c>
      <c r="F1822" t="str">
        <f t="shared" si="547"/>
        <v>Informe Interactivo 2</v>
      </c>
      <c r="G1822" t="str">
        <f t="shared" si="548"/>
        <v>Categoría</v>
      </c>
      <c r="H1822" t="str">
        <f t="shared" si="549"/>
        <v>Precios</v>
      </c>
      <c r="K1822" s="1" t="str">
        <f t="shared" si="550"/>
        <v xml:space="preserve">Informe Interactivo 2 - </v>
      </c>
    </row>
    <row r="1823" spans="1:11" hidden="1" x14ac:dyDescent="0.35">
      <c r="A1823" s="2">
        <f t="shared" si="543"/>
        <v>49</v>
      </c>
      <c r="B1823" s="2">
        <f t="shared" si="544"/>
        <v>4.1500000000000004</v>
      </c>
      <c r="C1823" s="5" t="str">
        <f t="shared" si="545"/>
        <v xml:space="preserve">Informe Interactivo 2 - </v>
      </c>
      <c r="D1823" s="6" t="str">
        <f t="shared" si="552"/>
        <v>AQUÍ SE COPIA EL LINK SIN EL ID DE FILTRO</v>
      </c>
      <c r="E1823" s="4">
        <f t="shared" si="546"/>
        <v>40</v>
      </c>
      <c r="F1823" t="str">
        <f t="shared" si="547"/>
        <v>Informe Interactivo 2</v>
      </c>
      <c r="G1823" t="str">
        <f t="shared" si="548"/>
        <v>Categoría</v>
      </c>
      <c r="H1823" t="str">
        <f t="shared" si="549"/>
        <v>Precios</v>
      </c>
      <c r="K1823" s="1" t="str">
        <f t="shared" si="550"/>
        <v xml:space="preserve">Informe Interactivo 2 - </v>
      </c>
    </row>
    <row r="1824" spans="1:11" hidden="1" x14ac:dyDescent="0.35">
      <c r="A1824" s="2">
        <f t="shared" si="543"/>
        <v>50</v>
      </c>
      <c r="B1824" s="2">
        <f t="shared" si="544"/>
        <v>4.1500000000000004</v>
      </c>
      <c r="C1824" s="5" t="str">
        <f t="shared" si="545"/>
        <v xml:space="preserve">Informe Interactivo 2 - </v>
      </c>
      <c r="D1824" s="6" t="str">
        <f t="shared" si="552"/>
        <v>AQUÍ SE COPIA EL LINK SIN EL ID DE FILTRO</v>
      </c>
      <c r="E1824" s="4">
        <f t="shared" si="546"/>
        <v>40</v>
      </c>
      <c r="F1824" t="str">
        <f t="shared" si="547"/>
        <v>Informe Interactivo 2</v>
      </c>
      <c r="G1824" t="str">
        <f t="shared" si="548"/>
        <v>Categoría</v>
      </c>
      <c r="H1824" t="str">
        <f t="shared" si="549"/>
        <v>Precios</v>
      </c>
      <c r="K1824" s="1" t="str">
        <f t="shared" si="550"/>
        <v xml:space="preserve">Informe Interactivo 2 - </v>
      </c>
    </row>
    <row r="1825" spans="1:11" hidden="1" x14ac:dyDescent="0.35">
      <c r="A1825" s="2">
        <f t="shared" si="543"/>
        <v>51</v>
      </c>
      <c r="B1825" s="2">
        <f t="shared" si="544"/>
        <v>4.1500000000000004</v>
      </c>
      <c r="C1825" s="5" t="str">
        <f t="shared" si="545"/>
        <v xml:space="preserve">Informe Interactivo 2 - </v>
      </c>
      <c r="D1825" s="6" t="str">
        <f t="shared" si="552"/>
        <v>AQUÍ SE COPIA EL LINK SIN EL ID DE FILTRO</v>
      </c>
      <c r="E1825" s="4">
        <f t="shared" si="546"/>
        <v>40</v>
      </c>
      <c r="F1825" t="str">
        <f t="shared" si="547"/>
        <v>Informe Interactivo 2</v>
      </c>
      <c r="G1825" t="str">
        <f t="shared" si="548"/>
        <v>Categoría</v>
      </c>
      <c r="H1825" t="str">
        <f t="shared" si="549"/>
        <v>Precios</v>
      </c>
      <c r="K1825" s="1" t="str">
        <f t="shared" si="550"/>
        <v xml:space="preserve">Informe Interactivo 2 - </v>
      </c>
    </row>
    <row r="1826" spans="1:11" hidden="1" x14ac:dyDescent="0.35">
      <c r="A1826" s="2">
        <f t="shared" si="543"/>
        <v>52</v>
      </c>
      <c r="B1826" s="2">
        <f t="shared" si="544"/>
        <v>4.1500000000000004</v>
      </c>
      <c r="C1826" s="5" t="str">
        <f t="shared" si="545"/>
        <v xml:space="preserve">Informe Interactivo 2 - </v>
      </c>
      <c r="D1826" s="6" t="str">
        <f t="shared" si="552"/>
        <v>AQUÍ SE COPIA EL LINK SIN EL ID DE FILTRO</v>
      </c>
      <c r="E1826" s="4">
        <f t="shared" si="546"/>
        <v>40</v>
      </c>
      <c r="F1826" t="str">
        <f t="shared" si="547"/>
        <v>Informe Interactivo 2</v>
      </c>
      <c r="G1826" t="str">
        <f t="shared" si="548"/>
        <v>Categoría</v>
      </c>
      <c r="H1826" t="str">
        <f t="shared" si="549"/>
        <v>Precios</v>
      </c>
      <c r="K1826" s="1" t="str">
        <f t="shared" si="550"/>
        <v xml:space="preserve">Informe Interactivo 2 - </v>
      </c>
    </row>
    <row r="1827" spans="1:11" hidden="1" x14ac:dyDescent="0.35">
      <c r="A1827" s="2">
        <f t="shared" si="543"/>
        <v>53</v>
      </c>
      <c r="B1827" s="2">
        <f t="shared" si="544"/>
        <v>4.1500000000000004</v>
      </c>
      <c r="C1827" s="5" t="str">
        <f t="shared" si="545"/>
        <v xml:space="preserve">Informe Interactivo 2 - </v>
      </c>
      <c r="D1827" s="6" t="str">
        <f t="shared" si="552"/>
        <v>AQUÍ SE COPIA EL LINK SIN EL ID DE FILTRO</v>
      </c>
      <c r="E1827" s="4">
        <f t="shared" si="546"/>
        <v>40</v>
      </c>
      <c r="F1827" t="str">
        <f t="shared" si="547"/>
        <v>Informe Interactivo 2</v>
      </c>
      <c r="G1827" t="str">
        <f t="shared" si="548"/>
        <v>Categoría</v>
      </c>
      <c r="H1827" t="str">
        <f t="shared" si="549"/>
        <v>Precios</v>
      </c>
      <c r="K1827" s="1" t="str">
        <f t="shared" si="550"/>
        <v xml:space="preserve">Informe Interactivo 2 - </v>
      </c>
    </row>
    <row r="1828" spans="1:11" hidden="1" x14ac:dyDescent="0.35">
      <c r="A1828" s="2">
        <f t="shared" si="543"/>
        <v>54</v>
      </c>
      <c r="B1828" s="2">
        <f t="shared" si="544"/>
        <v>4.1500000000000004</v>
      </c>
      <c r="C1828" s="5" t="str">
        <f t="shared" si="545"/>
        <v xml:space="preserve">Informe Interactivo 2 - </v>
      </c>
      <c r="D1828" s="6" t="str">
        <f t="shared" si="552"/>
        <v>AQUÍ SE COPIA EL LINK SIN EL ID DE FILTRO</v>
      </c>
      <c r="E1828" s="4">
        <f t="shared" si="546"/>
        <v>40</v>
      </c>
      <c r="F1828" t="str">
        <f t="shared" si="547"/>
        <v>Informe Interactivo 2</v>
      </c>
      <c r="G1828" t="str">
        <f t="shared" si="548"/>
        <v>Categoría</v>
      </c>
      <c r="H1828" t="str">
        <f t="shared" si="549"/>
        <v>Precios</v>
      </c>
      <c r="K1828" s="1" t="str">
        <f t="shared" si="550"/>
        <v xml:space="preserve">Informe Interactivo 2 - </v>
      </c>
    </row>
    <row r="1829" spans="1:11" hidden="1" x14ac:dyDescent="0.35">
      <c r="A1829" s="2">
        <f t="shared" si="543"/>
        <v>55</v>
      </c>
      <c r="B1829" s="2">
        <f t="shared" si="544"/>
        <v>4.1500000000000004</v>
      </c>
      <c r="C1829" s="5" t="str">
        <f t="shared" si="545"/>
        <v xml:space="preserve">Informe Interactivo 2 - </v>
      </c>
      <c r="D1829" s="6" t="str">
        <f t="shared" si="552"/>
        <v>AQUÍ SE COPIA EL LINK SIN EL ID DE FILTRO</v>
      </c>
      <c r="E1829" s="4">
        <f t="shared" si="546"/>
        <v>40</v>
      </c>
      <c r="F1829" t="str">
        <f t="shared" si="547"/>
        <v>Informe Interactivo 2</v>
      </c>
      <c r="G1829" t="str">
        <f t="shared" si="548"/>
        <v>Categoría</v>
      </c>
      <c r="H1829" t="str">
        <f t="shared" si="549"/>
        <v>Precios</v>
      </c>
      <c r="K1829" s="1" t="str">
        <f t="shared" si="550"/>
        <v xml:space="preserve">Informe Interactivo 2 - </v>
      </c>
    </row>
    <row r="1830" spans="1:11" hidden="1" x14ac:dyDescent="0.35">
      <c r="A1830" s="2">
        <f t="shared" si="543"/>
        <v>56</v>
      </c>
      <c r="B1830" s="2">
        <f t="shared" si="544"/>
        <v>4.1500000000000004</v>
      </c>
      <c r="C1830" s="5" t="str">
        <f t="shared" si="545"/>
        <v xml:space="preserve">Informe Interactivo 2 - </v>
      </c>
      <c r="D1830" s="6" t="str">
        <f t="shared" si="552"/>
        <v>AQUÍ SE COPIA EL LINK SIN EL ID DE FILTRO</v>
      </c>
      <c r="E1830" s="4">
        <f t="shared" si="546"/>
        <v>40</v>
      </c>
      <c r="F1830" t="str">
        <f t="shared" si="547"/>
        <v>Informe Interactivo 2</v>
      </c>
      <c r="G1830" t="str">
        <f t="shared" si="548"/>
        <v>Categoría</v>
      </c>
      <c r="H1830" t="str">
        <f t="shared" si="549"/>
        <v>Precios</v>
      </c>
      <c r="K1830" s="1" t="str">
        <f t="shared" si="550"/>
        <v xml:space="preserve">Informe Interactivo 2 - </v>
      </c>
    </row>
    <row r="1831" spans="1:11" hidden="1" x14ac:dyDescent="0.35">
      <c r="A1831" s="2">
        <f t="shared" si="543"/>
        <v>57</v>
      </c>
      <c r="B1831" s="2">
        <f t="shared" si="544"/>
        <v>4.1500000000000004</v>
      </c>
      <c r="C1831" s="5" t="str">
        <f t="shared" si="545"/>
        <v xml:space="preserve">Informe Interactivo 2 - </v>
      </c>
      <c r="D1831" s="6" t="str">
        <f t="shared" si="552"/>
        <v>AQUÍ SE COPIA EL LINK SIN EL ID DE FILTRO</v>
      </c>
      <c r="E1831" s="4">
        <f t="shared" si="546"/>
        <v>40</v>
      </c>
      <c r="F1831" t="str">
        <f t="shared" si="547"/>
        <v>Informe Interactivo 2</v>
      </c>
      <c r="G1831" t="str">
        <f t="shared" si="548"/>
        <v>Categoría</v>
      </c>
      <c r="H1831" t="str">
        <f t="shared" si="549"/>
        <v>Precios</v>
      </c>
      <c r="K1831" s="1" t="str">
        <f t="shared" si="550"/>
        <v xml:space="preserve">Informe Interactivo 2 - </v>
      </c>
    </row>
    <row r="1832" spans="1:11" hidden="1" x14ac:dyDescent="0.35">
      <c r="A1832" s="2">
        <f t="shared" si="543"/>
        <v>58</v>
      </c>
      <c r="B1832" s="2">
        <f t="shared" si="544"/>
        <v>4.1500000000000004</v>
      </c>
      <c r="C1832" s="5" t="str">
        <f t="shared" si="545"/>
        <v xml:space="preserve">Informe Interactivo 2 - </v>
      </c>
      <c r="D1832" s="6" t="str">
        <f t="shared" si="552"/>
        <v>AQUÍ SE COPIA EL LINK SIN EL ID DE FILTRO</v>
      </c>
      <c r="E1832" s="4">
        <f t="shared" si="546"/>
        <v>40</v>
      </c>
      <c r="F1832" t="str">
        <f t="shared" si="547"/>
        <v>Informe Interactivo 2</v>
      </c>
      <c r="G1832" t="str">
        <f t="shared" si="548"/>
        <v>Categoría</v>
      </c>
      <c r="H1832" t="str">
        <f t="shared" si="549"/>
        <v>Precios</v>
      </c>
      <c r="K1832" s="1" t="str">
        <f t="shared" si="550"/>
        <v xml:space="preserve">Informe Interactivo 2 - </v>
      </c>
    </row>
    <row r="1833" spans="1:11" hidden="1" x14ac:dyDescent="0.35">
      <c r="A1833" s="2">
        <f t="shared" ref="A1833:A1896" si="553">+A1832+1</f>
        <v>59</v>
      </c>
      <c r="B1833" s="2">
        <f t="shared" ref="B1833:B1896" si="554">+B1832</f>
        <v>4.1500000000000004</v>
      </c>
      <c r="C1833" s="5" t="str">
        <f t="shared" ref="C1833:C1896" si="555">+F1833&amp;" - "&amp;J1833</f>
        <v xml:space="preserve">Informe Interactivo 2 - </v>
      </c>
      <c r="D1833" s="6" t="str">
        <f t="shared" ref="D1833:D1896" si="556">+"AQUÍ SE COPIA EL LINK SIN EL ID DE FILTRO"&amp;I1833</f>
        <v>AQUÍ SE COPIA EL LINK SIN EL ID DE FILTRO</v>
      </c>
      <c r="E1833" s="4">
        <f t="shared" ref="E1833:E1896" si="557">+E1832</f>
        <v>40</v>
      </c>
      <c r="F1833" t="str">
        <f t="shared" ref="F1833:F1896" si="558">+F1832</f>
        <v>Informe Interactivo 2</v>
      </c>
      <c r="G1833" t="str">
        <f t="shared" ref="G1833:G1896" si="559">+G1832</f>
        <v>Categoría</v>
      </c>
      <c r="H1833" t="str">
        <f t="shared" ref="H1833:H1896" si="560">+H1832</f>
        <v>Precios</v>
      </c>
      <c r="K1833" s="1" t="str">
        <f t="shared" ref="K1833:K1896" si="561">+HYPERLINK(D1833,C1833)</f>
        <v xml:space="preserve">Informe Interactivo 2 - </v>
      </c>
    </row>
    <row r="1834" spans="1:11" hidden="1" x14ac:dyDescent="0.35">
      <c r="A1834" s="2">
        <f t="shared" si="553"/>
        <v>60</v>
      </c>
      <c r="B1834" s="2">
        <f t="shared" si="554"/>
        <v>4.1500000000000004</v>
      </c>
      <c r="C1834" s="5" t="str">
        <f t="shared" si="555"/>
        <v xml:space="preserve">Informe Interactivo 2 - </v>
      </c>
      <c r="D1834" s="6" t="str">
        <f t="shared" si="556"/>
        <v>AQUÍ SE COPIA EL LINK SIN EL ID DE FILTRO</v>
      </c>
      <c r="E1834" s="4">
        <f t="shared" si="557"/>
        <v>40</v>
      </c>
      <c r="F1834" t="str">
        <f t="shared" si="558"/>
        <v>Informe Interactivo 2</v>
      </c>
      <c r="G1834" t="str">
        <f t="shared" si="559"/>
        <v>Categoría</v>
      </c>
      <c r="H1834" t="str">
        <f t="shared" si="560"/>
        <v>Precios</v>
      </c>
      <c r="K1834" s="1" t="str">
        <f t="shared" si="561"/>
        <v xml:space="preserve">Informe Interactivo 2 - </v>
      </c>
    </row>
    <row r="1835" spans="1:11" hidden="1" x14ac:dyDescent="0.35">
      <c r="A1835" s="2">
        <f t="shared" si="553"/>
        <v>61</v>
      </c>
      <c r="B1835" s="2">
        <f t="shared" si="554"/>
        <v>4.1500000000000004</v>
      </c>
      <c r="C1835" s="5" t="str">
        <f t="shared" si="555"/>
        <v xml:space="preserve">Informe Interactivo 2 - </v>
      </c>
      <c r="D1835" s="6" t="str">
        <f t="shared" si="556"/>
        <v>AQUÍ SE COPIA EL LINK SIN EL ID DE FILTRO</v>
      </c>
      <c r="E1835" s="4">
        <f t="shared" si="557"/>
        <v>40</v>
      </c>
      <c r="F1835" t="str">
        <f t="shared" si="558"/>
        <v>Informe Interactivo 2</v>
      </c>
      <c r="G1835" t="str">
        <f t="shared" si="559"/>
        <v>Categoría</v>
      </c>
      <c r="H1835" t="str">
        <f t="shared" si="560"/>
        <v>Precios</v>
      </c>
      <c r="K1835" s="1" t="str">
        <f t="shared" si="561"/>
        <v xml:space="preserve">Informe Interactivo 2 - </v>
      </c>
    </row>
    <row r="1836" spans="1:11" hidden="1" x14ac:dyDescent="0.35">
      <c r="A1836" s="2">
        <f t="shared" si="553"/>
        <v>62</v>
      </c>
      <c r="B1836" s="2">
        <f t="shared" si="554"/>
        <v>4.1500000000000004</v>
      </c>
      <c r="C1836" s="5" t="str">
        <f t="shared" si="555"/>
        <v xml:space="preserve">Informe Interactivo 2 - </v>
      </c>
      <c r="D1836" s="6" t="str">
        <f t="shared" si="556"/>
        <v>AQUÍ SE COPIA EL LINK SIN EL ID DE FILTRO</v>
      </c>
      <c r="E1836" s="4">
        <f t="shared" si="557"/>
        <v>40</v>
      </c>
      <c r="F1836" t="str">
        <f t="shared" si="558"/>
        <v>Informe Interactivo 2</v>
      </c>
      <c r="G1836" t="str">
        <f t="shared" si="559"/>
        <v>Categoría</v>
      </c>
      <c r="H1836" t="str">
        <f t="shared" si="560"/>
        <v>Precios</v>
      </c>
      <c r="K1836" s="1" t="str">
        <f t="shared" si="561"/>
        <v xml:space="preserve">Informe Interactivo 2 - </v>
      </c>
    </row>
    <row r="1837" spans="1:11" hidden="1" x14ac:dyDescent="0.35">
      <c r="A1837" s="2">
        <f t="shared" si="553"/>
        <v>63</v>
      </c>
      <c r="B1837" s="2">
        <f t="shared" si="554"/>
        <v>4.1500000000000004</v>
      </c>
      <c r="C1837" s="5" t="str">
        <f t="shared" si="555"/>
        <v xml:space="preserve">Informe Interactivo 2 - </v>
      </c>
      <c r="D1837" s="6" t="str">
        <f t="shared" si="556"/>
        <v>AQUÍ SE COPIA EL LINK SIN EL ID DE FILTRO</v>
      </c>
      <c r="E1837" s="4">
        <f t="shared" si="557"/>
        <v>40</v>
      </c>
      <c r="F1837" t="str">
        <f t="shared" si="558"/>
        <v>Informe Interactivo 2</v>
      </c>
      <c r="G1837" t="str">
        <f t="shared" si="559"/>
        <v>Categoría</v>
      </c>
      <c r="H1837" t="str">
        <f t="shared" si="560"/>
        <v>Precios</v>
      </c>
      <c r="K1837" s="1" t="str">
        <f t="shared" si="561"/>
        <v xml:space="preserve">Informe Interactivo 2 - </v>
      </c>
    </row>
    <row r="1838" spans="1:11" hidden="1" x14ac:dyDescent="0.35">
      <c r="A1838" s="2">
        <f t="shared" si="553"/>
        <v>64</v>
      </c>
      <c r="B1838" s="2">
        <f t="shared" si="554"/>
        <v>4.1500000000000004</v>
      </c>
      <c r="C1838" s="5" t="str">
        <f t="shared" si="555"/>
        <v xml:space="preserve">Informe Interactivo 2 - </v>
      </c>
      <c r="D1838" s="6" t="str">
        <f t="shared" si="556"/>
        <v>AQUÍ SE COPIA EL LINK SIN EL ID DE FILTRO</v>
      </c>
      <c r="E1838" s="4">
        <f t="shared" si="557"/>
        <v>40</v>
      </c>
      <c r="F1838" t="str">
        <f t="shared" si="558"/>
        <v>Informe Interactivo 2</v>
      </c>
      <c r="G1838" t="str">
        <f t="shared" si="559"/>
        <v>Categoría</v>
      </c>
      <c r="H1838" t="str">
        <f t="shared" si="560"/>
        <v>Precios</v>
      </c>
      <c r="K1838" s="1" t="str">
        <f t="shared" si="561"/>
        <v xml:space="preserve">Informe Interactivo 2 - </v>
      </c>
    </row>
    <row r="1839" spans="1:11" hidden="1" x14ac:dyDescent="0.35">
      <c r="A1839" s="2">
        <f t="shared" si="553"/>
        <v>65</v>
      </c>
      <c r="B1839" s="2">
        <f t="shared" si="554"/>
        <v>4.1500000000000004</v>
      </c>
      <c r="C1839" s="5" t="str">
        <f t="shared" si="555"/>
        <v xml:space="preserve">Informe Interactivo 2 - </v>
      </c>
      <c r="D1839" s="6" t="str">
        <f t="shared" si="556"/>
        <v>AQUÍ SE COPIA EL LINK SIN EL ID DE FILTRO</v>
      </c>
      <c r="E1839" s="4">
        <f t="shared" si="557"/>
        <v>40</v>
      </c>
      <c r="F1839" t="str">
        <f t="shared" si="558"/>
        <v>Informe Interactivo 2</v>
      </c>
      <c r="G1839" t="str">
        <f t="shared" si="559"/>
        <v>Categoría</v>
      </c>
      <c r="H1839" t="str">
        <f t="shared" si="560"/>
        <v>Precios</v>
      </c>
      <c r="K1839" s="1" t="str">
        <f t="shared" si="561"/>
        <v xml:space="preserve">Informe Interactivo 2 - </v>
      </c>
    </row>
    <row r="1840" spans="1:11" hidden="1" x14ac:dyDescent="0.35">
      <c r="A1840" s="2">
        <f t="shared" si="553"/>
        <v>66</v>
      </c>
      <c r="B1840" s="2">
        <f t="shared" si="554"/>
        <v>4.1500000000000004</v>
      </c>
      <c r="C1840" s="5" t="str">
        <f t="shared" si="555"/>
        <v xml:space="preserve">Informe Interactivo 2 - </v>
      </c>
      <c r="D1840" s="6" t="str">
        <f t="shared" si="556"/>
        <v>AQUÍ SE COPIA EL LINK SIN EL ID DE FILTRO</v>
      </c>
      <c r="E1840" s="4">
        <f t="shared" si="557"/>
        <v>40</v>
      </c>
      <c r="F1840" t="str">
        <f t="shared" si="558"/>
        <v>Informe Interactivo 2</v>
      </c>
      <c r="G1840" t="str">
        <f t="shared" si="559"/>
        <v>Categoría</v>
      </c>
      <c r="H1840" t="str">
        <f t="shared" si="560"/>
        <v>Precios</v>
      </c>
      <c r="K1840" s="1" t="str">
        <f t="shared" si="561"/>
        <v xml:space="preserve">Informe Interactivo 2 - </v>
      </c>
    </row>
    <row r="1841" spans="1:11" hidden="1" x14ac:dyDescent="0.35">
      <c r="A1841" s="2">
        <f t="shared" si="553"/>
        <v>67</v>
      </c>
      <c r="B1841" s="2">
        <f t="shared" si="554"/>
        <v>4.1500000000000004</v>
      </c>
      <c r="C1841" s="5" t="str">
        <f t="shared" si="555"/>
        <v xml:space="preserve">Informe Interactivo 2 - </v>
      </c>
      <c r="D1841" s="6" t="str">
        <f t="shared" si="556"/>
        <v>AQUÍ SE COPIA EL LINK SIN EL ID DE FILTRO</v>
      </c>
      <c r="E1841" s="4">
        <f t="shared" si="557"/>
        <v>40</v>
      </c>
      <c r="F1841" t="str">
        <f t="shared" si="558"/>
        <v>Informe Interactivo 2</v>
      </c>
      <c r="G1841" t="str">
        <f t="shared" si="559"/>
        <v>Categoría</v>
      </c>
      <c r="H1841" t="str">
        <f t="shared" si="560"/>
        <v>Precios</v>
      </c>
      <c r="K1841" s="1" t="str">
        <f t="shared" si="561"/>
        <v xml:space="preserve">Informe Interactivo 2 - </v>
      </c>
    </row>
    <row r="1842" spans="1:11" hidden="1" x14ac:dyDescent="0.35">
      <c r="A1842" s="2">
        <f t="shared" si="553"/>
        <v>68</v>
      </c>
      <c r="B1842" s="2">
        <f t="shared" si="554"/>
        <v>4.1500000000000004</v>
      </c>
      <c r="C1842" s="5" t="str">
        <f t="shared" si="555"/>
        <v xml:space="preserve">Informe Interactivo 2 - </v>
      </c>
      <c r="D1842" s="6" t="str">
        <f t="shared" si="556"/>
        <v>AQUÍ SE COPIA EL LINK SIN EL ID DE FILTRO</v>
      </c>
      <c r="E1842" s="4">
        <f t="shared" si="557"/>
        <v>40</v>
      </c>
      <c r="F1842" t="str">
        <f t="shared" si="558"/>
        <v>Informe Interactivo 2</v>
      </c>
      <c r="G1842" t="str">
        <f t="shared" si="559"/>
        <v>Categoría</v>
      </c>
      <c r="H1842" t="str">
        <f t="shared" si="560"/>
        <v>Precios</v>
      </c>
      <c r="K1842" s="1" t="str">
        <f t="shared" si="561"/>
        <v xml:space="preserve">Informe Interactivo 2 - </v>
      </c>
    </row>
    <row r="1843" spans="1:11" hidden="1" x14ac:dyDescent="0.35">
      <c r="A1843" s="2">
        <f t="shared" si="553"/>
        <v>69</v>
      </c>
      <c r="B1843" s="2">
        <f t="shared" si="554"/>
        <v>4.1500000000000004</v>
      </c>
      <c r="C1843" s="5" t="str">
        <f t="shared" si="555"/>
        <v xml:space="preserve">Informe Interactivo 2 - </v>
      </c>
      <c r="D1843" s="6" t="str">
        <f t="shared" si="556"/>
        <v>AQUÍ SE COPIA EL LINK SIN EL ID DE FILTRO</v>
      </c>
      <c r="E1843" s="4">
        <f t="shared" si="557"/>
        <v>40</v>
      </c>
      <c r="F1843" t="str">
        <f t="shared" si="558"/>
        <v>Informe Interactivo 2</v>
      </c>
      <c r="G1843" t="str">
        <f t="shared" si="559"/>
        <v>Categoría</v>
      </c>
      <c r="H1843" t="str">
        <f t="shared" si="560"/>
        <v>Precios</v>
      </c>
      <c r="K1843" s="1" t="str">
        <f t="shared" si="561"/>
        <v xml:space="preserve">Informe Interactivo 2 - </v>
      </c>
    </row>
    <row r="1844" spans="1:11" hidden="1" x14ac:dyDescent="0.35">
      <c r="A1844" s="2">
        <f t="shared" si="553"/>
        <v>70</v>
      </c>
      <c r="B1844" s="2">
        <f t="shared" si="554"/>
        <v>4.1500000000000004</v>
      </c>
      <c r="C1844" s="5" t="str">
        <f t="shared" si="555"/>
        <v xml:space="preserve">Informe Interactivo 2 - </v>
      </c>
      <c r="D1844" s="6" t="str">
        <f t="shared" si="556"/>
        <v>AQUÍ SE COPIA EL LINK SIN EL ID DE FILTRO</v>
      </c>
      <c r="E1844" s="4">
        <f t="shared" si="557"/>
        <v>40</v>
      </c>
      <c r="F1844" t="str">
        <f t="shared" si="558"/>
        <v>Informe Interactivo 2</v>
      </c>
      <c r="G1844" t="str">
        <f t="shared" si="559"/>
        <v>Categoría</v>
      </c>
      <c r="H1844" t="str">
        <f t="shared" si="560"/>
        <v>Precios</v>
      </c>
      <c r="K1844" s="1" t="str">
        <f t="shared" si="561"/>
        <v xml:space="preserve">Informe Interactivo 2 - </v>
      </c>
    </row>
    <row r="1845" spans="1:11" hidden="1" x14ac:dyDescent="0.35">
      <c r="A1845" s="2">
        <f t="shared" si="553"/>
        <v>71</v>
      </c>
      <c r="B1845" s="2">
        <f t="shared" si="554"/>
        <v>4.1500000000000004</v>
      </c>
      <c r="C1845" s="5" t="str">
        <f t="shared" si="555"/>
        <v xml:space="preserve">Informe Interactivo 2 - </v>
      </c>
      <c r="D1845" s="6" t="str">
        <f t="shared" si="556"/>
        <v>AQUÍ SE COPIA EL LINK SIN EL ID DE FILTRO</v>
      </c>
      <c r="E1845" s="4">
        <f t="shared" si="557"/>
        <v>40</v>
      </c>
      <c r="F1845" t="str">
        <f t="shared" si="558"/>
        <v>Informe Interactivo 2</v>
      </c>
      <c r="G1845" t="str">
        <f t="shared" si="559"/>
        <v>Categoría</v>
      </c>
      <c r="H1845" t="str">
        <f t="shared" si="560"/>
        <v>Precios</v>
      </c>
      <c r="K1845" s="1" t="str">
        <f t="shared" si="561"/>
        <v xml:space="preserve">Informe Interactivo 2 - </v>
      </c>
    </row>
    <row r="1846" spans="1:11" hidden="1" x14ac:dyDescent="0.35">
      <c r="A1846" s="2">
        <f t="shared" si="553"/>
        <v>72</v>
      </c>
      <c r="B1846" s="2">
        <f t="shared" si="554"/>
        <v>4.1500000000000004</v>
      </c>
      <c r="C1846" s="5" t="str">
        <f t="shared" si="555"/>
        <v xml:space="preserve">Informe Interactivo 2 - </v>
      </c>
      <c r="D1846" s="6" t="str">
        <f t="shared" si="556"/>
        <v>AQUÍ SE COPIA EL LINK SIN EL ID DE FILTRO</v>
      </c>
      <c r="E1846" s="4">
        <f t="shared" si="557"/>
        <v>40</v>
      </c>
      <c r="F1846" t="str">
        <f t="shared" si="558"/>
        <v>Informe Interactivo 2</v>
      </c>
      <c r="G1846" t="str">
        <f t="shared" si="559"/>
        <v>Categoría</v>
      </c>
      <c r="H1846" t="str">
        <f t="shared" si="560"/>
        <v>Precios</v>
      </c>
      <c r="K1846" s="1" t="str">
        <f t="shared" si="561"/>
        <v xml:space="preserve">Informe Interactivo 2 - </v>
      </c>
    </row>
    <row r="1847" spans="1:11" hidden="1" x14ac:dyDescent="0.35">
      <c r="A1847" s="2">
        <f t="shared" si="553"/>
        <v>73</v>
      </c>
      <c r="B1847" s="2">
        <f t="shared" si="554"/>
        <v>4.1500000000000004</v>
      </c>
      <c r="C1847" s="5" t="str">
        <f t="shared" si="555"/>
        <v xml:space="preserve">Informe Interactivo 2 - </v>
      </c>
      <c r="D1847" s="6" t="str">
        <f t="shared" si="556"/>
        <v>AQUÍ SE COPIA EL LINK SIN EL ID DE FILTRO</v>
      </c>
      <c r="E1847" s="4">
        <f t="shared" si="557"/>
        <v>40</v>
      </c>
      <c r="F1847" t="str">
        <f t="shared" si="558"/>
        <v>Informe Interactivo 2</v>
      </c>
      <c r="G1847" t="str">
        <f t="shared" si="559"/>
        <v>Categoría</v>
      </c>
      <c r="H1847" t="str">
        <f t="shared" si="560"/>
        <v>Precios</v>
      </c>
      <c r="K1847" s="1" t="str">
        <f t="shared" si="561"/>
        <v xml:space="preserve">Informe Interactivo 2 - </v>
      </c>
    </row>
    <row r="1848" spans="1:11" hidden="1" x14ac:dyDescent="0.35">
      <c r="A1848" s="2">
        <f t="shared" si="553"/>
        <v>74</v>
      </c>
      <c r="B1848" s="2">
        <f t="shared" si="554"/>
        <v>4.1500000000000004</v>
      </c>
      <c r="C1848" s="5" t="str">
        <f t="shared" si="555"/>
        <v xml:space="preserve">Informe Interactivo 2 - </v>
      </c>
      <c r="D1848" s="6" t="str">
        <f t="shared" si="556"/>
        <v>AQUÍ SE COPIA EL LINK SIN EL ID DE FILTRO</v>
      </c>
      <c r="E1848" s="4">
        <f t="shared" si="557"/>
        <v>40</v>
      </c>
      <c r="F1848" t="str">
        <f t="shared" si="558"/>
        <v>Informe Interactivo 2</v>
      </c>
      <c r="G1848" t="str">
        <f t="shared" si="559"/>
        <v>Categoría</v>
      </c>
      <c r="H1848" t="str">
        <f t="shared" si="560"/>
        <v>Precios</v>
      </c>
      <c r="K1848" s="1" t="str">
        <f t="shared" si="561"/>
        <v xml:space="preserve">Informe Interactivo 2 - </v>
      </c>
    </row>
    <row r="1849" spans="1:11" hidden="1" x14ac:dyDescent="0.35">
      <c r="A1849" s="2">
        <f t="shared" si="553"/>
        <v>75</v>
      </c>
      <c r="B1849" s="2">
        <f t="shared" si="554"/>
        <v>4.1500000000000004</v>
      </c>
      <c r="C1849" s="5" t="str">
        <f t="shared" si="555"/>
        <v xml:space="preserve">Informe Interactivo 2 - </v>
      </c>
      <c r="D1849" s="6" t="str">
        <f t="shared" si="556"/>
        <v>AQUÍ SE COPIA EL LINK SIN EL ID DE FILTRO</v>
      </c>
      <c r="E1849" s="4">
        <f t="shared" si="557"/>
        <v>40</v>
      </c>
      <c r="F1849" t="str">
        <f t="shared" si="558"/>
        <v>Informe Interactivo 2</v>
      </c>
      <c r="G1849" t="str">
        <f t="shared" si="559"/>
        <v>Categoría</v>
      </c>
      <c r="H1849" t="str">
        <f t="shared" si="560"/>
        <v>Precios</v>
      </c>
      <c r="K1849" s="1" t="str">
        <f t="shared" si="561"/>
        <v xml:space="preserve">Informe Interactivo 2 - </v>
      </c>
    </row>
    <row r="1850" spans="1:11" hidden="1" x14ac:dyDescent="0.35">
      <c r="A1850" s="2">
        <f t="shared" si="553"/>
        <v>76</v>
      </c>
      <c r="B1850" s="2">
        <f t="shared" si="554"/>
        <v>4.1500000000000004</v>
      </c>
      <c r="C1850" s="5" t="str">
        <f t="shared" si="555"/>
        <v xml:space="preserve">Informe Interactivo 2 - </v>
      </c>
      <c r="D1850" s="6" t="str">
        <f t="shared" si="556"/>
        <v>AQUÍ SE COPIA EL LINK SIN EL ID DE FILTRO</v>
      </c>
      <c r="E1850" s="4">
        <f t="shared" si="557"/>
        <v>40</v>
      </c>
      <c r="F1850" t="str">
        <f t="shared" si="558"/>
        <v>Informe Interactivo 2</v>
      </c>
      <c r="G1850" t="str">
        <f t="shared" si="559"/>
        <v>Categoría</v>
      </c>
      <c r="H1850" t="str">
        <f t="shared" si="560"/>
        <v>Precios</v>
      </c>
      <c r="K1850" s="1" t="str">
        <f t="shared" si="561"/>
        <v xml:space="preserve">Informe Interactivo 2 - </v>
      </c>
    </row>
    <row r="1851" spans="1:11" hidden="1" x14ac:dyDescent="0.35">
      <c r="A1851" s="2">
        <f t="shared" si="553"/>
        <v>77</v>
      </c>
      <c r="B1851" s="2">
        <f t="shared" si="554"/>
        <v>4.1500000000000004</v>
      </c>
      <c r="C1851" s="5" t="str">
        <f t="shared" si="555"/>
        <v xml:space="preserve">Informe Interactivo 2 - </v>
      </c>
      <c r="D1851" s="6" t="str">
        <f t="shared" si="556"/>
        <v>AQUÍ SE COPIA EL LINK SIN EL ID DE FILTRO</v>
      </c>
      <c r="E1851" s="4">
        <f t="shared" si="557"/>
        <v>40</v>
      </c>
      <c r="F1851" t="str">
        <f t="shared" si="558"/>
        <v>Informe Interactivo 2</v>
      </c>
      <c r="G1851" t="str">
        <f t="shared" si="559"/>
        <v>Categoría</v>
      </c>
      <c r="H1851" t="str">
        <f t="shared" si="560"/>
        <v>Precios</v>
      </c>
      <c r="K1851" s="1" t="str">
        <f t="shared" si="561"/>
        <v xml:space="preserve">Informe Interactivo 2 - </v>
      </c>
    </row>
    <row r="1852" spans="1:11" hidden="1" x14ac:dyDescent="0.35">
      <c r="A1852" s="2">
        <f t="shared" si="553"/>
        <v>78</v>
      </c>
      <c r="B1852" s="2">
        <f t="shared" si="554"/>
        <v>4.1500000000000004</v>
      </c>
      <c r="C1852" s="5" t="str">
        <f t="shared" si="555"/>
        <v xml:space="preserve">Informe Interactivo 2 - </v>
      </c>
      <c r="D1852" s="6" t="str">
        <f t="shared" si="556"/>
        <v>AQUÍ SE COPIA EL LINK SIN EL ID DE FILTRO</v>
      </c>
      <c r="E1852" s="4">
        <f t="shared" si="557"/>
        <v>40</v>
      </c>
      <c r="F1852" t="str">
        <f t="shared" si="558"/>
        <v>Informe Interactivo 2</v>
      </c>
      <c r="G1852" t="str">
        <f t="shared" si="559"/>
        <v>Categoría</v>
      </c>
      <c r="H1852" t="str">
        <f t="shared" si="560"/>
        <v>Precios</v>
      </c>
      <c r="K1852" s="1" t="str">
        <f t="shared" si="561"/>
        <v xml:space="preserve">Informe Interactivo 2 - </v>
      </c>
    </row>
    <row r="1853" spans="1:11" hidden="1" x14ac:dyDescent="0.35">
      <c r="A1853" s="2">
        <f t="shared" si="553"/>
        <v>79</v>
      </c>
      <c r="B1853" s="2">
        <f t="shared" si="554"/>
        <v>4.1500000000000004</v>
      </c>
      <c r="C1853" s="5" t="str">
        <f t="shared" si="555"/>
        <v xml:space="preserve">Informe Interactivo 2 - </v>
      </c>
      <c r="D1853" s="6" t="str">
        <f t="shared" si="556"/>
        <v>AQUÍ SE COPIA EL LINK SIN EL ID DE FILTRO</v>
      </c>
      <c r="E1853" s="4">
        <f t="shared" si="557"/>
        <v>40</v>
      </c>
      <c r="F1853" t="str">
        <f t="shared" si="558"/>
        <v>Informe Interactivo 2</v>
      </c>
      <c r="G1853" t="str">
        <f t="shared" si="559"/>
        <v>Categoría</v>
      </c>
      <c r="H1853" t="str">
        <f t="shared" si="560"/>
        <v>Precios</v>
      </c>
      <c r="K1853" s="1" t="str">
        <f t="shared" si="561"/>
        <v xml:space="preserve">Informe Interactivo 2 - </v>
      </c>
    </row>
    <row r="1854" spans="1:11" hidden="1" x14ac:dyDescent="0.35">
      <c r="A1854" s="2">
        <f t="shared" si="553"/>
        <v>80</v>
      </c>
      <c r="B1854" s="2">
        <f t="shared" si="554"/>
        <v>4.1500000000000004</v>
      </c>
      <c r="C1854" s="5" t="str">
        <f t="shared" si="555"/>
        <v xml:space="preserve">Informe Interactivo 2 - </v>
      </c>
      <c r="D1854" s="6" t="str">
        <f t="shared" si="556"/>
        <v>AQUÍ SE COPIA EL LINK SIN EL ID DE FILTRO</v>
      </c>
      <c r="E1854" s="4">
        <f t="shared" si="557"/>
        <v>40</v>
      </c>
      <c r="F1854" t="str">
        <f t="shared" si="558"/>
        <v>Informe Interactivo 2</v>
      </c>
      <c r="G1854" t="str">
        <f t="shared" si="559"/>
        <v>Categoría</v>
      </c>
      <c r="H1854" t="str">
        <f t="shared" si="560"/>
        <v>Precios</v>
      </c>
      <c r="K1854" s="1" t="str">
        <f t="shared" si="561"/>
        <v xml:space="preserve">Informe Interactivo 2 - </v>
      </c>
    </row>
    <row r="1855" spans="1:11" hidden="1" x14ac:dyDescent="0.35">
      <c r="A1855" s="2">
        <f t="shared" si="553"/>
        <v>81</v>
      </c>
      <c r="B1855" s="2">
        <f t="shared" si="554"/>
        <v>4.1500000000000004</v>
      </c>
      <c r="C1855" s="5" t="str">
        <f t="shared" si="555"/>
        <v xml:space="preserve">Informe Interactivo 2 - </v>
      </c>
      <c r="D1855" s="6" t="str">
        <f t="shared" si="556"/>
        <v>AQUÍ SE COPIA EL LINK SIN EL ID DE FILTRO</v>
      </c>
      <c r="E1855" s="4">
        <f t="shared" si="557"/>
        <v>40</v>
      </c>
      <c r="F1855" t="str">
        <f t="shared" si="558"/>
        <v>Informe Interactivo 2</v>
      </c>
      <c r="G1855" t="str">
        <f t="shared" si="559"/>
        <v>Categoría</v>
      </c>
      <c r="H1855" t="str">
        <f t="shared" si="560"/>
        <v>Precios</v>
      </c>
      <c r="K1855" s="1" t="str">
        <f t="shared" si="561"/>
        <v xml:space="preserve">Informe Interactivo 2 - </v>
      </c>
    </row>
    <row r="1856" spans="1:11" hidden="1" x14ac:dyDescent="0.35">
      <c r="A1856" s="2">
        <f t="shared" si="553"/>
        <v>82</v>
      </c>
      <c r="B1856" s="2">
        <f t="shared" si="554"/>
        <v>4.1500000000000004</v>
      </c>
      <c r="C1856" s="5" t="str">
        <f t="shared" si="555"/>
        <v xml:space="preserve">Informe Interactivo 2 - </v>
      </c>
      <c r="D1856" s="6" t="str">
        <f t="shared" si="556"/>
        <v>AQUÍ SE COPIA EL LINK SIN EL ID DE FILTRO</v>
      </c>
      <c r="E1856" s="4">
        <f t="shared" si="557"/>
        <v>40</v>
      </c>
      <c r="F1856" t="str">
        <f t="shared" si="558"/>
        <v>Informe Interactivo 2</v>
      </c>
      <c r="G1856" t="str">
        <f t="shared" si="559"/>
        <v>Categoría</v>
      </c>
      <c r="H1856" t="str">
        <f t="shared" si="560"/>
        <v>Precios</v>
      </c>
      <c r="K1856" s="1" t="str">
        <f t="shared" si="561"/>
        <v xml:space="preserve">Informe Interactivo 2 - </v>
      </c>
    </row>
    <row r="1857" spans="1:11" hidden="1" x14ac:dyDescent="0.35">
      <c r="A1857" s="2">
        <f t="shared" si="553"/>
        <v>83</v>
      </c>
      <c r="B1857" s="2">
        <f t="shared" si="554"/>
        <v>4.1500000000000004</v>
      </c>
      <c r="C1857" s="5" t="str">
        <f t="shared" si="555"/>
        <v xml:space="preserve">Informe Interactivo 2 - </v>
      </c>
      <c r="D1857" s="6" t="str">
        <f t="shared" si="556"/>
        <v>AQUÍ SE COPIA EL LINK SIN EL ID DE FILTRO</v>
      </c>
      <c r="E1857" s="4">
        <f t="shared" si="557"/>
        <v>40</v>
      </c>
      <c r="F1857" t="str">
        <f t="shared" si="558"/>
        <v>Informe Interactivo 2</v>
      </c>
      <c r="G1857" t="str">
        <f t="shared" si="559"/>
        <v>Categoría</v>
      </c>
      <c r="H1857" t="str">
        <f t="shared" si="560"/>
        <v>Precios</v>
      </c>
      <c r="K1857" s="1" t="str">
        <f t="shared" si="561"/>
        <v xml:space="preserve">Informe Interactivo 2 - </v>
      </c>
    </row>
    <row r="1858" spans="1:11" hidden="1" x14ac:dyDescent="0.35">
      <c r="A1858" s="2">
        <f t="shared" si="553"/>
        <v>84</v>
      </c>
      <c r="B1858" s="2">
        <f t="shared" si="554"/>
        <v>4.1500000000000004</v>
      </c>
      <c r="C1858" s="5" t="str">
        <f t="shared" si="555"/>
        <v xml:space="preserve">Informe Interactivo 2 - </v>
      </c>
      <c r="D1858" s="6" t="str">
        <f t="shared" si="556"/>
        <v>AQUÍ SE COPIA EL LINK SIN EL ID DE FILTRO</v>
      </c>
      <c r="E1858" s="4">
        <f t="shared" si="557"/>
        <v>40</v>
      </c>
      <c r="F1858" t="str">
        <f t="shared" si="558"/>
        <v>Informe Interactivo 2</v>
      </c>
      <c r="G1858" t="str">
        <f t="shared" si="559"/>
        <v>Categoría</v>
      </c>
      <c r="H1858" t="str">
        <f t="shared" si="560"/>
        <v>Precios</v>
      </c>
      <c r="K1858" s="1" t="str">
        <f t="shared" si="561"/>
        <v xml:space="preserve">Informe Interactivo 2 - </v>
      </c>
    </row>
    <row r="1859" spans="1:11" hidden="1" x14ac:dyDescent="0.35">
      <c r="A1859" s="2">
        <f t="shared" si="553"/>
        <v>85</v>
      </c>
      <c r="B1859" s="2">
        <f t="shared" si="554"/>
        <v>4.1500000000000004</v>
      </c>
      <c r="C1859" s="5" t="str">
        <f t="shared" si="555"/>
        <v xml:space="preserve">Informe Interactivo 2 - </v>
      </c>
      <c r="D1859" s="6" t="str">
        <f t="shared" si="556"/>
        <v>AQUÍ SE COPIA EL LINK SIN EL ID DE FILTRO</v>
      </c>
      <c r="E1859" s="4">
        <f t="shared" si="557"/>
        <v>40</v>
      </c>
      <c r="F1859" t="str">
        <f t="shared" si="558"/>
        <v>Informe Interactivo 2</v>
      </c>
      <c r="G1859" t="str">
        <f t="shared" si="559"/>
        <v>Categoría</v>
      </c>
      <c r="H1859" t="str">
        <f t="shared" si="560"/>
        <v>Precios</v>
      </c>
      <c r="K1859" s="1" t="str">
        <f t="shared" si="561"/>
        <v xml:space="preserve">Informe Interactivo 2 - </v>
      </c>
    </row>
    <row r="1860" spans="1:11" hidden="1" x14ac:dyDescent="0.35">
      <c r="A1860" s="2">
        <f t="shared" si="553"/>
        <v>86</v>
      </c>
      <c r="B1860" s="2">
        <f t="shared" si="554"/>
        <v>4.1500000000000004</v>
      </c>
      <c r="C1860" s="5" t="str">
        <f t="shared" si="555"/>
        <v xml:space="preserve">Informe Interactivo 2 - </v>
      </c>
      <c r="D1860" s="6" t="str">
        <f t="shared" si="556"/>
        <v>AQUÍ SE COPIA EL LINK SIN EL ID DE FILTRO</v>
      </c>
      <c r="E1860" s="4">
        <f t="shared" si="557"/>
        <v>40</v>
      </c>
      <c r="F1860" t="str">
        <f t="shared" si="558"/>
        <v>Informe Interactivo 2</v>
      </c>
      <c r="G1860" t="str">
        <f t="shared" si="559"/>
        <v>Categoría</v>
      </c>
      <c r="H1860" t="str">
        <f t="shared" si="560"/>
        <v>Precios</v>
      </c>
      <c r="K1860" s="1" t="str">
        <f t="shared" si="561"/>
        <v xml:space="preserve">Informe Interactivo 2 - </v>
      </c>
    </row>
    <row r="1861" spans="1:11" hidden="1" x14ac:dyDescent="0.35">
      <c r="A1861" s="2">
        <f t="shared" si="553"/>
        <v>87</v>
      </c>
      <c r="B1861" s="2">
        <f t="shared" si="554"/>
        <v>4.1500000000000004</v>
      </c>
      <c r="C1861" s="5" t="str">
        <f t="shared" si="555"/>
        <v xml:space="preserve">Informe Interactivo 2 - </v>
      </c>
      <c r="D1861" s="6" t="str">
        <f t="shared" si="556"/>
        <v>AQUÍ SE COPIA EL LINK SIN EL ID DE FILTRO</v>
      </c>
      <c r="E1861" s="4">
        <f t="shared" si="557"/>
        <v>40</v>
      </c>
      <c r="F1861" t="str">
        <f t="shared" si="558"/>
        <v>Informe Interactivo 2</v>
      </c>
      <c r="G1861" t="str">
        <f t="shared" si="559"/>
        <v>Categoría</v>
      </c>
      <c r="H1861" t="str">
        <f t="shared" si="560"/>
        <v>Precios</v>
      </c>
      <c r="K1861" s="1" t="str">
        <f t="shared" si="561"/>
        <v xml:space="preserve">Informe Interactivo 2 - </v>
      </c>
    </row>
    <row r="1862" spans="1:11" hidden="1" x14ac:dyDescent="0.35">
      <c r="A1862" s="2">
        <f t="shared" si="553"/>
        <v>88</v>
      </c>
      <c r="B1862" s="2">
        <f t="shared" si="554"/>
        <v>4.1500000000000004</v>
      </c>
      <c r="C1862" s="5" t="str">
        <f t="shared" si="555"/>
        <v xml:space="preserve">Informe Interactivo 2 - </v>
      </c>
      <c r="D1862" s="6" t="str">
        <f t="shared" si="556"/>
        <v>AQUÍ SE COPIA EL LINK SIN EL ID DE FILTRO</v>
      </c>
      <c r="E1862" s="4">
        <f t="shared" si="557"/>
        <v>40</v>
      </c>
      <c r="F1862" t="str">
        <f t="shared" si="558"/>
        <v>Informe Interactivo 2</v>
      </c>
      <c r="G1862" t="str">
        <f t="shared" si="559"/>
        <v>Categoría</v>
      </c>
      <c r="H1862" t="str">
        <f t="shared" si="560"/>
        <v>Precios</v>
      </c>
      <c r="K1862" s="1" t="str">
        <f t="shared" si="561"/>
        <v xml:space="preserve">Informe Interactivo 2 - </v>
      </c>
    </row>
    <row r="1863" spans="1:11" hidden="1" x14ac:dyDescent="0.35">
      <c r="A1863" s="2">
        <f t="shared" si="553"/>
        <v>89</v>
      </c>
      <c r="B1863" s="2">
        <f t="shared" si="554"/>
        <v>4.1500000000000004</v>
      </c>
      <c r="C1863" s="5" t="str">
        <f t="shared" si="555"/>
        <v xml:space="preserve">Informe Interactivo 2 - </v>
      </c>
      <c r="D1863" s="6" t="str">
        <f t="shared" si="556"/>
        <v>AQUÍ SE COPIA EL LINK SIN EL ID DE FILTRO</v>
      </c>
      <c r="E1863" s="4">
        <f t="shared" si="557"/>
        <v>40</v>
      </c>
      <c r="F1863" t="str">
        <f t="shared" si="558"/>
        <v>Informe Interactivo 2</v>
      </c>
      <c r="G1863" t="str">
        <f t="shared" si="559"/>
        <v>Categoría</v>
      </c>
      <c r="H1863" t="str">
        <f t="shared" si="560"/>
        <v>Precios</v>
      </c>
      <c r="K1863" s="1" t="str">
        <f t="shared" si="561"/>
        <v xml:space="preserve">Informe Interactivo 2 - </v>
      </c>
    </row>
    <row r="1864" spans="1:11" hidden="1" x14ac:dyDescent="0.35">
      <c r="A1864" s="2">
        <f t="shared" si="553"/>
        <v>90</v>
      </c>
      <c r="B1864" s="2">
        <f t="shared" si="554"/>
        <v>4.1500000000000004</v>
      </c>
      <c r="C1864" s="5" t="str">
        <f t="shared" si="555"/>
        <v xml:space="preserve">Informe Interactivo 2 - </v>
      </c>
      <c r="D1864" s="6" t="str">
        <f t="shared" si="556"/>
        <v>AQUÍ SE COPIA EL LINK SIN EL ID DE FILTRO</v>
      </c>
      <c r="E1864" s="4">
        <f t="shared" si="557"/>
        <v>40</v>
      </c>
      <c r="F1864" t="str">
        <f t="shared" si="558"/>
        <v>Informe Interactivo 2</v>
      </c>
      <c r="G1864" t="str">
        <f t="shared" si="559"/>
        <v>Categoría</v>
      </c>
      <c r="H1864" t="str">
        <f t="shared" si="560"/>
        <v>Precios</v>
      </c>
      <c r="K1864" s="1" t="str">
        <f t="shared" si="561"/>
        <v xml:space="preserve">Informe Interactivo 2 - </v>
      </c>
    </row>
    <row r="1865" spans="1:11" hidden="1" x14ac:dyDescent="0.35">
      <c r="A1865" s="2">
        <f t="shared" si="553"/>
        <v>91</v>
      </c>
      <c r="B1865" s="2">
        <f t="shared" si="554"/>
        <v>4.1500000000000004</v>
      </c>
      <c r="C1865" s="5" t="str">
        <f t="shared" si="555"/>
        <v xml:space="preserve">Informe Interactivo 2 - </v>
      </c>
      <c r="D1865" s="6" t="str">
        <f t="shared" si="556"/>
        <v>AQUÍ SE COPIA EL LINK SIN EL ID DE FILTRO</v>
      </c>
      <c r="E1865" s="4">
        <f t="shared" si="557"/>
        <v>40</v>
      </c>
      <c r="F1865" t="str">
        <f t="shared" si="558"/>
        <v>Informe Interactivo 2</v>
      </c>
      <c r="G1865" t="str">
        <f t="shared" si="559"/>
        <v>Categoría</v>
      </c>
      <c r="H1865" t="str">
        <f t="shared" si="560"/>
        <v>Precios</v>
      </c>
      <c r="K1865" s="1" t="str">
        <f t="shared" si="561"/>
        <v xml:space="preserve">Informe Interactivo 2 - </v>
      </c>
    </row>
    <row r="1866" spans="1:11" hidden="1" x14ac:dyDescent="0.35">
      <c r="A1866" s="2">
        <f t="shared" si="553"/>
        <v>92</v>
      </c>
      <c r="B1866" s="2">
        <f t="shared" si="554"/>
        <v>4.1500000000000004</v>
      </c>
      <c r="C1866" s="5" t="str">
        <f t="shared" si="555"/>
        <v xml:space="preserve">Informe Interactivo 2 - </v>
      </c>
      <c r="D1866" s="6" t="str">
        <f t="shared" si="556"/>
        <v>AQUÍ SE COPIA EL LINK SIN EL ID DE FILTRO</v>
      </c>
      <c r="E1866" s="4">
        <f t="shared" si="557"/>
        <v>40</v>
      </c>
      <c r="F1866" t="str">
        <f t="shared" si="558"/>
        <v>Informe Interactivo 2</v>
      </c>
      <c r="G1866" t="str">
        <f t="shared" si="559"/>
        <v>Categoría</v>
      </c>
      <c r="H1866" t="str">
        <f t="shared" si="560"/>
        <v>Precios</v>
      </c>
      <c r="K1866" s="1" t="str">
        <f t="shared" si="561"/>
        <v xml:space="preserve">Informe Interactivo 2 - </v>
      </c>
    </row>
    <row r="1867" spans="1:11" hidden="1" x14ac:dyDescent="0.35">
      <c r="A1867" s="2">
        <f t="shared" si="553"/>
        <v>93</v>
      </c>
      <c r="B1867" s="2">
        <f t="shared" si="554"/>
        <v>4.1500000000000004</v>
      </c>
      <c r="C1867" s="5" t="str">
        <f t="shared" si="555"/>
        <v xml:space="preserve">Informe Interactivo 2 - </v>
      </c>
      <c r="D1867" s="6" t="str">
        <f t="shared" si="556"/>
        <v>AQUÍ SE COPIA EL LINK SIN EL ID DE FILTRO</v>
      </c>
      <c r="E1867" s="4">
        <f t="shared" si="557"/>
        <v>40</v>
      </c>
      <c r="F1867" t="str">
        <f t="shared" si="558"/>
        <v>Informe Interactivo 2</v>
      </c>
      <c r="G1867" t="str">
        <f t="shared" si="559"/>
        <v>Categoría</v>
      </c>
      <c r="H1867" t="str">
        <f t="shared" si="560"/>
        <v>Precios</v>
      </c>
      <c r="K1867" s="1" t="str">
        <f t="shared" si="561"/>
        <v xml:space="preserve">Informe Interactivo 2 - </v>
      </c>
    </row>
    <row r="1868" spans="1:11" hidden="1" x14ac:dyDescent="0.35">
      <c r="A1868" s="2">
        <f t="shared" si="553"/>
        <v>94</v>
      </c>
      <c r="B1868" s="2">
        <f t="shared" si="554"/>
        <v>4.1500000000000004</v>
      </c>
      <c r="C1868" s="5" t="str">
        <f t="shared" si="555"/>
        <v xml:space="preserve">Informe Interactivo 2 - </v>
      </c>
      <c r="D1868" s="6" t="str">
        <f t="shared" si="556"/>
        <v>AQUÍ SE COPIA EL LINK SIN EL ID DE FILTRO</v>
      </c>
      <c r="E1868" s="4">
        <f t="shared" si="557"/>
        <v>40</v>
      </c>
      <c r="F1868" t="str">
        <f t="shared" si="558"/>
        <v>Informe Interactivo 2</v>
      </c>
      <c r="G1868" t="str">
        <f t="shared" si="559"/>
        <v>Categoría</v>
      </c>
      <c r="H1868" t="str">
        <f t="shared" si="560"/>
        <v>Precios</v>
      </c>
      <c r="K1868" s="1" t="str">
        <f t="shared" si="561"/>
        <v xml:space="preserve">Informe Interactivo 2 - </v>
      </c>
    </row>
    <row r="1869" spans="1:11" hidden="1" x14ac:dyDescent="0.35">
      <c r="A1869" s="2">
        <f t="shared" si="553"/>
        <v>95</v>
      </c>
      <c r="B1869" s="2">
        <f t="shared" si="554"/>
        <v>4.1500000000000004</v>
      </c>
      <c r="C1869" s="5" t="str">
        <f t="shared" si="555"/>
        <v xml:space="preserve">Informe Interactivo 2 - </v>
      </c>
      <c r="D1869" s="6" t="str">
        <f t="shared" si="556"/>
        <v>AQUÍ SE COPIA EL LINK SIN EL ID DE FILTRO</v>
      </c>
      <c r="E1869" s="4">
        <f t="shared" si="557"/>
        <v>40</v>
      </c>
      <c r="F1869" t="str">
        <f t="shared" si="558"/>
        <v>Informe Interactivo 2</v>
      </c>
      <c r="G1869" t="str">
        <f t="shared" si="559"/>
        <v>Categoría</v>
      </c>
      <c r="H1869" t="str">
        <f t="shared" si="560"/>
        <v>Precios</v>
      </c>
      <c r="K1869" s="1" t="str">
        <f t="shared" si="561"/>
        <v xml:space="preserve">Informe Interactivo 2 - </v>
      </c>
    </row>
    <row r="1870" spans="1:11" hidden="1" x14ac:dyDescent="0.35">
      <c r="A1870" s="2">
        <f t="shared" si="553"/>
        <v>96</v>
      </c>
      <c r="B1870" s="2">
        <f t="shared" si="554"/>
        <v>4.1500000000000004</v>
      </c>
      <c r="C1870" s="5" t="str">
        <f t="shared" si="555"/>
        <v xml:space="preserve">Informe Interactivo 2 - </v>
      </c>
      <c r="D1870" s="6" t="str">
        <f t="shared" si="556"/>
        <v>AQUÍ SE COPIA EL LINK SIN EL ID DE FILTRO</v>
      </c>
      <c r="E1870" s="4">
        <f t="shared" si="557"/>
        <v>40</v>
      </c>
      <c r="F1870" t="str">
        <f t="shared" si="558"/>
        <v>Informe Interactivo 2</v>
      </c>
      <c r="G1870" t="str">
        <f t="shared" si="559"/>
        <v>Categoría</v>
      </c>
      <c r="H1870" t="str">
        <f t="shared" si="560"/>
        <v>Precios</v>
      </c>
      <c r="K1870" s="1" t="str">
        <f t="shared" si="561"/>
        <v xml:space="preserve">Informe Interactivo 2 - </v>
      </c>
    </row>
    <row r="1871" spans="1:11" hidden="1" x14ac:dyDescent="0.35">
      <c r="A1871" s="2">
        <f t="shared" si="553"/>
        <v>97</v>
      </c>
      <c r="B1871" s="2">
        <f t="shared" si="554"/>
        <v>4.1500000000000004</v>
      </c>
      <c r="C1871" s="5" t="str">
        <f t="shared" si="555"/>
        <v xml:space="preserve">Informe Interactivo 2 - </v>
      </c>
      <c r="D1871" s="6" t="str">
        <f t="shared" si="556"/>
        <v>AQUÍ SE COPIA EL LINK SIN EL ID DE FILTRO</v>
      </c>
      <c r="E1871" s="4">
        <f t="shared" si="557"/>
        <v>40</v>
      </c>
      <c r="F1871" t="str">
        <f t="shared" si="558"/>
        <v>Informe Interactivo 2</v>
      </c>
      <c r="G1871" t="str">
        <f t="shared" si="559"/>
        <v>Categoría</v>
      </c>
      <c r="H1871" t="str">
        <f t="shared" si="560"/>
        <v>Precios</v>
      </c>
      <c r="K1871" s="1" t="str">
        <f t="shared" si="561"/>
        <v xml:space="preserve">Informe Interactivo 2 - </v>
      </c>
    </row>
    <row r="1872" spans="1:11" hidden="1" x14ac:dyDescent="0.35">
      <c r="A1872" s="2">
        <f t="shared" si="553"/>
        <v>98</v>
      </c>
      <c r="B1872" s="2">
        <f t="shared" si="554"/>
        <v>4.1500000000000004</v>
      </c>
      <c r="C1872" s="5" t="str">
        <f t="shared" si="555"/>
        <v xml:space="preserve">Informe Interactivo 2 - </v>
      </c>
      <c r="D1872" s="6" t="str">
        <f t="shared" si="556"/>
        <v>AQUÍ SE COPIA EL LINK SIN EL ID DE FILTRO</v>
      </c>
      <c r="E1872" s="4">
        <f t="shared" si="557"/>
        <v>40</v>
      </c>
      <c r="F1872" t="str">
        <f t="shared" si="558"/>
        <v>Informe Interactivo 2</v>
      </c>
      <c r="G1872" t="str">
        <f t="shared" si="559"/>
        <v>Categoría</v>
      </c>
      <c r="H1872" t="str">
        <f t="shared" si="560"/>
        <v>Precios</v>
      </c>
      <c r="K1872" s="1" t="str">
        <f t="shared" si="561"/>
        <v xml:space="preserve">Informe Interactivo 2 - </v>
      </c>
    </row>
    <row r="1873" spans="1:11" hidden="1" x14ac:dyDescent="0.35">
      <c r="A1873" s="2">
        <f t="shared" si="553"/>
        <v>99</v>
      </c>
      <c r="B1873" s="2">
        <f t="shared" si="554"/>
        <v>4.1500000000000004</v>
      </c>
      <c r="C1873" s="5" t="str">
        <f t="shared" si="555"/>
        <v xml:space="preserve">Informe Interactivo 2 - </v>
      </c>
      <c r="D1873" s="6" t="str">
        <f t="shared" si="556"/>
        <v>AQUÍ SE COPIA EL LINK SIN EL ID DE FILTRO</v>
      </c>
      <c r="E1873" s="4">
        <f t="shared" si="557"/>
        <v>40</v>
      </c>
      <c r="F1873" t="str">
        <f t="shared" si="558"/>
        <v>Informe Interactivo 2</v>
      </c>
      <c r="G1873" t="str">
        <f t="shared" si="559"/>
        <v>Categoría</v>
      </c>
      <c r="H1873" t="str">
        <f t="shared" si="560"/>
        <v>Precios</v>
      </c>
      <c r="K1873" s="1" t="str">
        <f t="shared" si="561"/>
        <v xml:space="preserve">Informe Interactivo 2 - </v>
      </c>
    </row>
    <row r="1874" spans="1:11" hidden="1" x14ac:dyDescent="0.35">
      <c r="A1874" s="2">
        <f t="shared" si="553"/>
        <v>100</v>
      </c>
      <c r="B1874" s="2">
        <f t="shared" si="554"/>
        <v>4.1500000000000004</v>
      </c>
      <c r="C1874" s="5" t="str">
        <f t="shared" si="555"/>
        <v xml:space="preserve">Informe Interactivo 2 - </v>
      </c>
      <c r="D1874" s="6" t="str">
        <f t="shared" si="556"/>
        <v>AQUÍ SE COPIA EL LINK SIN EL ID DE FILTRO</v>
      </c>
      <c r="E1874" s="4">
        <f t="shared" si="557"/>
        <v>40</v>
      </c>
      <c r="F1874" t="str">
        <f t="shared" si="558"/>
        <v>Informe Interactivo 2</v>
      </c>
      <c r="G1874" t="str">
        <f t="shared" si="559"/>
        <v>Categoría</v>
      </c>
      <c r="H1874" t="str">
        <f t="shared" si="560"/>
        <v>Precios</v>
      </c>
      <c r="K1874" s="1" t="str">
        <f t="shared" si="561"/>
        <v xml:space="preserve">Informe Interactivo 2 - </v>
      </c>
    </row>
    <row r="1875" spans="1:11" hidden="1" x14ac:dyDescent="0.35">
      <c r="A1875" s="2">
        <f t="shared" si="553"/>
        <v>101</v>
      </c>
      <c r="B1875" s="2">
        <f t="shared" si="554"/>
        <v>4.1500000000000004</v>
      </c>
      <c r="C1875" s="5" t="str">
        <f t="shared" si="555"/>
        <v xml:space="preserve">Informe Interactivo 2 - </v>
      </c>
      <c r="D1875" s="6" t="str">
        <f t="shared" si="556"/>
        <v>AQUÍ SE COPIA EL LINK SIN EL ID DE FILTRO</v>
      </c>
      <c r="E1875" s="4">
        <f t="shared" si="557"/>
        <v>40</v>
      </c>
      <c r="F1875" t="str">
        <f t="shared" si="558"/>
        <v>Informe Interactivo 2</v>
      </c>
      <c r="G1875" t="str">
        <f t="shared" si="559"/>
        <v>Categoría</v>
      </c>
      <c r="H1875" t="str">
        <f t="shared" si="560"/>
        <v>Precios</v>
      </c>
      <c r="K1875" s="1" t="str">
        <f t="shared" si="561"/>
        <v xml:space="preserve">Informe Interactivo 2 - </v>
      </c>
    </row>
    <row r="1876" spans="1:11" hidden="1" x14ac:dyDescent="0.35">
      <c r="A1876" s="2">
        <f t="shared" si="553"/>
        <v>102</v>
      </c>
      <c r="B1876" s="2">
        <f t="shared" si="554"/>
        <v>4.1500000000000004</v>
      </c>
      <c r="C1876" s="5" t="str">
        <f t="shared" si="555"/>
        <v xml:space="preserve">Informe Interactivo 2 - </v>
      </c>
      <c r="D1876" s="6" t="str">
        <f t="shared" si="556"/>
        <v>AQUÍ SE COPIA EL LINK SIN EL ID DE FILTRO</v>
      </c>
      <c r="E1876" s="4">
        <f t="shared" si="557"/>
        <v>40</v>
      </c>
      <c r="F1876" t="str">
        <f t="shared" si="558"/>
        <v>Informe Interactivo 2</v>
      </c>
      <c r="G1876" t="str">
        <f t="shared" si="559"/>
        <v>Categoría</v>
      </c>
      <c r="H1876" t="str">
        <f t="shared" si="560"/>
        <v>Precios</v>
      </c>
      <c r="K1876" s="1" t="str">
        <f t="shared" si="561"/>
        <v xml:space="preserve">Informe Interactivo 2 - </v>
      </c>
    </row>
    <row r="1877" spans="1:11" hidden="1" x14ac:dyDescent="0.35">
      <c r="A1877" s="2">
        <f t="shared" si="553"/>
        <v>103</v>
      </c>
      <c r="B1877" s="2">
        <f t="shared" si="554"/>
        <v>4.1500000000000004</v>
      </c>
      <c r="C1877" s="5" t="str">
        <f t="shared" si="555"/>
        <v xml:space="preserve">Informe Interactivo 2 - </v>
      </c>
      <c r="D1877" s="6" t="str">
        <f t="shared" si="556"/>
        <v>AQUÍ SE COPIA EL LINK SIN EL ID DE FILTRO</v>
      </c>
      <c r="E1877" s="4">
        <f t="shared" si="557"/>
        <v>40</v>
      </c>
      <c r="F1877" t="str">
        <f t="shared" si="558"/>
        <v>Informe Interactivo 2</v>
      </c>
      <c r="G1877" t="str">
        <f t="shared" si="559"/>
        <v>Categoría</v>
      </c>
      <c r="H1877" t="str">
        <f t="shared" si="560"/>
        <v>Precios</v>
      </c>
      <c r="K1877" s="1" t="str">
        <f t="shared" si="561"/>
        <v xml:space="preserve">Informe Interactivo 2 - </v>
      </c>
    </row>
    <row r="1878" spans="1:11" hidden="1" x14ac:dyDescent="0.35">
      <c r="A1878" s="2">
        <f t="shared" si="553"/>
        <v>104</v>
      </c>
      <c r="B1878" s="2">
        <f t="shared" si="554"/>
        <v>4.1500000000000004</v>
      </c>
      <c r="C1878" s="5" t="str">
        <f t="shared" si="555"/>
        <v xml:space="preserve">Informe Interactivo 2 - </v>
      </c>
      <c r="D1878" s="6" t="str">
        <f t="shared" si="556"/>
        <v>AQUÍ SE COPIA EL LINK SIN EL ID DE FILTRO</v>
      </c>
      <c r="E1878" s="4">
        <f t="shared" si="557"/>
        <v>40</v>
      </c>
      <c r="F1878" t="str">
        <f t="shared" si="558"/>
        <v>Informe Interactivo 2</v>
      </c>
      <c r="G1878" t="str">
        <f t="shared" si="559"/>
        <v>Categoría</v>
      </c>
      <c r="H1878" t="str">
        <f t="shared" si="560"/>
        <v>Precios</v>
      </c>
      <c r="K1878" s="1" t="str">
        <f t="shared" si="561"/>
        <v xml:space="preserve">Informe Interactivo 2 - </v>
      </c>
    </row>
    <row r="1879" spans="1:11" hidden="1" x14ac:dyDescent="0.35">
      <c r="A1879" s="2">
        <f t="shared" si="553"/>
        <v>105</v>
      </c>
      <c r="B1879" s="2">
        <f t="shared" si="554"/>
        <v>4.1500000000000004</v>
      </c>
      <c r="C1879" s="5" t="str">
        <f t="shared" si="555"/>
        <v xml:space="preserve">Informe Interactivo 2 - </v>
      </c>
      <c r="D1879" s="6" t="str">
        <f t="shared" si="556"/>
        <v>AQUÍ SE COPIA EL LINK SIN EL ID DE FILTRO</v>
      </c>
      <c r="E1879" s="4">
        <f t="shared" si="557"/>
        <v>40</v>
      </c>
      <c r="F1879" t="str">
        <f t="shared" si="558"/>
        <v>Informe Interactivo 2</v>
      </c>
      <c r="G1879" t="str">
        <f t="shared" si="559"/>
        <v>Categoría</v>
      </c>
      <c r="H1879" t="str">
        <f t="shared" si="560"/>
        <v>Precios</v>
      </c>
      <c r="K1879" s="1" t="str">
        <f t="shared" si="561"/>
        <v xml:space="preserve">Informe Interactivo 2 - </v>
      </c>
    </row>
    <row r="1880" spans="1:11" hidden="1" x14ac:dyDescent="0.35">
      <c r="A1880" s="2">
        <f t="shared" si="553"/>
        <v>106</v>
      </c>
      <c r="B1880" s="2">
        <f t="shared" si="554"/>
        <v>4.1500000000000004</v>
      </c>
      <c r="C1880" s="5" t="str">
        <f t="shared" si="555"/>
        <v xml:space="preserve">Informe Interactivo 2 - </v>
      </c>
      <c r="D1880" s="6" t="str">
        <f t="shared" si="556"/>
        <v>AQUÍ SE COPIA EL LINK SIN EL ID DE FILTRO</v>
      </c>
      <c r="E1880" s="4">
        <f t="shared" si="557"/>
        <v>40</v>
      </c>
      <c r="F1880" t="str">
        <f t="shared" si="558"/>
        <v>Informe Interactivo 2</v>
      </c>
      <c r="G1880" t="str">
        <f t="shared" si="559"/>
        <v>Categoría</v>
      </c>
      <c r="H1880" t="str">
        <f t="shared" si="560"/>
        <v>Precios</v>
      </c>
      <c r="K1880" s="1" t="str">
        <f t="shared" si="561"/>
        <v xml:space="preserve">Informe Interactivo 2 - </v>
      </c>
    </row>
    <row r="1881" spans="1:11" hidden="1" x14ac:dyDescent="0.35">
      <c r="A1881" s="2">
        <f t="shared" si="553"/>
        <v>107</v>
      </c>
      <c r="B1881" s="2">
        <f t="shared" si="554"/>
        <v>4.1500000000000004</v>
      </c>
      <c r="C1881" s="5" t="str">
        <f t="shared" si="555"/>
        <v xml:space="preserve">Informe Interactivo 2 - </v>
      </c>
      <c r="D1881" s="6" t="str">
        <f t="shared" si="556"/>
        <v>AQUÍ SE COPIA EL LINK SIN EL ID DE FILTRO</v>
      </c>
      <c r="E1881" s="4">
        <f t="shared" si="557"/>
        <v>40</v>
      </c>
      <c r="F1881" t="str">
        <f t="shared" si="558"/>
        <v>Informe Interactivo 2</v>
      </c>
      <c r="G1881" t="str">
        <f t="shared" si="559"/>
        <v>Categoría</v>
      </c>
      <c r="H1881" t="str">
        <f t="shared" si="560"/>
        <v>Precios</v>
      </c>
      <c r="K1881" s="1" t="str">
        <f t="shared" si="561"/>
        <v xml:space="preserve">Informe Interactivo 2 - </v>
      </c>
    </row>
    <row r="1882" spans="1:11" hidden="1" x14ac:dyDescent="0.35">
      <c r="A1882" s="2">
        <f t="shared" si="553"/>
        <v>108</v>
      </c>
      <c r="B1882" s="2">
        <f t="shared" si="554"/>
        <v>4.1500000000000004</v>
      </c>
      <c r="C1882" s="5" t="str">
        <f t="shared" si="555"/>
        <v xml:space="preserve">Informe Interactivo 2 - </v>
      </c>
      <c r="D1882" s="6" t="str">
        <f t="shared" si="556"/>
        <v>AQUÍ SE COPIA EL LINK SIN EL ID DE FILTRO</v>
      </c>
      <c r="E1882" s="4">
        <f t="shared" si="557"/>
        <v>40</v>
      </c>
      <c r="F1882" t="str">
        <f t="shared" si="558"/>
        <v>Informe Interactivo 2</v>
      </c>
      <c r="G1882" t="str">
        <f t="shared" si="559"/>
        <v>Categoría</v>
      </c>
      <c r="H1882" t="str">
        <f t="shared" si="560"/>
        <v>Precios</v>
      </c>
      <c r="K1882" s="1" t="str">
        <f t="shared" si="561"/>
        <v xml:space="preserve">Informe Interactivo 2 - </v>
      </c>
    </row>
    <row r="1883" spans="1:11" hidden="1" x14ac:dyDescent="0.35">
      <c r="A1883" s="2">
        <f t="shared" si="553"/>
        <v>109</v>
      </c>
      <c r="B1883" s="2">
        <f t="shared" si="554"/>
        <v>4.1500000000000004</v>
      </c>
      <c r="C1883" s="5" t="str">
        <f t="shared" si="555"/>
        <v xml:space="preserve">Informe Interactivo 2 - </v>
      </c>
      <c r="D1883" s="6" t="str">
        <f t="shared" si="556"/>
        <v>AQUÍ SE COPIA EL LINK SIN EL ID DE FILTRO</v>
      </c>
      <c r="E1883" s="4">
        <f t="shared" si="557"/>
        <v>40</v>
      </c>
      <c r="F1883" t="str">
        <f t="shared" si="558"/>
        <v>Informe Interactivo 2</v>
      </c>
      <c r="G1883" t="str">
        <f t="shared" si="559"/>
        <v>Categoría</v>
      </c>
      <c r="H1883" t="str">
        <f t="shared" si="560"/>
        <v>Precios</v>
      </c>
      <c r="K1883" s="1" t="str">
        <f t="shared" si="561"/>
        <v xml:space="preserve">Informe Interactivo 2 - </v>
      </c>
    </row>
    <row r="1884" spans="1:11" hidden="1" x14ac:dyDescent="0.35">
      <c r="A1884" s="2">
        <f t="shared" si="553"/>
        <v>110</v>
      </c>
      <c r="B1884" s="2">
        <f t="shared" si="554"/>
        <v>4.1500000000000004</v>
      </c>
      <c r="C1884" s="5" t="str">
        <f t="shared" si="555"/>
        <v xml:space="preserve">Informe Interactivo 2 - </v>
      </c>
      <c r="D1884" s="6" t="str">
        <f t="shared" si="556"/>
        <v>AQUÍ SE COPIA EL LINK SIN EL ID DE FILTRO</v>
      </c>
      <c r="E1884" s="4">
        <f t="shared" si="557"/>
        <v>40</v>
      </c>
      <c r="F1884" t="str">
        <f t="shared" si="558"/>
        <v>Informe Interactivo 2</v>
      </c>
      <c r="G1884" t="str">
        <f t="shared" si="559"/>
        <v>Categoría</v>
      </c>
      <c r="H1884" t="str">
        <f t="shared" si="560"/>
        <v>Precios</v>
      </c>
      <c r="K1884" s="1" t="str">
        <f t="shared" si="561"/>
        <v xml:space="preserve">Informe Interactivo 2 - </v>
      </c>
    </row>
    <row r="1885" spans="1:11" hidden="1" x14ac:dyDescent="0.35">
      <c r="A1885" s="2">
        <f t="shared" si="553"/>
        <v>111</v>
      </c>
      <c r="B1885" s="2">
        <f t="shared" si="554"/>
        <v>4.1500000000000004</v>
      </c>
      <c r="C1885" s="5" t="str">
        <f t="shared" si="555"/>
        <v xml:space="preserve">Informe Interactivo 2 - </v>
      </c>
      <c r="D1885" s="6" t="str">
        <f t="shared" si="556"/>
        <v>AQUÍ SE COPIA EL LINK SIN EL ID DE FILTRO</v>
      </c>
      <c r="E1885" s="4">
        <f t="shared" si="557"/>
        <v>40</v>
      </c>
      <c r="F1885" t="str">
        <f t="shared" si="558"/>
        <v>Informe Interactivo 2</v>
      </c>
      <c r="G1885" t="str">
        <f t="shared" si="559"/>
        <v>Categoría</v>
      </c>
      <c r="H1885" t="str">
        <f t="shared" si="560"/>
        <v>Precios</v>
      </c>
      <c r="K1885" s="1" t="str">
        <f t="shared" si="561"/>
        <v xml:space="preserve">Informe Interactivo 2 - </v>
      </c>
    </row>
    <row r="1886" spans="1:11" hidden="1" x14ac:dyDescent="0.35">
      <c r="A1886" s="2">
        <f t="shared" si="553"/>
        <v>112</v>
      </c>
      <c r="B1886" s="2">
        <f t="shared" si="554"/>
        <v>4.1500000000000004</v>
      </c>
      <c r="C1886" s="5" t="str">
        <f t="shared" si="555"/>
        <v xml:space="preserve">Informe Interactivo 2 - </v>
      </c>
      <c r="D1886" s="6" t="str">
        <f t="shared" si="556"/>
        <v>AQUÍ SE COPIA EL LINK SIN EL ID DE FILTRO</v>
      </c>
      <c r="E1886" s="4">
        <f t="shared" si="557"/>
        <v>40</v>
      </c>
      <c r="F1886" t="str">
        <f t="shared" si="558"/>
        <v>Informe Interactivo 2</v>
      </c>
      <c r="G1886" t="str">
        <f t="shared" si="559"/>
        <v>Categoría</v>
      </c>
      <c r="H1886" t="str">
        <f t="shared" si="560"/>
        <v>Precios</v>
      </c>
      <c r="K1886" s="1" t="str">
        <f t="shared" si="561"/>
        <v xml:space="preserve">Informe Interactivo 2 - </v>
      </c>
    </row>
    <row r="1887" spans="1:11" hidden="1" x14ac:dyDescent="0.35">
      <c r="A1887" s="2">
        <f t="shared" si="553"/>
        <v>113</v>
      </c>
      <c r="B1887" s="2">
        <f t="shared" si="554"/>
        <v>4.1500000000000004</v>
      </c>
      <c r="C1887" s="5" t="str">
        <f t="shared" si="555"/>
        <v xml:space="preserve">Informe Interactivo 2 - </v>
      </c>
      <c r="D1887" s="6" t="str">
        <f t="shared" si="556"/>
        <v>AQUÍ SE COPIA EL LINK SIN EL ID DE FILTRO</v>
      </c>
      <c r="E1887" s="4">
        <f t="shared" si="557"/>
        <v>40</v>
      </c>
      <c r="F1887" t="str">
        <f t="shared" si="558"/>
        <v>Informe Interactivo 2</v>
      </c>
      <c r="G1887" t="str">
        <f t="shared" si="559"/>
        <v>Categoría</v>
      </c>
      <c r="H1887" t="str">
        <f t="shared" si="560"/>
        <v>Precios</v>
      </c>
      <c r="K1887" s="1" t="str">
        <f t="shared" si="561"/>
        <v xml:space="preserve">Informe Interactivo 2 - </v>
      </c>
    </row>
    <row r="1888" spans="1:11" hidden="1" x14ac:dyDescent="0.35">
      <c r="A1888" s="2">
        <f t="shared" si="553"/>
        <v>114</v>
      </c>
      <c r="B1888" s="2">
        <f t="shared" si="554"/>
        <v>4.1500000000000004</v>
      </c>
      <c r="C1888" s="5" t="str">
        <f t="shared" si="555"/>
        <v xml:space="preserve">Informe Interactivo 2 - </v>
      </c>
      <c r="D1888" s="6" t="str">
        <f t="shared" si="556"/>
        <v>AQUÍ SE COPIA EL LINK SIN EL ID DE FILTRO</v>
      </c>
      <c r="E1888" s="4">
        <f t="shared" si="557"/>
        <v>40</v>
      </c>
      <c r="F1888" t="str">
        <f t="shared" si="558"/>
        <v>Informe Interactivo 2</v>
      </c>
      <c r="G1888" t="str">
        <f t="shared" si="559"/>
        <v>Categoría</v>
      </c>
      <c r="H1888" t="str">
        <f t="shared" si="560"/>
        <v>Precios</v>
      </c>
      <c r="K1888" s="1" t="str">
        <f t="shared" si="561"/>
        <v xml:space="preserve">Informe Interactivo 2 - </v>
      </c>
    </row>
    <row r="1889" spans="1:11" hidden="1" x14ac:dyDescent="0.35">
      <c r="A1889" s="2">
        <f t="shared" si="553"/>
        <v>115</v>
      </c>
      <c r="B1889" s="2">
        <f t="shared" si="554"/>
        <v>4.1500000000000004</v>
      </c>
      <c r="C1889" s="5" t="str">
        <f t="shared" si="555"/>
        <v xml:space="preserve">Informe Interactivo 2 - </v>
      </c>
      <c r="D1889" s="6" t="str">
        <f t="shared" si="556"/>
        <v>AQUÍ SE COPIA EL LINK SIN EL ID DE FILTRO</v>
      </c>
      <c r="E1889" s="4">
        <f t="shared" si="557"/>
        <v>40</v>
      </c>
      <c r="F1889" t="str">
        <f t="shared" si="558"/>
        <v>Informe Interactivo 2</v>
      </c>
      <c r="G1889" t="str">
        <f t="shared" si="559"/>
        <v>Categoría</v>
      </c>
      <c r="H1889" t="str">
        <f t="shared" si="560"/>
        <v>Precios</v>
      </c>
      <c r="K1889" s="1" t="str">
        <f t="shared" si="561"/>
        <v xml:space="preserve">Informe Interactivo 2 - </v>
      </c>
    </row>
    <row r="1890" spans="1:11" hidden="1" x14ac:dyDescent="0.35">
      <c r="A1890" s="2">
        <f t="shared" si="553"/>
        <v>116</v>
      </c>
      <c r="B1890" s="2">
        <f t="shared" si="554"/>
        <v>4.1500000000000004</v>
      </c>
      <c r="C1890" s="5" t="str">
        <f t="shared" si="555"/>
        <v xml:space="preserve">Informe Interactivo 2 - </v>
      </c>
      <c r="D1890" s="6" t="str">
        <f t="shared" si="556"/>
        <v>AQUÍ SE COPIA EL LINK SIN EL ID DE FILTRO</v>
      </c>
      <c r="E1890" s="4">
        <f t="shared" si="557"/>
        <v>40</v>
      </c>
      <c r="F1890" t="str">
        <f t="shared" si="558"/>
        <v>Informe Interactivo 2</v>
      </c>
      <c r="G1890" t="str">
        <f t="shared" si="559"/>
        <v>Categoría</v>
      </c>
      <c r="H1890" t="str">
        <f t="shared" si="560"/>
        <v>Precios</v>
      </c>
      <c r="K1890" s="1" t="str">
        <f t="shared" si="561"/>
        <v xml:space="preserve">Informe Interactivo 2 - </v>
      </c>
    </row>
    <row r="1891" spans="1:11" hidden="1" x14ac:dyDescent="0.35">
      <c r="A1891" s="2">
        <f t="shared" si="553"/>
        <v>117</v>
      </c>
      <c r="B1891" s="2">
        <f t="shared" si="554"/>
        <v>4.1500000000000004</v>
      </c>
      <c r="C1891" s="5" t="str">
        <f t="shared" si="555"/>
        <v xml:space="preserve">Informe Interactivo 2 - </v>
      </c>
      <c r="D1891" s="6" t="str">
        <f t="shared" si="556"/>
        <v>AQUÍ SE COPIA EL LINK SIN EL ID DE FILTRO</v>
      </c>
      <c r="E1891" s="4">
        <f t="shared" si="557"/>
        <v>40</v>
      </c>
      <c r="F1891" t="str">
        <f t="shared" si="558"/>
        <v>Informe Interactivo 2</v>
      </c>
      <c r="G1891" t="str">
        <f t="shared" si="559"/>
        <v>Categoría</v>
      </c>
      <c r="H1891" t="str">
        <f t="shared" si="560"/>
        <v>Precios</v>
      </c>
      <c r="K1891" s="1" t="str">
        <f t="shared" si="561"/>
        <v xml:space="preserve">Informe Interactivo 2 - </v>
      </c>
    </row>
    <row r="1892" spans="1:11" hidden="1" x14ac:dyDescent="0.35">
      <c r="A1892" s="2">
        <f t="shared" si="553"/>
        <v>118</v>
      </c>
      <c r="B1892" s="2">
        <f t="shared" si="554"/>
        <v>4.1500000000000004</v>
      </c>
      <c r="C1892" s="5" t="str">
        <f t="shared" si="555"/>
        <v xml:space="preserve">Informe Interactivo 2 - </v>
      </c>
      <c r="D1892" s="6" t="str">
        <f t="shared" si="556"/>
        <v>AQUÍ SE COPIA EL LINK SIN EL ID DE FILTRO</v>
      </c>
      <c r="E1892" s="4">
        <f t="shared" si="557"/>
        <v>40</v>
      </c>
      <c r="F1892" t="str">
        <f t="shared" si="558"/>
        <v>Informe Interactivo 2</v>
      </c>
      <c r="G1892" t="str">
        <f t="shared" si="559"/>
        <v>Categoría</v>
      </c>
      <c r="H1892" t="str">
        <f t="shared" si="560"/>
        <v>Precios</v>
      </c>
      <c r="K1892" s="1" t="str">
        <f t="shared" si="561"/>
        <v xml:space="preserve">Informe Interactivo 2 - </v>
      </c>
    </row>
    <row r="1893" spans="1:11" hidden="1" x14ac:dyDescent="0.35">
      <c r="A1893" s="2">
        <f t="shared" si="553"/>
        <v>119</v>
      </c>
      <c r="B1893" s="2">
        <f t="shared" si="554"/>
        <v>4.1500000000000004</v>
      </c>
      <c r="C1893" s="5" t="str">
        <f t="shared" si="555"/>
        <v xml:space="preserve">Informe Interactivo 2 - </v>
      </c>
      <c r="D1893" s="6" t="str">
        <f t="shared" si="556"/>
        <v>AQUÍ SE COPIA EL LINK SIN EL ID DE FILTRO</v>
      </c>
      <c r="E1893" s="4">
        <f t="shared" si="557"/>
        <v>40</v>
      </c>
      <c r="F1893" t="str">
        <f t="shared" si="558"/>
        <v>Informe Interactivo 2</v>
      </c>
      <c r="G1893" t="str">
        <f t="shared" si="559"/>
        <v>Categoría</v>
      </c>
      <c r="H1893" t="str">
        <f t="shared" si="560"/>
        <v>Precios</v>
      </c>
      <c r="K1893" s="1" t="str">
        <f t="shared" si="561"/>
        <v xml:space="preserve">Informe Interactivo 2 - </v>
      </c>
    </row>
    <row r="1894" spans="1:11" hidden="1" x14ac:dyDescent="0.35">
      <c r="A1894" s="2">
        <f t="shared" si="553"/>
        <v>120</v>
      </c>
      <c r="B1894" s="2">
        <f t="shared" si="554"/>
        <v>4.1500000000000004</v>
      </c>
      <c r="C1894" s="5" t="str">
        <f t="shared" si="555"/>
        <v xml:space="preserve">Informe Interactivo 2 - </v>
      </c>
      <c r="D1894" s="6" t="str">
        <f t="shared" si="556"/>
        <v>AQUÍ SE COPIA EL LINK SIN EL ID DE FILTRO</v>
      </c>
      <c r="E1894" s="4">
        <f t="shared" si="557"/>
        <v>40</v>
      </c>
      <c r="F1894" t="str">
        <f t="shared" si="558"/>
        <v>Informe Interactivo 2</v>
      </c>
      <c r="G1894" t="str">
        <f t="shared" si="559"/>
        <v>Categoría</v>
      </c>
      <c r="H1894" t="str">
        <f t="shared" si="560"/>
        <v>Precios</v>
      </c>
      <c r="K1894" s="1" t="str">
        <f t="shared" si="561"/>
        <v xml:space="preserve">Informe Interactivo 2 - </v>
      </c>
    </row>
    <row r="1895" spans="1:11" hidden="1" x14ac:dyDescent="0.35">
      <c r="A1895" s="2">
        <f t="shared" si="553"/>
        <v>121</v>
      </c>
      <c r="B1895" s="2">
        <f t="shared" si="554"/>
        <v>4.1500000000000004</v>
      </c>
      <c r="C1895" s="5" t="str">
        <f t="shared" si="555"/>
        <v xml:space="preserve">Informe Interactivo 2 - </v>
      </c>
      <c r="D1895" s="6" t="str">
        <f t="shared" si="556"/>
        <v>AQUÍ SE COPIA EL LINK SIN EL ID DE FILTRO</v>
      </c>
      <c r="E1895" s="4">
        <f t="shared" si="557"/>
        <v>40</v>
      </c>
      <c r="F1895" t="str">
        <f t="shared" si="558"/>
        <v>Informe Interactivo 2</v>
      </c>
      <c r="G1895" t="str">
        <f t="shared" si="559"/>
        <v>Categoría</v>
      </c>
      <c r="H1895" t="str">
        <f t="shared" si="560"/>
        <v>Precios</v>
      </c>
      <c r="K1895" s="1" t="str">
        <f t="shared" si="561"/>
        <v xml:space="preserve">Informe Interactivo 2 - </v>
      </c>
    </row>
    <row r="1896" spans="1:11" hidden="1" x14ac:dyDescent="0.35">
      <c r="A1896" s="2">
        <f t="shared" si="553"/>
        <v>122</v>
      </c>
      <c r="B1896" s="2">
        <f t="shared" si="554"/>
        <v>4.1500000000000004</v>
      </c>
      <c r="C1896" s="5" t="str">
        <f t="shared" si="555"/>
        <v xml:space="preserve">Informe Interactivo 2 - </v>
      </c>
      <c r="D1896" s="6" t="str">
        <f t="shared" si="556"/>
        <v>AQUÍ SE COPIA EL LINK SIN EL ID DE FILTRO</v>
      </c>
      <c r="E1896" s="4">
        <f t="shared" si="557"/>
        <v>40</v>
      </c>
      <c r="F1896" t="str">
        <f t="shared" si="558"/>
        <v>Informe Interactivo 2</v>
      </c>
      <c r="G1896" t="str">
        <f t="shared" si="559"/>
        <v>Categoría</v>
      </c>
      <c r="H1896" t="str">
        <f t="shared" si="560"/>
        <v>Precios</v>
      </c>
      <c r="K1896" s="1" t="str">
        <f t="shared" si="561"/>
        <v xml:space="preserve">Informe Interactivo 2 - </v>
      </c>
    </row>
    <row r="1897" spans="1:11" hidden="1" x14ac:dyDescent="0.35">
      <c r="A1897" s="2">
        <f t="shared" ref="A1897:A1960" si="562">+A1896+1</f>
        <v>123</v>
      </c>
      <c r="B1897" s="2">
        <f t="shared" ref="B1897:B1960" si="563">+B1896</f>
        <v>4.1500000000000004</v>
      </c>
      <c r="C1897" s="5" t="str">
        <f t="shared" ref="C1897:C1960" si="564">+F1897&amp;" - "&amp;J1897</f>
        <v xml:space="preserve">Informe Interactivo 2 - </v>
      </c>
      <c r="D1897" s="6" t="str">
        <f t="shared" ref="D1897:D1960" si="565">+"AQUÍ SE COPIA EL LINK SIN EL ID DE FILTRO"&amp;I1897</f>
        <v>AQUÍ SE COPIA EL LINK SIN EL ID DE FILTRO</v>
      </c>
      <c r="E1897" s="4">
        <f t="shared" ref="E1897:E1960" si="566">+E1896</f>
        <v>40</v>
      </c>
      <c r="F1897" t="str">
        <f t="shared" ref="F1897:F1960" si="567">+F1896</f>
        <v>Informe Interactivo 2</v>
      </c>
      <c r="G1897" t="str">
        <f t="shared" ref="G1897:G1960" si="568">+G1896</f>
        <v>Categoría</v>
      </c>
      <c r="H1897" t="str">
        <f t="shared" ref="H1897:H1960" si="569">+H1896</f>
        <v>Precios</v>
      </c>
      <c r="K1897" s="1" t="str">
        <f t="shared" ref="K1897:K1960" si="570">+HYPERLINK(D1897,C1897)</f>
        <v xml:space="preserve">Informe Interactivo 2 - </v>
      </c>
    </row>
    <row r="1898" spans="1:11" hidden="1" x14ac:dyDescent="0.35">
      <c r="A1898" s="2">
        <f t="shared" si="562"/>
        <v>124</v>
      </c>
      <c r="B1898" s="2">
        <f t="shared" si="563"/>
        <v>4.1500000000000004</v>
      </c>
      <c r="C1898" s="5" t="str">
        <f t="shared" si="564"/>
        <v xml:space="preserve">Informe Interactivo 2 - </v>
      </c>
      <c r="D1898" s="6" t="str">
        <f t="shared" si="565"/>
        <v>AQUÍ SE COPIA EL LINK SIN EL ID DE FILTRO</v>
      </c>
      <c r="E1898" s="4">
        <f t="shared" si="566"/>
        <v>40</v>
      </c>
      <c r="F1898" t="str">
        <f t="shared" si="567"/>
        <v>Informe Interactivo 2</v>
      </c>
      <c r="G1898" t="str">
        <f t="shared" si="568"/>
        <v>Categoría</v>
      </c>
      <c r="H1898" t="str">
        <f t="shared" si="569"/>
        <v>Precios</v>
      </c>
      <c r="K1898" s="1" t="str">
        <f t="shared" si="570"/>
        <v xml:space="preserve">Informe Interactivo 2 - </v>
      </c>
    </row>
    <row r="1899" spans="1:11" hidden="1" x14ac:dyDescent="0.35">
      <c r="A1899" s="2">
        <f t="shared" si="562"/>
        <v>125</v>
      </c>
      <c r="B1899" s="2">
        <f t="shared" si="563"/>
        <v>4.1500000000000004</v>
      </c>
      <c r="C1899" s="5" t="str">
        <f t="shared" si="564"/>
        <v xml:space="preserve">Informe Interactivo 2 - </v>
      </c>
      <c r="D1899" s="6" t="str">
        <f t="shared" si="565"/>
        <v>AQUÍ SE COPIA EL LINK SIN EL ID DE FILTRO</v>
      </c>
      <c r="E1899" s="4">
        <f t="shared" si="566"/>
        <v>40</v>
      </c>
      <c r="F1899" t="str">
        <f t="shared" si="567"/>
        <v>Informe Interactivo 2</v>
      </c>
      <c r="G1899" t="str">
        <f t="shared" si="568"/>
        <v>Categoría</v>
      </c>
      <c r="H1899" t="str">
        <f t="shared" si="569"/>
        <v>Precios</v>
      </c>
      <c r="K1899" s="1" t="str">
        <f t="shared" si="570"/>
        <v xml:space="preserve">Informe Interactivo 2 - </v>
      </c>
    </row>
    <row r="1900" spans="1:11" hidden="1" x14ac:dyDescent="0.35">
      <c r="A1900" s="2">
        <f t="shared" si="562"/>
        <v>126</v>
      </c>
      <c r="B1900" s="2">
        <f t="shared" si="563"/>
        <v>4.1500000000000004</v>
      </c>
      <c r="C1900" s="5" t="str">
        <f t="shared" si="564"/>
        <v xml:space="preserve">Informe Interactivo 2 - </v>
      </c>
      <c r="D1900" s="6" t="str">
        <f t="shared" si="565"/>
        <v>AQUÍ SE COPIA EL LINK SIN EL ID DE FILTRO</v>
      </c>
      <c r="E1900" s="4">
        <f t="shared" si="566"/>
        <v>40</v>
      </c>
      <c r="F1900" t="str">
        <f t="shared" si="567"/>
        <v>Informe Interactivo 2</v>
      </c>
      <c r="G1900" t="str">
        <f t="shared" si="568"/>
        <v>Categoría</v>
      </c>
      <c r="H1900" t="str">
        <f t="shared" si="569"/>
        <v>Precios</v>
      </c>
      <c r="K1900" s="1" t="str">
        <f t="shared" si="570"/>
        <v xml:space="preserve">Informe Interactivo 2 - </v>
      </c>
    </row>
    <row r="1901" spans="1:11" hidden="1" x14ac:dyDescent="0.35">
      <c r="A1901" s="2">
        <f t="shared" si="562"/>
        <v>127</v>
      </c>
      <c r="B1901" s="2">
        <f t="shared" si="563"/>
        <v>4.1500000000000004</v>
      </c>
      <c r="C1901" s="5" t="str">
        <f t="shared" si="564"/>
        <v xml:space="preserve">Informe Interactivo 2 - </v>
      </c>
      <c r="D1901" s="6" t="str">
        <f t="shared" si="565"/>
        <v>AQUÍ SE COPIA EL LINK SIN EL ID DE FILTRO</v>
      </c>
      <c r="E1901" s="4">
        <f t="shared" si="566"/>
        <v>40</v>
      </c>
      <c r="F1901" t="str">
        <f t="shared" si="567"/>
        <v>Informe Interactivo 2</v>
      </c>
      <c r="G1901" t="str">
        <f t="shared" si="568"/>
        <v>Categoría</v>
      </c>
      <c r="H1901" t="str">
        <f t="shared" si="569"/>
        <v>Precios</v>
      </c>
      <c r="K1901" s="1" t="str">
        <f t="shared" si="570"/>
        <v xml:space="preserve">Informe Interactivo 2 - </v>
      </c>
    </row>
    <row r="1902" spans="1:11" hidden="1" x14ac:dyDescent="0.35">
      <c r="A1902" s="2">
        <f t="shared" si="562"/>
        <v>128</v>
      </c>
      <c r="B1902" s="2">
        <f t="shared" si="563"/>
        <v>4.1500000000000004</v>
      </c>
      <c r="C1902" s="5" t="str">
        <f t="shared" si="564"/>
        <v xml:space="preserve">Informe Interactivo 2 - </v>
      </c>
      <c r="D1902" s="6" t="str">
        <f t="shared" si="565"/>
        <v>AQUÍ SE COPIA EL LINK SIN EL ID DE FILTRO</v>
      </c>
      <c r="E1902" s="4">
        <f t="shared" si="566"/>
        <v>40</v>
      </c>
      <c r="F1902" t="str">
        <f t="shared" si="567"/>
        <v>Informe Interactivo 2</v>
      </c>
      <c r="G1902" t="str">
        <f t="shared" si="568"/>
        <v>Categoría</v>
      </c>
      <c r="H1902" t="str">
        <f t="shared" si="569"/>
        <v>Precios</v>
      </c>
      <c r="K1902" s="1" t="str">
        <f t="shared" si="570"/>
        <v xml:space="preserve">Informe Interactivo 2 - </v>
      </c>
    </row>
    <row r="1903" spans="1:11" hidden="1" x14ac:dyDescent="0.35">
      <c r="A1903" s="2">
        <f t="shared" si="562"/>
        <v>129</v>
      </c>
      <c r="B1903" s="2">
        <f t="shared" si="563"/>
        <v>4.1500000000000004</v>
      </c>
      <c r="C1903" s="5" t="str">
        <f t="shared" si="564"/>
        <v xml:space="preserve">Informe Interactivo 2 - </v>
      </c>
      <c r="D1903" s="6" t="str">
        <f t="shared" si="565"/>
        <v>AQUÍ SE COPIA EL LINK SIN EL ID DE FILTRO</v>
      </c>
      <c r="E1903" s="4">
        <f t="shared" si="566"/>
        <v>40</v>
      </c>
      <c r="F1903" t="str">
        <f t="shared" si="567"/>
        <v>Informe Interactivo 2</v>
      </c>
      <c r="G1903" t="str">
        <f t="shared" si="568"/>
        <v>Categoría</v>
      </c>
      <c r="H1903" t="str">
        <f t="shared" si="569"/>
        <v>Precios</v>
      </c>
      <c r="K1903" s="1" t="str">
        <f t="shared" si="570"/>
        <v xml:space="preserve">Informe Interactivo 2 - </v>
      </c>
    </row>
    <row r="1904" spans="1:11" hidden="1" x14ac:dyDescent="0.35">
      <c r="A1904" s="2">
        <f t="shared" si="562"/>
        <v>130</v>
      </c>
      <c r="B1904" s="2">
        <f t="shared" si="563"/>
        <v>4.1500000000000004</v>
      </c>
      <c r="C1904" s="5" t="str">
        <f t="shared" si="564"/>
        <v xml:space="preserve">Informe Interactivo 2 - </v>
      </c>
      <c r="D1904" s="6" t="str">
        <f t="shared" si="565"/>
        <v>AQUÍ SE COPIA EL LINK SIN EL ID DE FILTRO</v>
      </c>
      <c r="E1904" s="4">
        <f t="shared" si="566"/>
        <v>40</v>
      </c>
      <c r="F1904" t="str">
        <f t="shared" si="567"/>
        <v>Informe Interactivo 2</v>
      </c>
      <c r="G1904" t="str">
        <f t="shared" si="568"/>
        <v>Categoría</v>
      </c>
      <c r="H1904" t="str">
        <f t="shared" si="569"/>
        <v>Precios</v>
      </c>
      <c r="K1904" s="1" t="str">
        <f t="shared" si="570"/>
        <v xml:space="preserve">Informe Interactivo 2 - </v>
      </c>
    </row>
    <row r="1905" spans="1:11" hidden="1" x14ac:dyDescent="0.35">
      <c r="A1905" s="2">
        <f t="shared" si="562"/>
        <v>131</v>
      </c>
      <c r="B1905" s="2">
        <f t="shared" si="563"/>
        <v>4.1500000000000004</v>
      </c>
      <c r="C1905" s="5" t="str">
        <f t="shared" si="564"/>
        <v xml:space="preserve">Informe Interactivo 2 - </v>
      </c>
      <c r="D1905" s="6" t="str">
        <f t="shared" si="565"/>
        <v>AQUÍ SE COPIA EL LINK SIN EL ID DE FILTRO</v>
      </c>
      <c r="E1905" s="4">
        <f t="shared" si="566"/>
        <v>40</v>
      </c>
      <c r="F1905" t="str">
        <f t="shared" si="567"/>
        <v>Informe Interactivo 2</v>
      </c>
      <c r="G1905" t="str">
        <f t="shared" si="568"/>
        <v>Categoría</v>
      </c>
      <c r="H1905" t="str">
        <f t="shared" si="569"/>
        <v>Precios</v>
      </c>
      <c r="K1905" s="1" t="str">
        <f t="shared" si="570"/>
        <v xml:space="preserve">Informe Interactivo 2 - </v>
      </c>
    </row>
    <row r="1906" spans="1:11" hidden="1" x14ac:dyDescent="0.35">
      <c r="A1906" s="2">
        <f t="shared" si="562"/>
        <v>132</v>
      </c>
      <c r="B1906" s="2">
        <f t="shared" si="563"/>
        <v>4.1500000000000004</v>
      </c>
      <c r="C1906" s="5" t="str">
        <f t="shared" si="564"/>
        <v xml:space="preserve">Informe Interactivo 2 - </v>
      </c>
      <c r="D1906" s="6" t="str">
        <f t="shared" si="565"/>
        <v>AQUÍ SE COPIA EL LINK SIN EL ID DE FILTRO</v>
      </c>
      <c r="E1906" s="4">
        <f t="shared" si="566"/>
        <v>40</v>
      </c>
      <c r="F1906" t="str">
        <f t="shared" si="567"/>
        <v>Informe Interactivo 2</v>
      </c>
      <c r="G1906" t="str">
        <f t="shared" si="568"/>
        <v>Categoría</v>
      </c>
      <c r="H1906" t="str">
        <f t="shared" si="569"/>
        <v>Precios</v>
      </c>
      <c r="K1906" s="1" t="str">
        <f t="shared" si="570"/>
        <v xml:space="preserve">Informe Interactivo 2 - </v>
      </c>
    </row>
    <row r="1907" spans="1:11" hidden="1" x14ac:dyDescent="0.35">
      <c r="A1907" s="2">
        <f t="shared" si="562"/>
        <v>133</v>
      </c>
      <c r="B1907" s="2">
        <f t="shared" si="563"/>
        <v>4.1500000000000004</v>
      </c>
      <c r="C1907" s="5" t="str">
        <f t="shared" si="564"/>
        <v xml:space="preserve">Informe Interactivo 2 - </v>
      </c>
      <c r="D1907" s="6" t="str">
        <f t="shared" si="565"/>
        <v>AQUÍ SE COPIA EL LINK SIN EL ID DE FILTRO</v>
      </c>
      <c r="E1907" s="4">
        <f t="shared" si="566"/>
        <v>40</v>
      </c>
      <c r="F1907" t="str">
        <f t="shared" si="567"/>
        <v>Informe Interactivo 2</v>
      </c>
      <c r="G1907" t="str">
        <f t="shared" si="568"/>
        <v>Categoría</v>
      </c>
      <c r="H1907" t="str">
        <f t="shared" si="569"/>
        <v>Precios</v>
      </c>
      <c r="K1907" s="1" t="str">
        <f t="shared" si="570"/>
        <v xml:space="preserve">Informe Interactivo 2 - </v>
      </c>
    </row>
    <row r="1908" spans="1:11" hidden="1" x14ac:dyDescent="0.35">
      <c r="A1908" s="2">
        <f t="shared" si="562"/>
        <v>134</v>
      </c>
      <c r="B1908" s="2">
        <f t="shared" si="563"/>
        <v>4.1500000000000004</v>
      </c>
      <c r="C1908" s="5" t="str">
        <f t="shared" si="564"/>
        <v xml:space="preserve">Informe Interactivo 2 - </v>
      </c>
      <c r="D1908" s="6" t="str">
        <f t="shared" si="565"/>
        <v>AQUÍ SE COPIA EL LINK SIN EL ID DE FILTRO</v>
      </c>
      <c r="E1908" s="4">
        <f t="shared" si="566"/>
        <v>40</v>
      </c>
      <c r="F1908" t="str">
        <f t="shared" si="567"/>
        <v>Informe Interactivo 2</v>
      </c>
      <c r="G1908" t="str">
        <f t="shared" si="568"/>
        <v>Categoría</v>
      </c>
      <c r="H1908" t="str">
        <f t="shared" si="569"/>
        <v>Precios</v>
      </c>
      <c r="K1908" s="1" t="str">
        <f t="shared" si="570"/>
        <v xml:space="preserve">Informe Interactivo 2 - </v>
      </c>
    </row>
    <row r="1909" spans="1:11" hidden="1" x14ac:dyDescent="0.35">
      <c r="A1909" s="2">
        <f t="shared" si="562"/>
        <v>135</v>
      </c>
      <c r="B1909" s="2">
        <f t="shared" si="563"/>
        <v>4.1500000000000004</v>
      </c>
      <c r="C1909" s="5" t="str">
        <f t="shared" si="564"/>
        <v xml:space="preserve">Informe Interactivo 2 - </v>
      </c>
      <c r="D1909" s="6" t="str">
        <f t="shared" si="565"/>
        <v>AQUÍ SE COPIA EL LINK SIN EL ID DE FILTRO</v>
      </c>
      <c r="E1909" s="4">
        <f t="shared" si="566"/>
        <v>40</v>
      </c>
      <c r="F1909" t="str">
        <f t="shared" si="567"/>
        <v>Informe Interactivo 2</v>
      </c>
      <c r="G1909" t="str">
        <f t="shared" si="568"/>
        <v>Categoría</v>
      </c>
      <c r="H1909" t="str">
        <f t="shared" si="569"/>
        <v>Precios</v>
      </c>
      <c r="K1909" s="1" t="str">
        <f t="shared" si="570"/>
        <v xml:space="preserve">Informe Interactivo 2 - </v>
      </c>
    </row>
    <row r="1910" spans="1:11" hidden="1" x14ac:dyDescent="0.35">
      <c r="A1910" s="2">
        <f t="shared" si="562"/>
        <v>136</v>
      </c>
      <c r="B1910" s="2">
        <f t="shared" si="563"/>
        <v>4.1500000000000004</v>
      </c>
      <c r="C1910" s="5" t="str">
        <f t="shared" si="564"/>
        <v xml:space="preserve">Informe Interactivo 2 - </v>
      </c>
      <c r="D1910" s="6" t="str">
        <f t="shared" si="565"/>
        <v>AQUÍ SE COPIA EL LINK SIN EL ID DE FILTRO</v>
      </c>
      <c r="E1910" s="4">
        <f t="shared" si="566"/>
        <v>40</v>
      </c>
      <c r="F1910" t="str">
        <f t="shared" si="567"/>
        <v>Informe Interactivo 2</v>
      </c>
      <c r="G1910" t="str">
        <f t="shared" si="568"/>
        <v>Categoría</v>
      </c>
      <c r="H1910" t="str">
        <f t="shared" si="569"/>
        <v>Precios</v>
      </c>
      <c r="K1910" s="1" t="str">
        <f t="shared" si="570"/>
        <v xml:space="preserve">Informe Interactivo 2 - </v>
      </c>
    </row>
    <row r="1911" spans="1:11" hidden="1" x14ac:dyDescent="0.35">
      <c r="A1911" s="2">
        <f t="shared" si="562"/>
        <v>137</v>
      </c>
      <c r="B1911" s="2">
        <f t="shared" si="563"/>
        <v>4.1500000000000004</v>
      </c>
      <c r="C1911" s="5" t="str">
        <f t="shared" si="564"/>
        <v xml:space="preserve">Informe Interactivo 2 - </v>
      </c>
      <c r="D1911" s="6" t="str">
        <f t="shared" si="565"/>
        <v>AQUÍ SE COPIA EL LINK SIN EL ID DE FILTRO</v>
      </c>
      <c r="E1911" s="4">
        <f t="shared" si="566"/>
        <v>40</v>
      </c>
      <c r="F1911" t="str">
        <f t="shared" si="567"/>
        <v>Informe Interactivo 2</v>
      </c>
      <c r="G1911" t="str">
        <f t="shared" si="568"/>
        <v>Categoría</v>
      </c>
      <c r="H1911" t="str">
        <f t="shared" si="569"/>
        <v>Precios</v>
      </c>
      <c r="K1911" s="1" t="str">
        <f t="shared" si="570"/>
        <v xml:space="preserve">Informe Interactivo 2 - </v>
      </c>
    </row>
    <row r="1912" spans="1:11" hidden="1" x14ac:dyDescent="0.35">
      <c r="A1912" s="2">
        <f t="shared" si="562"/>
        <v>138</v>
      </c>
      <c r="B1912" s="2">
        <f t="shared" si="563"/>
        <v>4.1500000000000004</v>
      </c>
      <c r="C1912" s="5" t="str">
        <f t="shared" si="564"/>
        <v xml:space="preserve">Informe Interactivo 2 - </v>
      </c>
      <c r="D1912" s="6" t="str">
        <f t="shared" si="565"/>
        <v>AQUÍ SE COPIA EL LINK SIN EL ID DE FILTRO</v>
      </c>
      <c r="E1912" s="4">
        <f t="shared" si="566"/>
        <v>40</v>
      </c>
      <c r="F1912" t="str">
        <f t="shared" si="567"/>
        <v>Informe Interactivo 2</v>
      </c>
      <c r="G1912" t="str">
        <f t="shared" si="568"/>
        <v>Categoría</v>
      </c>
      <c r="H1912" t="str">
        <f t="shared" si="569"/>
        <v>Precios</v>
      </c>
      <c r="K1912" s="1" t="str">
        <f t="shared" si="570"/>
        <v xml:space="preserve">Informe Interactivo 2 - </v>
      </c>
    </row>
    <row r="1913" spans="1:11" hidden="1" x14ac:dyDescent="0.35">
      <c r="A1913" s="2">
        <f t="shared" si="562"/>
        <v>139</v>
      </c>
      <c r="B1913" s="2">
        <f t="shared" si="563"/>
        <v>4.1500000000000004</v>
      </c>
      <c r="C1913" s="5" t="str">
        <f t="shared" si="564"/>
        <v xml:space="preserve">Informe Interactivo 2 - </v>
      </c>
      <c r="D1913" s="6" t="str">
        <f t="shared" si="565"/>
        <v>AQUÍ SE COPIA EL LINK SIN EL ID DE FILTRO</v>
      </c>
      <c r="E1913" s="4">
        <f t="shared" si="566"/>
        <v>40</v>
      </c>
      <c r="F1913" t="str">
        <f t="shared" si="567"/>
        <v>Informe Interactivo 2</v>
      </c>
      <c r="G1913" t="str">
        <f t="shared" si="568"/>
        <v>Categoría</v>
      </c>
      <c r="H1913" t="str">
        <f t="shared" si="569"/>
        <v>Precios</v>
      </c>
      <c r="K1913" s="1" t="str">
        <f t="shared" si="570"/>
        <v xml:space="preserve">Informe Interactivo 2 - </v>
      </c>
    </row>
    <row r="1914" spans="1:11" hidden="1" x14ac:dyDescent="0.35">
      <c r="A1914" s="2">
        <f t="shared" si="562"/>
        <v>140</v>
      </c>
      <c r="B1914" s="2">
        <f t="shared" si="563"/>
        <v>4.1500000000000004</v>
      </c>
      <c r="C1914" s="5" t="str">
        <f t="shared" si="564"/>
        <v xml:space="preserve">Informe Interactivo 2 - </v>
      </c>
      <c r="D1914" s="6" t="str">
        <f t="shared" si="565"/>
        <v>AQUÍ SE COPIA EL LINK SIN EL ID DE FILTRO</v>
      </c>
      <c r="E1914" s="4">
        <f t="shared" si="566"/>
        <v>40</v>
      </c>
      <c r="F1914" t="str">
        <f t="shared" si="567"/>
        <v>Informe Interactivo 2</v>
      </c>
      <c r="G1914" t="str">
        <f t="shared" si="568"/>
        <v>Categoría</v>
      </c>
      <c r="H1914" t="str">
        <f t="shared" si="569"/>
        <v>Precios</v>
      </c>
      <c r="K1914" s="1" t="str">
        <f t="shared" si="570"/>
        <v xml:space="preserve">Informe Interactivo 2 - </v>
      </c>
    </row>
    <row r="1915" spans="1:11" hidden="1" x14ac:dyDescent="0.35">
      <c r="A1915" s="2">
        <f t="shared" si="562"/>
        <v>141</v>
      </c>
      <c r="B1915" s="2">
        <f t="shared" si="563"/>
        <v>4.1500000000000004</v>
      </c>
      <c r="C1915" s="5" t="str">
        <f t="shared" si="564"/>
        <v xml:space="preserve">Informe Interactivo 2 - </v>
      </c>
      <c r="D1915" s="6" t="str">
        <f t="shared" si="565"/>
        <v>AQUÍ SE COPIA EL LINK SIN EL ID DE FILTRO</v>
      </c>
      <c r="E1915" s="4">
        <f t="shared" si="566"/>
        <v>40</v>
      </c>
      <c r="F1915" t="str">
        <f t="shared" si="567"/>
        <v>Informe Interactivo 2</v>
      </c>
      <c r="G1915" t="str">
        <f t="shared" si="568"/>
        <v>Categoría</v>
      </c>
      <c r="H1915" t="str">
        <f t="shared" si="569"/>
        <v>Precios</v>
      </c>
      <c r="K1915" s="1" t="str">
        <f t="shared" si="570"/>
        <v xml:space="preserve">Informe Interactivo 2 - </v>
      </c>
    </row>
    <row r="1916" spans="1:11" hidden="1" x14ac:dyDescent="0.35">
      <c r="A1916" s="2">
        <f t="shared" si="562"/>
        <v>142</v>
      </c>
      <c r="B1916" s="2">
        <f t="shared" si="563"/>
        <v>4.1500000000000004</v>
      </c>
      <c r="C1916" s="5" t="str">
        <f t="shared" si="564"/>
        <v xml:space="preserve">Informe Interactivo 2 - </v>
      </c>
      <c r="D1916" s="6" t="str">
        <f t="shared" si="565"/>
        <v>AQUÍ SE COPIA EL LINK SIN EL ID DE FILTRO</v>
      </c>
      <c r="E1916" s="4">
        <f t="shared" si="566"/>
        <v>40</v>
      </c>
      <c r="F1916" t="str">
        <f t="shared" si="567"/>
        <v>Informe Interactivo 2</v>
      </c>
      <c r="G1916" t="str">
        <f t="shared" si="568"/>
        <v>Categoría</v>
      </c>
      <c r="H1916" t="str">
        <f t="shared" si="569"/>
        <v>Precios</v>
      </c>
      <c r="K1916" s="1" t="str">
        <f t="shared" si="570"/>
        <v xml:space="preserve">Informe Interactivo 2 - </v>
      </c>
    </row>
    <row r="1917" spans="1:11" hidden="1" x14ac:dyDescent="0.35">
      <c r="A1917" s="2">
        <f t="shared" si="562"/>
        <v>143</v>
      </c>
      <c r="B1917" s="2">
        <f t="shared" si="563"/>
        <v>4.1500000000000004</v>
      </c>
      <c r="C1917" s="5" t="str">
        <f t="shared" si="564"/>
        <v xml:space="preserve">Informe Interactivo 2 - </v>
      </c>
      <c r="D1917" s="6" t="str">
        <f t="shared" si="565"/>
        <v>AQUÍ SE COPIA EL LINK SIN EL ID DE FILTRO</v>
      </c>
      <c r="E1917" s="4">
        <f t="shared" si="566"/>
        <v>40</v>
      </c>
      <c r="F1917" t="str">
        <f t="shared" si="567"/>
        <v>Informe Interactivo 2</v>
      </c>
      <c r="G1917" t="str">
        <f t="shared" si="568"/>
        <v>Categoría</v>
      </c>
      <c r="H1917" t="str">
        <f t="shared" si="569"/>
        <v>Precios</v>
      </c>
      <c r="K1917" s="1" t="str">
        <f t="shared" si="570"/>
        <v xml:space="preserve">Informe Interactivo 2 - </v>
      </c>
    </row>
    <row r="1918" spans="1:11" hidden="1" x14ac:dyDescent="0.35">
      <c r="A1918" s="2">
        <f t="shared" si="562"/>
        <v>144</v>
      </c>
      <c r="B1918" s="2">
        <f t="shared" si="563"/>
        <v>4.1500000000000004</v>
      </c>
      <c r="C1918" s="5" t="str">
        <f t="shared" si="564"/>
        <v xml:space="preserve">Informe Interactivo 2 - </v>
      </c>
      <c r="D1918" s="6" t="str">
        <f t="shared" si="565"/>
        <v>AQUÍ SE COPIA EL LINK SIN EL ID DE FILTRO</v>
      </c>
      <c r="E1918" s="4">
        <f t="shared" si="566"/>
        <v>40</v>
      </c>
      <c r="F1918" t="str">
        <f t="shared" si="567"/>
        <v>Informe Interactivo 2</v>
      </c>
      <c r="G1918" t="str">
        <f t="shared" si="568"/>
        <v>Categoría</v>
      </c>
      <c r="H1918" t="str">
        <f t="shared" si="569"/>
        <v>Precios</v>
      </c>
      <c r="K1918" s="1" t="str">
        <f t="shared" si="570"/>
        <v xml:space="preserve">Informe Interactivo 2 - </v>
      </c>
    </row>
    <row r="1919" spans="1:11" hidden="1" x14ac:dyDescent="0.35">
      <c r="A1919" s="2">
        <f t="shared" si="562"/>
        <v>145</v>
      </c>
      <c r="B1919" s="2">
        <f t="shared" si="563"/>
        <v>4.1500000000000004</v>
      </c>
      <c r="C1919" s="5" t="str">
        <f t="shared" si="564"/>
        <v xml:space="preserve">Informe Interactivo 2 - </v>
      </c>
      <c r="D1919" s="6" t="str">
        <f t="shared" si="565"/>
        <v>AQUÍ SE COPIA EL LINK SIN EL ID DE FILTRO</v>
      </c>
      <c r="E1919" s="4">
        <f t="shared" si="566"/>
        <v>40</v>
      </c>
      <c r="F1919" t="str">
        <f t="shared" si="567"/>
        <v>Informe Interactivo 2</v>
      </c>
      <c r="G1919" t="str">
        <f t="shared" si="568"/>
        <v>Categoría</v>
      </c>
      <c r="H1919" t="str">
        <f t="shared" si="569"/>
        <v>Precios</v>
      </c>
      <c r="K1919" s="1" t="str">
        <f t="shared" si="570"/>
        <v xml:space="preserve">Informe Interactivo 2 - </v>
      </c>
    </row>
    <row r="1920" spans="1:11" hidden="1" x14ac:dyDescent="0.35">
      <c r="A1920" s="2">
        <f t="shared" si="562"/>
        <v>146</v>
      </c>
      <c r="B1920" s="2">
        <f t="shared" si="563"/>
        <v>4.1500000000000004</v>
      </c>
      <c r="C1920" s="5" t="str">
        <f t="shared" si="564"/>
        <v xml:space="preserve">Informe Interactivo 2 - </v>
      </c>
      <c r="D1920" s="6" t="str">
        <f t="shared" si="565"/>
        <v>AQUÍ SE COPIA EL LINK SIN EL ID DE FILTRO</v>
      </c>
      <c r="E1920" s="4">
        <f t="shared" si="566"/>
        <v>40</v>
      </c>
      <c r="F1920" t="str">
        <f t="shared" si="567"/>
        <v>Informe Interactivo 2</v>
      </c>
      <c r="G1920" t="str">
        <f t="shared" si="568"/>
        <v>Categoría</v>
      </c>
      <c r="H1920" t="str">
        <f t="shared" si="569"/>
        <v>Precios</v>
      </c>
      <c r="K1920" s="1" t="str">
        <f t="shared" si="570"/>
        <v xml:space="preserve">Informe Interactivo 2 - </v>
      </c>
    </row>
    <row r="1921" spans="1:11" hidden="1" x14ac:dyDescent="0.35">
      <c r="A1921" s="2">
        <f t="shared" si="562"/>
        <v>147</v>
      </c>
      <c r="B1921" s="2">
        <f t="shared" si="563"/>
        <v>4.1500000000000004</v>
      </c>
      <c r="C1921" s="5" t="str">
        <f t="shared" si="564"/>
        <v xml:space="preserve">Informe Interactivo 2 - </v>
      </c>
      <c r="D1921" s="6" t="str">
        <f t="shared" si="565"/>
        <v>AQUÍ SE COPIA EL LINK SIN EL ID DE FILTRO</v>
      </c>
      <c r="E1921" s="4">
        <f t="shared" si="566"/>
        <v>40</v>
      </c>
      <c r="F1921" t="str">
        <f t="shared" si="567"/>
        <v>Informe Interactivo 2</v>
      </c>
      <c r="G1921" t="str">
        <f t="shared" si="568"/>
        <v>Categoría</v>
      </c>
      <c r="H1921" t="str">
        <f t="shared" si="569"/>
        <v>Precios</v>
      </c>
      <c r="K1921" s="1" t="str">
        <f t="shared" si="570"/>
        <v xml:space="preserve">Informe Interactivo 2 - </v>
      </c>
    </row>
    <row r="1922" spans="1:11" hidden="1" x14ac:dyDescent="0.35">
      <c r="A1922" s="2">
        <f t="shared" si="562"/>
        <v>148</v>
      </c>
      <c r="B1922" s="2">
        <f t="shared" si="563"/>
        <v>4.1500000000000004</v>
      </c>
      <c r="C1922" s="5" t="str">
        <f t="shared" si="564"/>
        <v xml:space="preserve">Informe Interactivo 2 - </v>
      </c>
      <c r="D1922" s="6" t="str">
        <f t="shared" si="565"/>
        <v>AQUÍ SE COPIA EL LINK SIN EL ID DE FILTRO</v>
      </c>
      <c r="E1922" s="4">
        <f t="shared" si="566"/>
        <v>40</v>
      </c>
      <c r="F1922" t="str">
        <f t="shared" si="567"/>
        <v>Informe Interactivo 2</v>
      </c>
      <c r="G1922" t="str">
        <f t="shared" si="568"/>
        <v>Categoría</v>
      </c>
      <c r="H1922" t="str">
        <f t="shared" si="569"/>
        <v>Precios</v>
      </c>
      <c r="K1922" s="1" t="str">
        <f t="shared" si="570"/>
        <v xml:space="preserve">Informe Interactivo 2 - </v>
      </c>
    </row>
    <row r="1923" spans="1:11" hidden="1" x14ac:dyDescent="0.35">
      <c r="A1923" s="2">
        <f t="shared" si="562"/>
        <v>149</v>
      </c>
      <c r="B1923" s="2">
        <f t="shared" si="563"/>
        <v>4.1500000000000004</v>
      </c>
      <c r="C1923" s="5" t="str">
        <f t="shared" si="564"/>
        <v xml:space="preserve">Informe Interactivo 2 - </v>
      </c>
      <c r="D1923" s="6" t="str">
        <f t="shared" si="565"/>
        <v>AQUÍ SE COPIA EL LINK SIN EL ID DE FILTRO</v>
      </c>
      <c r="E1923" s="4">
        <f t="shared" si="566"/>
        <v>40</v>
      </c>
      <c r="F1923" t="str">
        <f t="shared" si="567"/>
        <v>Informe Interactivo 2</v>
      </c>
      <c r="G1923" t="str">
        <f t="shared" si="568"/>
        <v>Categoría</v>
      </c>
      <c r="H1923" t="str">
        <f t="shared" si="569"/>
        <v>Precios</v>
      </c>
      <c r="K1923" s="1" t="str">
        <f t="shared" si="570"/>
        <v xml:space="preserve">Informe Interactivo 2 - </v>
      </c>
    </row>
    <row r="1924" spans="1:11" hidden="1" x14ac:dyDescent="0.35">
      <c r="A1924" s="2">
        <f t="shared" si="562"/>
        <v>150</v>
      </c>
      <c r="B1924" s="2">
        <f t="shared" si="563"/>
        <v>4.1500000000000004</v>
      </c>
      <c r="C1924" s="5" t="str">
        <f t="shared" si="564"/>
        <v xml:space="preserve">Informe Interactivo 2 - </v>
      </c>
      <c r="D1924" s="6" t="str">
        <f t="shared" si="565"/>
        <v>AQUÍ SE COPIA EL LINK SIN EL ID DE FILTRO</v>
      </c>
      <c r="E1924" s="4">
        <f t="shared" si="566"/>
        <v>40</v>
      </c>
      <c r="F1924" t="str">
        <f t="shared" si="567"/>
        <v>Informe Interactivo 2</v>
      </c>
      <c r="G1924" t="str">
        <f t="shared" si="568"/>
        <v>Categoría</v>
      </c>
      <c r="H1924" t="str">
        <f t="shared" si="569"/>
        <v>Precios</v>
      </c>
      <c r="K1924" s="1" t="str">
        <f t="shared" si="570"/>
        <v xml:space="preserve">Informe Interactivo 2 - </v>
      </c>
    </row>
    <row r="1925" spans="1:11" hidden="1" x14ac:dyDescent="0.35">
      <c r="A1925" s="2">
        <f t="shared" si="562"/>
        <v>151</v>
      </c>
      <c r="B1925" s="2">
        <f t="shared" si="563"/>
        <v>4.1500000000000004</v>
      </c>
      <c r="C1925" s="5" t="str">
        <f t="shared" si="564"/>
        <v xml:space="preserve">Informe Interactivo 2 - </v>
      </c>
      <c r="D1925" s="6" t="str">
        <f t="shared" si="565"/>
        <v>AQUÍ SE COPIA EL LINK SIN EL ID DE FILTRO</v>
      </c>
      <c r="E1925" s="4">
        <f t="shared" si="566"/>
        <v>40</v>
      </c>
      <c r="F1925" t="str">
        <f t="shared" si="567"/>
        <v>Informe Interactivo 2</v>
      </c>
      <c r="G1925" t="str">
        <f t="shared" si="568"/>
        <v>Categoría</v>
      </c>
      <c r="H1925" t="str">
        <f t="shared" si="569"/>
        <v>Precios</v>
      </c>
      <c r="K1925" s="1" t="str">
        <f t="shared" si="570"/>
        <v xml:space="preserve">Informe Interactivo 2 - </v>
      </c>
    </row>
    <row r="1926" spans="1:11" hidden="1" x14ac:dyDescent="0.35">
      <c r="A1926" s="2">
        <f t="shared" si="562"/>
        <v>152</v>
      </c>
      <c r="B1926" s="2">
        <f t="shared" si="563"/>
        <v>4.1500000000000004</v>
      </c>
      <c r="C1926" s="5" t="str">
        <f t="shared" si="564"/>
        <v xml:space="preserve">Informe Interactivo 2 - </v>
      </c>
      <c r="D1926" s="6" t="str">
        <f t="shared" si="565"/>
        <v>AQUÍ SE COPIA EL LINK SIN EL ID DE FILTRO</v>
      </c>
      <c r="E1926" s="4">
        <f t="shared" si="566"/>
        <v>40</v>
      </c>
      <c r="F1926" t="str">
        <f t="shared" si="567"/>
        <v>Informe Interactivo 2</v>
      </c>
      <c r="G1926" t="str">
        <f t="shared" si="568"/>
        <v>Categoría</v>
      </c>
      <c r="H1926" t="str">
        <f t="shared" si="569"/>
        <v>Precios</v>
      </c>
      <c r="K1926" s="1" t="str">
        <f t="shared" si="570"/>
        <v xml:space="preserve">Informe Interactivo 2 - </v>
      </c>
    </row>
    <row r="1927" spans="1:11" hidden="1" x14ac:dyDescent="0.35">
      <c r="A1927" s="2">
        <f t="shared" si="562"/>
        <v>153</v>
      </c>
      <c r="B1927" s="2">
        <f t="shared" si="563"/>
        <v>4.1500000000000004</v>
      </c>
      <c r="C1927" s="5" t="str">
        <f t="shared" si="564"/>
        <v xml:space="preserve">Informe Interactivo 2 - </v>
      </c>
      <c r="D1927" s="6" t="str">
        <f t="shared" si="565"/>
        <v>AQUÍ SE COPIA EL LINK SIN EL ID DE FILTRO</v>
      </c>
      <c r="E1927" s="4">
        <f t="shared" si="566"/>
        <v>40</v>
      </c>
      <c r="F1927" t="str">
        <f t="shared" si="567"/>
        <v>Informe Interactivo 2</v>
      </c>
      <c r="G1927" t="str">
        <f t="shared" si="568"/>
        <v>Categoría</v>
      </c>
      <c r="H1927" t="str">
        <f t="shared" si="569"/>
        <v>Precios</v>
      </c>
      <c r="K1927" s="1" t="str">
        <f t="shared" si="570"/>
        <v xml:space="preserve">Informe Interactivo 2 - </v>
      </c>
    </row>
    <row r="1928" spans="1:11" hidden="1" x14ac:dyDescent="0.35">
      <c r="A1928" s="2">
        <f t="shared" si="562"/>
        <v>154</v>
      </c>
      <c r="B1928" s="2">
        <f t="shared" si="563"/>
        <v>4.1500000000000004</v>
      </c>
      <c r="C1928" s="5" t="str">
        <f t="shared" si="564"/>
        <v xml:space="preserve">Informe Interactivo 2 - </v>
      </c>
      <c r="D1928" s="6" t="str">
        <f t="shared" si="565"/>
        <v>AQUÍ SE COPIA EL LINK SIN EL ID DE FILTRO</v>
      </c>
      <c r="E1928" s="4">
        <f t="shared" si="566"/>
        <v>40</v>
      </c>
      <c r="F1928" t="str">
        <f t="shared" si="567"/>
        <v>Informe Interactivo 2</v>
      </c>
      <c r="G1928" t="str">
        <f t="shared" si="568"/>
        <v>Categoría</v>
      </c>
      <c r="H1928" t="str">
        <f t="shared" si="569"/>
        <v>Precios</v>
      </c>
      <c r="K1928" s="1" t="str">
        <f t="shared" si="570"/>
        <v xml:space="preserve">Informe Interactivo 2 - </v>
      </c>
    </row>
    <row r="1929" spans="1:11" hidden="1" x14ac:dyDescent="0.35">
      <c r="A1929" s="2">
        <f t="shared" si="562"/>
        <v>155</v>
      </c>
      <c r="B1929" s="2">
        <f t="shared" si="563"/>
        <v>4.1500000000000004</v>
      </c>
      <c r="C1929" s="5" t="str">
        <f t="shared" si="564"/>
        <v xml:space="preserve">Informe Interactivo 2 - </v>
      </c>
      <c r="D1929" s="6" t="str">
        <f t="shared" si="565"/>
        <v>AQUÍ SE COPIA EL LINK SIN EL ID DE FILTRO</v>
      </c>
      <c r="E1929" s="4">
        <f t="shared" si="566"/>
        <v>40</v>
      </c>
      <c r="F1929" t="str">
        <f t="shared" si="567"/>
        <v>Informe Interactivo 2</v>
      </c>
      <c r="G1929" t="str">
        <f t="shared" si="568"/>
        <v>Categoría</v>
      </c>
      <c r="H1929" t="str">
        <f t="shared" si="569"/>
        <v>Precios</v>
      </c>
      <c r="K1929" s="1" t="str">
        <f t="shared" si="570"/>
        <v xml:space="preserve">Informe Interactivo 2 - </v>
      </c>
    </row>
    <row r="1930" spans="1:11" hidden="1" x14ac:dyDescent="0.35">
      <c r="A1930" s="2">
        <f t="shared" si="562"/>
        <v>156</v>
      </c>
      <c r="B1930" s="2">
        <f t="shared" si="563"/>
        <v>4.1500000000000004</v>
      </c>
      <c r="C1930" s="5" t="str">
        <f t="shared" si="564"/>
        <v xml:space="preserve">Informe Interactivo 2 - </v>
      </c>
      <c r="D1930" s="6" t="str">
        <f t="shared" si="565"/>
        <v>AQUÍ SE COPIA EL LINK SIN EL ID DE FILTRO</v>
      </c>
      <c r="E1930" s="4">
        <f t="shared" si="566"/>
        <v>40</v>
      </c>
      <c r="F1930" t="str">
        <f t="shared" si="567"/>
        <v>Informe Interactivo 2</v>
      </c>
      <c r="G1930" t="str">
        <f t="shared" si="568"/>
        <v>Categoría</v>
      </c>
      <c r="H1930" t="str">
        <f t="shared" si="569"/>
        <v>Precios</v>
      </c>
      <c r="K1930" s="1" t="str">
        <f t="shared" si="570"/>
        <v xml:space="preserve">Informe Interactivo 2 - </v>
      </c>
    </row>
    <row r="1931" spans="1:11" hidden="1" x14ac:dyDescent="0.35">
      <c r="A1931" s="2">
        <f t="shared" si="562"/>
        <v>157</v>
      </c>
      <c r="B1931" s="2">
        <f t="shared" si="563"/>
        <v>4.1500000000000004</v>
      </c>
      <c r="C1931" s="5" t="str">
        <f t="shared" si="564"/>
        <v xml:space="preserve">Informe Interactivo 2 - </v>
      </c>
      <c r="D1931" s="6" t="str">
        <f t="shared" si="565"/>
        <v>AQUÍ SE COPIA EL LINK SIN EL ID DE FILTRO</v>
      </c>
      <c r="E1931" s="4">
        <f t="shared" si="566"/>
        <v>40</v>
      </c>
      <c r="F1931" t="str">
        <f t="shared" si="567"/>
        <v>Informe Interactivo 2</v>
      </c>
      <c r="G1931" t="str">
        <f t="shared" si="568"/>
        <v>Categoría</v>
      </c>
      <c r="H1931" t="str">
        <f t="shared" si="569"/>
        <v>Precios</v>
      </c>
      <c r="K1931" s="1" t="str">
        <f t="shared" si="570"/>
        <v xml:space="preserve">Informe Interactivo 2 - </v>
      </c>
    </row>
    <row r="1932" spans="1:11" hidden="1" x14ac:dyDescent="0.35">
      <c r="A1932" s="2">
        <f t="shared" si="562"/>
        <v>158</v>
      </c>
      <c r="B1932" s="2">
        <f t="shared" si="563"/>
        <v>4.1500000000000004</v>
      </c>
      <c r="C1932" s="5" t="str">
        <f t="shared" si="564"/>
        <v xml:space="preserve">Informe Interactivo 2 - </v>
      </c>
      <c r="D1932" s="6" t="str">
        <f t="shared" si="565"/>
        <v>AQUÍ SE COPIA EL LINK SIN EL ID DE FILTRO</v>
      </c>
      <c r="E1932" s="4">
        <f t="shared" si="566"/>
        <v>40</v>
      </c>
      <c r="F1932" t="str">
        <f t="shared" si="567"/>
        <v>Informe Interactivo 2</v>
      </c>
      <c r="G1932" t="str">
        <f t="shared" si="568"/>
        <v>Categoría</v>
      </c>
      <c r="H1932" t="str">
        <f t="shared" si="569"/>
        <v>Precios</v>
      </c>
      <c r="K1932" s="1" t="str">
        <f t="shared" si="570"/>
        <v xml:space="preserve">Informe Interactivo 2 - </v>
      </c>
    </row>
    <row r="1933" spans="1:11" hidden="1" x14ac:dyDescent="0.35">
      <c r="A1933" s="2">
        <f t="shared" si="562"/>
        <v>159</v>
      </c>
      <c r="B1933" s="2">
        <f t="shared" si="563"/>
        <v>4.1500000000000004</v>
      </c>
      <c r="C1933" s="5" t="str">
        <f t="shared" si="564"/>
        <v xml:space="preserve">Informe Interactivo 2 - </v>
      </c>
      <c r="D1933" s="6" t="str">
        <f t="shared" si="565"/>
        <v>AQUÍ SE COPIA EL LINK SIN EL ID DE FILTRO</v>
      </c>
      <c r="E1933" s="4">
        <f t="shared" si="566"/>
        <v>40</v>
      </c>
      <c r="F1933" t="str">
        <f t="shared" si="567"/>
        <v>Informe Interactivo 2</v>
      </c>
      <c r="G1933" t="str">
        <f t="shared" si="568"/>
        <v>Categoría</v>
      </c>
      <c r="H1933" t="str">
        <f t="shared" si="569"/>
        <v>Precios</v>
      </c>
      <c r="K1933" s="1" t="str">
        <f t="shared" si="570"/>
        <v xml:space="preserve">Informe Interactivo 2 - </v>
      </c>
    </row>
    <row r="1934" spans="1:11" hidden="1" x14ac:dyDescent="0.35">
      <c r="A1934" s="2">
        <f t="shared" si="562"/>
        <v>160</v>
      </c>
      <c r="B1934" s="2">
        <f t="shared" si="563"/>
        <v>4.1500000000000004</v>
      </c>
      <c r="C1934" s="5" t="str">
        <f t="shared" si="564"/>
        <v xml:space="preserve">Informe Interactivo 2 - </v>
      </c>
      <c r="D1934" s="6" t="str">
        <f t="shared" si="565"/>
        <v>AQUÍ SE COPIA EL LINK SIN EL ID DE FILTRO</v>
      </c>
      <c r="E1934" s="4">
        <f t="shared" si="566"/>
        <v>40</v>
      </c>
      <c r="F1934" t="str">
        <f t="shared" si="567"/>
        <v>Informe Interactivo 2</v>
      </c>
      <c r="G1934" t="str">
        <f t="shared" si="568"/>
        <v>Categoría</v>
      </c>
      <c r="H1934" t="str">
        <f t="shared" si="569"/>
        <v>Precios</v>
      </c>
      <c r="K1934" s="1" t="str">
        <f t="shared" si="570"/>
        <v xml:space="preserve">Informe Interactivo 2 - </v>
      </c>
    </row>
    <row r="1935" spans="1:11" hidden="1" x14ac:dyDescent="0.35">
      <c r="A1935" s="2">
        <f t="shared" si="562"/>
        <v>161</v>
      </c>
      <c r="B1935" s="2">
        <f t="shared" si="563"/>
        <v>4.1500000000000004</v>
      </c>
      <c r="C1935" s="5" t="str">
        <f t="shared" si="564"/>
        <v xml:space="preserve">Informe Interactivo 2 - </v>
      </c>
      <c r="D1935" s="6" t="str">
        <f t="shared" si="565"/>
        <v>AQUÍ SE COPIA EL LINK SIN EL ID DE FILTRO</v>
      </c>
      <c r="E1935" s="4">
        <f t="shared" si="566"/>
        <v>40</v>
      </c>
      <c r="F1935" t="str">
        <f t="shared" si="567"/>
        <v>Informe Interactivo 2</v>
      </c>
      <c r="G1935" t="str">
        <f t="shared" si="568"/>
        <v>Categoría</v>
      </c>
      <c r="H1935" t="str">
        <f t="shared" si="569"/>
        <v>Precios</v>
      </c>
      <c r="K1935" s="1" t="str">
        <f t="shared" si="570"/>
        <v xml:space="preserve">Informe Interactivo 2 - </v>
      </c>
    </row>
    <row r="1936" spans="1:11" hidden="1" x14ac:dyDescent="0.35">
      <c r="A1936" s="2">
        <f t="shared" si="562"/>
        <v>162</v>
      </c>
      <c r="B1936" s="2">
        <f t="shared" si="563"/>
        <v>4.1500000000000004</v>
      </c>
      <c r="C1936" s="5" t="str">
        <f t="shared" si="564"/>
        <v xml:space="preserve">Informe Interactivo 2 - </v>
      </c>
      <c r="D1936" s="6" t="str">
        <f t="shared" si="565"/>
        <v>AQUÍ SE COPIA EL LINK SIN EL ID DE FILTRO</v>
      </c>
      <c r="E1936" s="4">
        <f t="shared" si="566"/>
        <v>40</v>
      </c>
      <c r="F1936" t="str">
        <f t="shared" si="567"/>
        <v>Informe Interactivo 2</v>
      </c>
      <c r="G1936" t="str">
        <f t="shared" si="568"/>
        <v>Categoría</v>
      </c>
      <c r="H1936" t="str">
        <f t="shared" si="569"/>
        <v>Precios</v>
      </c>
      <c r="K1936" s="1" t="str">
        <f t="shared" si="570"/>
        <v xml:space="preserve">Informe Interactivo 2 - </v>
      </c>
    </row>
    <row r="1937" spans="1:11" hidden="1" x14ac:dyDescent="0.35">
      <c r="A1937" s="2">
        <f t="shared" si="562"/>
        <v>163</v>
      </c>
      <c r="B1937" s="2">
        <f t="shared" si="563"/>
        <v>4.1500000000000004</v>
      </c>
      <c r="C1937" s="5" t="str">
        <f t="shared" si="564"/>
        <v xml:space="preserve">Informe Interactivo 2 - </v>
      </c>
      <c r="D1937" s="6" t="str">
        <f t="shared" si="565"/>
        <v>AQUÍ SE COPIA EL LINK SIN EL ID DE FILTRO</v>
      </c>
      <c r="E1937" s="4">
        <f t="shared" si="566"/>
        <v>40</v>
      </c>
      <c r="F1937" t="str">
        <f t="shared" si="567"/>
        <v>Informe Interactivo 2</v>
      </c>
      <c r="G1937" t="str">
        <f t="shared" si="568"/>
        <v>Categoría</v>
      </c>
      <c r="H1937" t="str">
        <f t="shared" si="569"/>
        <v>Precios</v>
      </c>
      <c r="K1937" s="1" t="str">
        <f t="shared" si="570"/>
        <v xml:space="preserve">Informe Interactivo 2 - </v>
      </c>
    </row>
    <row r="1938" spans="1:11" hidden="1" x14ac:dyDescent="0.35">
      <c r="A1938" s="2">
        <f t="shared" si="562"/>
        <v>164</v>
      </c>
      <c r="B1938" s="2">
        <f t="shared" si="563"/>
        <v>4.1500000000000004</v>
      </c>
      <c r="C1938" s="5" t="str">
        <f t="shared" si="564"/>
        <v xml:space="preserve">Informe Interactivo 2 - </v>
      </c>
      <c r="D1938" s="6" t="str">
        <f t="shared" si="565"/>
        <v>AQUÍ SE COPIA EL LINK SIN EL ID DE FILTRO</v>
      </c>
      <c r="E1938" s="4">
        <f t="shared" si="566"/>
        <v>40</v>
      </c>
      <c r="F1938" t="str">
        <f t="shared" si="567"/>
        <v>Informe Interactivo 2</v>
      </c>
      <c r="G1938" t="str">
        <f t="shared" si="568"/>
        <v>Categoría</v>
      </c>
      <c r="H1938" t="str">
        <f t="shared" si="569"/>
        <v>Precios</v>
      </c>
      <c r="K1938" s="1" t="str">
        <f t="shared" si="570"/>
        <v xml:space="preserve">Informe Interactivo 2 - </v>
      </c>
    </row>
    <row r="1939" spans="1:11" hidden="1" x14ac:dyDescent="0.35">
      <c r="A1939" s="2">
        <f t="shared" si="562"/>
        <v>165</v>
      </c>
      <c r="B1939" s="2">
        <f t="shared" si="563"/>
        <v>4.1500000000000004</v>
      </c>
      <c r="C1939" s="5" t="str">
        <f t="shared" si="564"/>
        <v xml:space="preserve">Informe Interactivo 2 - </v>
      </c>
      <c r="D1939" s="6" t="str">
        <f t="shared" si="565"/>
        <v>AQUÍ SE COPIA EL LINK SIN EL ID DE FILTRO</v>
      </c>
      <c r="E1939" s="4">
        <f t="shared" si="566"/>
        <v>40</v>
      </c>
      <c r="F1939" t="str">
        <f t="shared" si="567"/>
        <v>Informe Interactivo 2</v>
      </c>
      <c r="G1939" t="str">
        <f t="shared" si="568"/>
        <v>Categoría</v>
      </c>
      <c r="H1939" t="str">
        <f t="shared" si="569"/>
        <v>Precios</v>
      </c>
      <c r="K1939" s="1" t="str">
        <f t="shared" si="570"/>
        <v xml:space="preserve">Informe Interactivo 2 - </v>
      </c>
    </row>
    <row r="1940" spans="1:11" hidden="1" x14ac:dyDescent="0.35">
      <c r="A1940" s="2">
        <f t="shared" si="562"/>
        <v>166</v>
      </c>
      <c r="B1940" s="2">
        <f t="shared" si="563"/>
        <v>4.1500000000000004</v>
      </c>
      <c r="C1940" s="5" t="str">
        <f t="shared" si="564"/>
        <v xml:space="preserve">Informe Interactivo 2 - </v>
      </c>
      <c r="D1940" s="6" t="str">
        <f t="shared" si="565"/>
        <v>AQUÍ SE COPIA EL LINK SIN EL ID DE FILTRO</v>
      </c>
      <c r="E1940" s="4">
        <f t="shared" si="566"/>
        <v>40</v>
      </c>
      <c r="F1940" t="str">
        <f t="shared" si="567"/>
        <v>Informe Interactivo 2</v>
      </c>
      <c r="G1940" t="str">
        <f t="shared" si="568"/>
        <v>Categoría</v>
      </c>
      <c r="H1940" t="str">
        <f t="shared" si="569"/>
        <v>Precios</v>
      </c>
      <c r="K1940" s="1" t="str">
        <f t="shared" si="570"/>
        <v xml:space="preserve">Informe Interactivo 2 - </v>
      </c>
    </row>
    <row r="1941" spans="1:11" hidden="1" x14ac:dyDescent="0.35">
      <c r="A1941" s="2">
        <f t="shared" si="562"/>
        <v>167</v>
      </c>
      <c r="B1941" s="2">
        <f t="shared" si="563"/>
        <v>4.1500000000000004</v>
      </c>
      <c r="C1941" s="5" t="str">
        <f t="shared" si="564"/>
        <v xml:space="preserve">Informe Interactivo 2 - </v>
      </c>
      <c r="D1941" s="6" t="str">
        <f t="shared" si="565"/>
        <v>AQUÍ SE COPIA EL LINK SIN EL ID DE FILTRO</v>
      </c>
      <c r="E1941" s="4">
        <f t="shared" si="566"/>
        <v>40</v>
      </c>
      <c r="F1941" t="str">
        <f t="shared" si="567"/>
        <v>Informe Interactivo 2</v>
      </c>
      <c r="G1941" t="str">
        <f t="shared" si="568"/>
        <v>Categoría</v>
      </c>
      <c r="H1941" t="str">
        <f t="shared" si="569"/>
        <v>Precios</v>
      </c>
      <c r="K1941" s="1" t="str">
        <f t="shared" si="570"/>
        <v xml:space="preserve">Informe Interactivo 2 - </v>
      </c>
    </row>
    <row r="1942" spans="1:11" hidden="1" x14ac:dyDescent="0.35">
      <c r="A1942" s="2">
        <f t="shared" si="562"/>
        <v>168</v>
      </c>
      <c r="B1942" s="2">
        <f t="shared" si="563"/>
        <v>4.1500000000000004</v>
      </c>
      <c r="C1942" s="5" t="str">
        <f t="shared" si="564"/>
        <v xml:space="preserve">Informe Interactivo 2 - </v>
      </c>
      <c r="D1942" s="6" t="str">
        <f t="shared" si="565"/>
        <v>AQUÍ SE COPIA EL LINK SIN EL ID DE FILTRO</v>
      </c>
      <c r="E1942" s="4">
        <f t="shared" si="566"/>
        <v>40</v>
      </c>
      <c r="F1942" t="str">
        <f t="shared" si="567"/>
        <v>Informe Interactivo 2</v>
      </c>
      <c r="G1942" t="str">
        <f t="shared" si="568"/>
        <v>Categoría</v>
      </c>
      <c r="H1942" t="str">
        <f t="shared" si="569"/>
        <v>Precios</v>
      </c>
      <c r="K1942" s="1" t="str">
        <f t="shared" si="570"/>
        <v xml:space="preserve">Informe Interactivo 2 - </v>
      </c>
    </row>
    <row r="1943" spans="1:11" hidden="1" x14ac:dyDescent="0.35">
      <c r="A1943" s="2">
        <f t="shared" si="562"/>
        <v>169</v>
      </c>
      <c r="B1943" s="2">
        <f t="shared" si="563"/>
        <v>4.1500000000000004</v>
      </c>
      <c r="C1943" s="5" t="str">
        <f t="shared" si="564"/>
        <v xml:space="preserve">Informe Interactivo 2 - </v>
      </c>
      <c r="D1943" s="6" t="str">
        <f t="shared" si="565"/>
        <v>AQUÍ SE COPIA EL LINK SIN EL ID DE FILTRO</v>
      </c>
      <c r="E1943" s="4">
        <f t="shared" si="566"/>
        <v>40</v>
      </c>
      <c r="F1943" t="str">
        <f t="shared" si="567"/>
        <v>Informe Interactivo 2</v>
      </c>
      <c r="G1943" t="str">
        <f t="shared" si="568"/>
        <v>Categoría</v>
      </c>
      <c r="H1943" t="str">
        <f t="shared" si="569"/>
        <v>Precios</v>
      </c>
      <c r="K1943" s="1" t="str">
        <f t="shared" si="570"/>
        <v xml:space="preserve">Informe Interactivo 2 - </v>
      </c>
    </row>
    <row r="1944" spans="1:11" hidden="1" x14ac:dyDescent="0.35">
      <c r="A1944" s="2">
        <f t="shared" si="562"/>
        <v>170</v>
      </c>
      <c r="B1944" s="2">
        <f t="shared" si="563"/>
        <v>4.1500000000000004</v>
      </c>
      <c r="C1944" s="5" t="str">
        <f t="shared" si="564"/>
        <v xml:space="preserve">Informe Interactivo 2 - </v>
      </c>
      <c r="D1944" s="6" t="str">
        <f t="shared" si="565"/>
        <v>AQUÍ SE COPIA EL LINK SIN EL ID DE FILTRO</v>
      </c>
      <c r="E1944" s="4">
        <f t="shared" si="566"/>
        <v>40</v>
      </c>
      <c r="F1944" t="str">
        <f t="shared" si="567"/>
        <v>Informe Interactivo 2</v>
      </c>
      <c r="G1944" t="str">
        <f t="shared" si="568"/>
        <v>Categoría</v>
      </c>
      <c r="H1944" t="str">
        <f t="shared" si="569"/>
        <v>Precios</v>
      </c>
      <c r="K1944" s="1" t="str">
        <f t="shared" si="570"/>
        <v xml:space="preserve">Informe Interactivo 2 - </v>
      </c>
    </row>
    <row r="1945" spans="1:11" hidden="1" x14ac:dyDescent="0.35">
      <c r="A1945" s="2">
        <f t="shared" si="562"/>
        <v>171</v>
      </c>
      <c r="B1945" s="2">
        <f t="shared" si="563"/>
        <v>4.1500000000000004</v>
      </c>
      <c r="C1945" s="5" t="str">
        <f t="shared" si="564"/>
        <v xml:space="preserve">Informe Interactivo 2 - </v>
      </c>
      <c r="D1945" s="6" t="str">
        <f t="shared" si="565"/>
        <v>AQUÍ SE COPIA EL LINK SIN EL ID DE FILTRO</v>
      </c>
      <c r="E1945" s="4">
        <f t="shared" si="566"/>
        <v>40</v>
      </c>
      <c r="F1945" t="str">
        <f t="shared" si="567"/>
        <v>Informe Interactivo 2</v>
      </c>
      <c r="G1945" t="str">
        <f t="shared" si="568"/>
        <v>Categoría</v>
      </c>
      <c r="H1945" t="str">
        <f t="shared" si="569"/>
        <v>Precios</v>
      </c>
      <c r="K1945" s="1" t="str">
        <f t="shared" si="570"/>
        <v xml:space="preserve">Informe Interactivo 2 - </v>
      </c>
    </row>
    <row r="1946" spans="1:11" hidden="1" x14ac:dyDescent="0.35">
      <c r="A1946" s="2">
        <f t="shared" si="562"/>
        <v>172</v>
      </c>
      <c r="B1946" s="2">
        <f t="shared" si="563"/>
        <v>4.1500000000000004</v>
      </c>
      <c r="C1946" s="5" t="str">
        <f t="shared" si="564"/>
        <v xml:space="preserve">Informe Interactivo 2 - </v>
      </c>
      <c r="D1946" s="6" t="str">
        <f t="shared" si="565"/>
        <v>AQUÍ SE COPIA EL LINK SIN EL ID DE FILTRO</v>
      </c>
      <c r="E1946" s="4">
        <f t="shared" si="566"/>
        <v>40</v>
      </c>
      <c r="F1946" t="str">
        <f t="shared" si="567"/>
        <v>Informe Interactivo 2</v>
      </c>
      <c r="G1946" t="str">
        <f t="shared" si="568"/>
        <v>Categoría</v>
      </c>
      <c r="H1946" t="str">
        <f t="shared" si="569"/>
        <v>Precios</v>
      </c>
      <c r="K1946" s="1" t="str">
        <f t="shared" si="570"/>
        <v xml:space="preserve">Informe Interactivo 2 - </v>
      </c>
    </row>
    <row r="1947" spans="1:11" hidden="1" x14ac:dyDescent="0.35">
      <c r="A1947" s="2">
        <f t="shared" si="562"/>
        <v>173</v>
      </c>
      <c r="B1947" s="2">
        <f t="shared" si="563"/>
        <v>4.1500000000000004</v>
      </c>
      <c r="C1947" s="5" t="str">
        <f t="shared" si="564"/>
        <v xml:space="preserve">Informe Interactivo 2 - </v>
      </c>
      <c r="D1947" s="6" t="str">
        <f t="shared" si="565"/>
        <v>AQUÍ SE COPIA EL LINK SIN EL ID DE FILTRO</v>
      </c>
      <c r="E1947" s="4">
        <f t="shared" si="566"/>
        <v>40</v>
      </c>
      <c r="F1947" t="str">
        <f t="shared" si="567"/>
        <v>Informe Interactivo 2</v>
      </c>
      <c r="G1947" t="str">
        <f t="shared" si="568"/>
        <v>Categoría</v>
      </c>
      <c r="H1947" t="str">
        <f t="shared" si="569"/>
        <v>Precios</v>
      </c>
      <c r="K1947" s="1" t="str">
        <f t="shared" si="570"/>
        <v xml:space="preserve">Informe Interactivo 2 - </v>
      </c>
    </row>
    <row r="1948" spans="1:11" hidden="1" x14ac:dyDescent="0.35">
      <c r="A1948" s="2">
        <f t="shared" si="562"/>
        <v>174</v>
      </c>
      <c r="B1948" s="2">
        <f t="shared" si="563"/>
        <v>4.1500000000000004</v>
      </c>
      <c r="C1948" s="5" t="str">
        <f t="shared" si="564"/>
        <v xml:space="preserve">Informe Interactivo 2 - </v>
      </c>
      <c r="D1948" s="6" t="str">
        <f t="shared" si="565"/>
        <v>AQUÍ SE COPIA EL LINK SIN EL ID DE FILTRO</v>
      </c>
      <c r="E1948" s="4">
        <f t="shared" si="566"/>
        <v>40</v>
      </c>
      <c r="F1948" t="str">
        <f t="shared" si="567"/>
        <v>Informe Interactivo 2</v>
      </c>
      <c r="G1948" t="str">
        <f t="shared" si="568"/>
        <v>Categoría</v>
      </c>
      <c r="H1948" t="str">
        <f t="shared" si="569"/>
        <v>Precios</v>
      </c>
      <c r="K1948" s="1" t="str">
        <f t="shared" si="570"/>
        <v xml:space="preserve">Informe Interactivo 2 - </v>
      </c>
    </row>
    <row r="1949" spans="1:11" hidden="1" x14ac:dyDescent="0.35">
      <c r="A1949" s="2">
        <f t="shared" si="562"/>
        <v>175</v>
      </c>
      <c r="B1949" s="2">
        <f t="shared" si="563"/>
        <v>4.1500000000000004</v>
      </c>
      <c r="C1949" s="5" t="str">
        <f t="shared" si="564"/>
        <v xml:space="preserve">Informe Interactivo 2 - </v>
      </c>
      <c r="D1949" s="6" t="str">
        <f t="shared" si="565"/>
        <v>AQUÍ SE COPIA EL LINK SIN EL ID DE FILTRO</v>
      </c>
      <c r="E1949" s="4">
        <f t="shared" si="566"/>
        <v>40</v>
      </c>
      <c r="F1949" t="str">
        <f t="shared" si="567"/>
        <v>Informe Interactivo 2</v>
      </c>
      <c r="G1949" t="str">
        <f t="shared" si="568"/>
        <v>Categoría</v>
      </c>
      <c r="H1949" t="str">
        <f t="shared" si="569"/>
        <v>Precios</v>
      </c>
      <c r="K1949" s="1" t="str">
        <f t="shared" si="570"/>
        <v xml:space="preserve">Informe Interactivo 2 - </v>
      </c>
    </row>
    <row r="1950" spans="1:11" hidden="1" x14ac:dyDescent="0.35">
      <c r="A1950" s="2">
        <f t="shared" si="562"/>
        <v>176</v>
      </c>
      <c r="B1950" s="2">
        <f t="shared" si="563"/>
        <v>4.1500000000000004</v>
      </c>
      <c r="C1950" s="5" t="str">
        <f t="shared" si="564"/>
        <v xml:space="preserve">Informe Interactivo 2 - </v>
      </c>
      <c r="D1950" s="6" t="str">
        <f t="shared" si="565"/>
        <v>AQUÍ SE COPIA EL LINK SIN EL ID DE FILTRO</v>
      </c>
      <c r="E1950" s="4">
        <f t="shared" si="566"/>
        <v>40</v>
      </c>
      <c r="F1950" t="str">
        <f t="shared" si="567"/>
        <v>Informe Interactivo 2</v>
      </c>
      <c r="G1950" t="str">
        <f t="shared" si="568"/>
        <v>Categoría</v>
      </c>
      <c r="H1950" t="str">
        <f t="shared" si="569"/>
        <v>Precios</v>
      </c>
      <c r="K1950" s="1" t="str">
        <f t="shared" si="570"/>
        <v xml:space="preserve">Informe Interactivo 2 - </v>
      </c>
    </row>
    <row r="1951" spans="1:11" hidden="1" x14ac:dyDescent="0.35">
      <c r="A1951" s="2">
        <f t="shared" si="562"/>
        <v>177</v>
      </c>
      <c r="B1951" s="2">
        <f t="shared" si="563"/>
        <v>4.1500000000000004</v>
      </c>
      <c r="C1951" s="5" t="str">
        <f t="shared" si="564"/>
        <v xml:space="preserve">Informe Interactivo 2 - </v>
      </c>
      <c r="D1951" s="6" t="str">
        <f t="shared" si="565"/>
        <v>AQUÍ SE COPIA EL LINK SIN EL ID DE FILTRO</v>
      </c>
      <c r="E1951" s="4">
        <f t="shared" si="566"/>
        <v>40</v>
      </c>
      <c r="F1951" t="str">
        <f t="shared" si="567"/>
        <v>Informe Interactivo 2</v>
      </c>
      <c r="G1951" t="str">
        <f t="shared" si="568"/>
        <v>Categoría</v>
      </c>
      <c r="H1951" t="str">
        <f t="shared" si="569"/>
        <v>Precios</v>
      </c>
      <c r="K1951" s="1" t="str">
        <f t="shared" si="570"/>
        <v xml:space="preserve">Informe Interactivo 2 - </v>
      </c>
    </row>
    <row r="1952" spans="1:11" hidden="1" x14ac:dyDescent="0.35">
      <c r="A1952" s="2">
        <f t="shared" si="562"/>
        <v>178</v>
      </c>
      <c r="B1952" s="2">
        <f t="shared" si="563"/>
        <v>4.1500000000000004</v>
      </c>
      <c r="C1952" s="5" t="str">
        <f t="shared" si="564"/>
        <v xml:space="preserve">Informe Interactivo 2 - </v>
      </c>
      <c r="D1952" s="6" t="str">
        <f t="shared" si="565"/>
        <v>AQUÍ SE COPIA EL LINK SIN EL ID DE FILTRO</v>
      </c>
      <c r="E1952" s="4">
        <f t="shared" si="566"/>
        <v>40</v>
      </c>
      <c r="F1952" t="str">
        <f t="shared" si="567"/>
        <v>Informe Interactivo 2</v>
      </c>
      <c r="G1952" t="str">
        <f t="shared" si="568"/>
        <v>Categoría</v>
      </c>
      <c r="H1952" t="str">
        <f t="shared" si="569"/>
        <v>Precios</v>
      </c>
      <c r="K1952" s="1" t="str">
        <f t="shared" si="570"/>
        <v xml:space="preserve">Informe Interactivo 2 - </v>
      </c>
    </row>
    <row r="1953" spans="1:11" hidden="1" x14ac:dyDescent="0.35">
      <c r="A1953" s="2">
        <f t="shared" si="562"/>
        <v>179</v>
      </c>
      <c r="B1953" s="2">
        <f t="shared" si="563"/>
        <v>4.1500000000000004</v>
      </c>
      <c r="C1953" s="5" t="str">
        <f t="shared" si="564"/>
        <v xml:space="preserve">Informe Interactivo 2 - </v>
      </c>
      <c r="D1953" s="6" t="str">
        <f t="shared" si="565"/>
        <v>AQUÍ SE COPIA EL LINK SIN EL ID DE FILTRO</v>
      </c>
      <c r="E1953" s="4">
        <f t="shared" si="566"/>
        <v>40</v>
      </c>
      <c r="F1953" t="str">
        <f t="shared" si="567"/>
        <v>Informe Interactivo 2</v>
      </c>
      <c r="G1953" t="str">
        <f t="shared" si="568"/>
        <v>Categoría</v>
      </c>
      <c r="H1953" t="str">
        <f t="shared" si="569"/>
        <v>Precios</v>
      </c>
      <c r="K1953" s="1" t="str">
        <f t="shared" si="570"/>
        <v xml:space="preserve">Informe Interactivo 2 - </v>
      </c>
    </row>
    <row r="1954" spans="1:11" hidden="1" x14ac:dyDescent="0.35">
      <c r="A1954" s="2">
        <f t="shared" si="562"/>
        <v>180</v>
      </c>
      <c r="B1954" s="2">
        <f t="shared" si="563"/>
        <v>4.1500000000000004</v>
      </c>
      <c r="C1954" s="5" t="str">
        <f t="shared" si="564"/>
        <v xml:space="preserve">Informe Interactivo 2 - </v>
      </c>
      <c r="D1954" s="6" t="str">
        <f t="shared" si="565"/>
        <v>AQUÍ SE COPIA EL LINK SIN EL ID DE FILTRO</v>
      </c>
      <c r="E1954" s="4">
        <f t="shared" si="566"/>
        <v>40</v>
      </c>
      <c r="F1954" t="str">
        <f t="shared" si="567"/>
        <v>Informe Interactivo 2</v>
      </c>
      <c r="G1954" t="str">
        <f t="shared" si="568"/>
        <v>Categoría</v>
      </c>
      <c r="H1954" t="str">
        <f t="shared" si="569"/>
        <v>Precios</v>
      </c>
      <c r="K1954" s="1" t="str">
        <f t="shared" si="570"/>
        <v xml:space="preserve">Informe Interactivo 2 - </v>
      </c>
    </row>
    <row r="1955" spans="1:11" hidden="1" x14ac:dyDescent="0.35">
      <c r="A1955" s="2">
        <f t="shared" si="562"/>
        <v>181</v>
      </c>
      <c r="B1955" s="2">
        <f t="shared" si="563"/>
        <v>4.1500000000000004</v>
      </c>
      <c r="C1955" s="5" t="str">
        <f t="shared" si="564"/>
        <v xml:space="preserve">Informe Interactivo 2 - </v>
      </c>
      <c r="D1955" s="6" t="str">
        <f t="shared" si="565"/>
        <v>AQUÍ SE COPIA EL LINK SIN EL ID DE FILTRO</v>
      </c>
      <c r="E1955" s="4">
        <f t="shared" si="566"/>
        <v>40</v>
      </c>
      <c r="F1955" t="str">
        <f t="shared" si="567"/>
        <v>Informe Interactivo 2</v>
      </c>
      <c r="G1955" t="str">
        <f t="shared" si="568"/>
        <v>Categoría</v>
      </c>
      <c r="H1955" t="str">
        <f t="shared" si="569"/>
        <v>Precios</v>
      </c>
      <c r="K1955" s="1" t="str">
        <f t="shared" si="570"/>
        <v xml:space="preserve">Informe Interactivo 2 - </v>
      </c>
    </row>
    <row r="1956" spans="1:11" hidden="1" x14ac:dyDescent="0.35">
      <c r="A1956" s="2">
        <f t="shared" si="562"/>
        <v>182</v>
      </c>
      <c r="B1956" s="2">
        <f t="shared" si="563"/>
        <v>4.1500000000000004</v>
      </c>
      <c r="C1956" s="5" t="str">
        <f t="shared" si="564"/>
        <v xml:space="preserve">Informe Interactivo 2 - </v>
      </c>
      <c r="D1956" s="6" t="str">
        <f t="shared" si="565"/>
        <v>AQUÍ SE COPIA EL LINK SIN EL ID DE FILTRO</v>
      </c>
      <c r="E1956" s="4">
        <f t="shared" si="566"/>
        <v>40</v>
      </c>
      <c r="F1956" t="str">
        <f t="shared" si="567"/>
        <v>Informe Interactivo 2</v>
      </c>
      <c r="G1956" t="str">
        <f t="shared" si="568"/>
        <v>Categoría</v>
      </c>
      <c r="H1956" t="str">
        <f t="shared" si="569"/>
        <v>Precios</v>
      </c>
      <c r="K1956" s="1" t="str">
        <f t="shared" si="570"/>
        <v xml:space="preserve">Informe Interactivo 2 - </v>
      </c>
    </row>
    <row r="1957" spans="1:11" hidden="1" x14ac:dyDescent="0.35">
      <c r="A1957" s="2">
        <f t="shared" si="562"/>
        <v>183</v>
      </c>
      <c r="B1957" s="2">
        <f t="shared" si="563"/>
        <v>4.1500000000000004</v>
      </c>
      <c r="C1957" s="5" t="str">
        <f t="shared" si="564"/>
        <v xml:space="preserve">Informe Interactivo 2 - </v>
      </c>
      <c r="D1957" s="6" t="str">
        <f t="shared" si="565"/>
        <v>AQUÍ SE COPIA EL LINK SIN EL ID DE FILTRO</v>
      </c>
      <c r="E1957" s="4">
        <f t="shared" si="566"/>
        <v>40</v>
      </c>
      <c r="F1957" t="str">
        <f t="shared" si="567"/>
        <v>Informe Interactivo 2</v>
      </c>
      <c r="G1957" t="str">
        <f t="shared" si="568"/>
        <v>Categoría</v>
      </c>
      <c r="H1957" t="str">
        <f t="shared" si="569"/>
        <v>Precios</v>
      </c>
      <c r="K1957" s="1" t="str">
        <f t="shared" si="570"/>
        <v xml:space="preserve">Informe Interactivo 2 - </v>
      </c>
    </row>
    <row r="1958" spans="1:11" hidden="1" x14ac:dyDescent="0.35">
      <c r="A1958" s="2">
        <f t="shared" si="562"/>
        <v>184</v>
      </c>
      <c r="B1958" s="2">
        <f t="shared" si="563"/>
        <v>4.1500000000000004</v>
      </c>
      <c r="C1958" s="5" t="str">
        <f t="shared" si="564"/>
        <v xml:space="preserve">Informe Interactivo 2 - </v>
      </c>
      <c r="D1958" s="6" t="str">
        <f t="shared" si="565"/>
        <v>AQUÍ SE COPIA EL LINK SIN EL ID DE FILTRO</v>
      </c>
      <c r="E1958" s="4">
        <f t="shared" si="566"/>
        <v>40</v>
      </c>
      <c r="F1958" t="str">
        <f t="shared" si="567"/>
        <v>Informe Interactivo 2</v>
      </c>
      <c r="G1958" t="str">
        <f t="shared" si="568"/>
        <v>Categoría</v>
      </c>
      <c r="H1958" t="str">
        <f t="shared" si="569"/>
        <v>Precios</v>
      </c>
      <c r="K1958" s="1" t="str">
        <f t="shared" si="570"/>
        <v xml:space="preserve">Informe Interactivo 2 - </v>
      </c>
    </row>
    <row r="1959" spans="1:11" hidden="1" x14ac:dyDescent="0.35">
      <c r="A1959" s="2">
        <f t="shared" si="562"/>
        <v>185</v>
      </c>
      <c r="B1959" s="2">
        <f t="shared" si="563"/>
        <v>4.1500000000000004</v>
      </c>
      <c r="C1959" s="5" t="str">
        <f t="shared" si="564"/>
        <v xml:space="preserve">Informe Interactivo 2 - </v>
      </c>
      <c r="D1959" s="6" t="str">
        <f t="shared" si="565"/>
        <v>AQUÍ SE COPIA EL LINK SIN EL ID DE FILTRO</v>
      </c>
      <c r="E1959" s="4">
        <f t="shared" si="566"/>
        <v>40</v>
      </c>
      <c r="F1959" t="str">
        <f t="shared" si="567"/>
        <v>Informe Interactivo 2</v>
      </c>
      <c r="G1959" t="str">
        <f t="shared" si="568"/>
        <v>Categoría</v>
      </c>
      <c r="H1959" t="str">
        <f t="shared" si="569"/>
        <v>Precios</v>
      </c>
      <c r="K1959" s="1" t="str">
        <f t="shared" si="570"/>
        <v xml:space="preserve">Informe Interactivo 2 - </v>
      </c>
    </row>
    <row r="1960" spans="1:11" hidden="1" x14ac:dyDescent="0.35">
      <c r="A1960" s="2">
        <f t="shared" si="562"/>
        <v>186</v>
      </c>
      <c r="B1960" s="2">
        <f t="shared" si="563"/>
        <v>4.1500000000000004</v>
      </c>
      <c r="C1960" s="5" t="str">
        <f t="shared" si="564"/>
        <v xml:space="preserve">Informe Interactivo 2 - </v>
      </c>
      <c r="D1960" s="6" t="str">
        <f t="shared" si="565"/>
        <v>AQUÍ SE COPIA EL LINK SIN EL ID DE FILTRO</v>
      </c>
      <c r="E1960" s="4">
        <f t="shared" si="566"/>
        <v>40</v>
      </c>
      <c r="F1960" t="str">
        <f t="shared" si="567"/>
        <v>Informe Interactivo 2</v>
      </c>
      <c r="G1960" t="str">
        <f t="shared" si="568"/>
        <v>Categoría</v>
      </c>
      <c r="H1960" t="str">
        <f t="shared" si="569"/>
        <v>Precios</v>
      </c>
      <c r="K1960" s="1" t="str">
        <f t="shared" si="570"/>
        <v xml:space="preserve">Informe Interactivo 2 - </v>
      </c>
    </row>
    <row r="1961" spans="1:11" hidden="1" x14ac:dyDescent="0.35">
      <c r="A1961" s="2">
        <f t="shared" ref="A1961:A2024" si="571">+A1960+1</f>
        <v>187</v>
      </c>
      <c r="B1961" s="2">
        <f t="shared" ref="B1961:B2024" si="572">+B1960</f>
        <v>4.1500000000000004</v>
      </c>
      <c r="C1961" s="5" t="str">
        <f t="shared" ref="C1961:C2024" si="573">+F1961&amp;" - "&amp;J1961</f>
        <v xml:space="preserve">Informe Interactivo 2 - </v>
      </c>
      <c r="D1961" s="6" t="str">
        <f t="shared" ref="D1961:D2024" si="574">+"AQUÍ SE COPIA EL LINK SIN EL ID DE FILTRO"&amp;I1961</f>
        <v>AQUÍ SE COPIA EL LINK SIN EL ID DE FILTRO</v>
      </c>
      <c r="E1961" s="4">
        <f t="shared" ref="E1961:E2024" si="575">+E1960</f>
        <v>40</v>
      </c>
      <c r="F1961" t="str">
        <f t="shared" ref="F1961:F2024" si="576">+F1960</f>
        <v>Informe Interactivo 2</v>
      </c>
      <c r="G1961" t="str">
        <f t="shared" ref="G1961:G2024" si="577">+G1960</f>
        <v>Categoría</v>
      </c>
      <c r="H1961" t="str">
        <f t="shared" ref="H1961:H2024" si="578">+H1960</f>
        <v>Precios</v>
      </c>
      <c r="K1961" s="1" t="str">
        <f t="shared" ref="K1961:K2024" si="579">+HYPERLINK(D1961,C1961)</f>
        <v xml:space="preserve">Informe Interactivo 2 - </v>
      </c>
    </row>
    <row r="1962" spans="1:11" hidden="1" x14ac:dyDescent="0.35">
      <c r="A1962" s="2">
        <f t="shared" si="571"/>
        <v>188</v>
      </c>
      <c r="B1962" s="2">
        <f t="shared" si="572"/>
        <v>4.1500000000000004</v>
      </c>
      <c r="C1962" s="5" t="str">
        <f t="shared" si="573"/>
        <v xml:space="preserve">Informe Interactivo 2 - </v>
      </c>
      <c r="D1962" s="6" t="str">
        <f t="shared" si="574"/>
        <v>AQUÍ SE COPIA EL LINK SIN EL ID DE FILTRO</v>
      </c>
      <c r="E1962" s="4">
        <f t="shared" si="575"/>
        <v>40</v>
      </c>
      <c r="F1962" t="str">
        <f t="shared" si="576"/>
        <v>Informe Interactivo 2</v>
      </c>
      <c r="G1962" t="str">
        <f t="shared" si="577"/>
        <v>Categoría</v>
      </c>
      <c r="H1962" t="str">
        <f t="shared" si="578"/>
        <v>Precios</v>
      </c>
      <c r="K1962" s="1" t="str">
        <f t="shared" si="579"/>
        <v xml:space="preserve">Informe Interactivo 2 - </v>
      </c>
    </row>
    <row r="1963" spans="1:11" hidden="1" x14ac:dyDescent="0.35">
      <c r="A1963" s="2">
        <f t="shared" si="571"/>
        <v>189</v>
      </c>
      <c r="B1963" s="2">
        <f t="shared" si="572"/>
        <v>4.1500000000000004</v>
      </c>
      <c r="C1963" s="5" t="str">
        <f t="shared" si="573"/>
        <v xml:space="preserve">Informe Interactivo 2 - </v>
      </c>
      <c r="D1963" s="6" t="str">
        <f t="shared" si="574"/>
        <v>AQUÍ SE COPIA EL LINK SIN EL ID DE FILTRO</v>
      </c>
      <c r="E1963" s="4">
        <f t="shared" si="575"/>
        <v>40</v>
      </c>
      <c r="F1963" t="str">
        <f t="shared" si="576"/>
        <v>Informe Interactivo 2</v>
      </c>
      <c r="G1963" t="str">
        <f t="shared" si="577"/>
        <v>Categoría</v>
      </c>
      <c r="H1963" t="str">
        <f t="shared" si="578"/>
        <v>Precios</v>
      </c>
      <c r="K1963" s="1" t="str">
        <f t="shared" si="579"/>
        <v xml:space="preserve">Informe Interactivo 2 - </v>
      </c>
    </row>
    <row r="1964" spans="1:11" hidden="1" x14ac:dyDescent="0.35">
      <c r="A1964" s="2">
        <f t="shared" si="571"/>
        <v>190</v>
      </c>
      <c r="B1964" s="2">
        <f t="shared" si="572"/>
        <v>4.1500000000000004</v>
      </c>
      <c r="C1964" s="5" t="str">
        <f t="shared" si="573"/>
        <v xml:space="preserve">Informe Interactivo 2 - </v>
      </c>
      <c r="D1964" s="6" t="str">
        <f t="shared" si="574"/>
        <v>AQUÍ SE COPIA EL LINK SIN EL ID DE FILTRO</v>
      </c>
      <c r="E1964" s="4">
        <f t="shared" si="575"/>
        <v>40</v>
      </c>
      <c r="F1964" t="str">
        <f t="shared" si="576"/>
        <v>Informe Interactivo 2</v>
      </c>
      <c r="G1964" t="str">
        <f t="shared" si="577"/>
        <v>Categoría</v>
      </c>
      <c r="H1964" t="str">
        <f t="shared" si="578"/>
        <v>Precios</v>
      </c>
      <c r="K1964" s="1" t="str">
        <f t="shared" si="579"/>
        <v xml:space="preserve">Informe Interactivo 2 - </v>
      </c>
    </row>
    <row r="1965" spans="1:11" hidden="1" x14ac:dyDescent="0.35">
      <c r="A1965" s="2">
        <f t="shared" si="571"/>
        <v>191</v>
      </c>
      <c r="B1965" s="2">
        <f t="shared" si="572"/>
        <v>4.1500000000000004</v>
      </c>
      <c r="C1965" s="5" t="str">
        <f t="shared" si="573"/>
        <v xml:space="preserve">Informe Interactivo 2 - </v>
      </c>
      <c r="D1965" s="6" t="str">
        <f t="shared" si="574"/>
        <v>AQUÍ SE COPIA EL LINK SIN EL ID DE FILTRO</v>
      </c>
      <c r="E1965" s="4">
        <f t="shared" si="575"/>
        <v>40</v>
      </c>
      <c r="F1965" t="str">
        <f t="shared" si="576"/>
        <v>Informe Interactivo 2</v>
      </c>
      <c r="G1965" t="str">
        <f t="shared" si="577"/>
        <v>Categoría</v>
      </c>
      <c r="H1965" t="str">
        <f t="shared" si="578"/>
        <v>Precios</v>
      </c>
      <c r="K1965" s="1" t="str">
        <f t="shared" si="579"/>
        <v xml:space="preserve">Informe Interactivo 2 - </v>
      </c>
    </row>
    <row r="1966" spans="1:11" hidden="1" x14ac:dyDescent="0.35">
      <c r="A1966" s="2">
        <f t="shared" si="571"/>
        <v>192</v>
      </c>
      <c r="B1966" s="2">
        <f t="shared" si="572"/>
        <v>4.1500000000000004</v>
      </c>
      <c r="C1966" s="5" t="str">
        <f t="shared" si="573"/>
        <v xml:space="preserve">Informe Interactivo 2 - </v>
      </c>
      <c r="D1966" s="6" t="str">
        <f t="shared" si="574"/>
        <v>AQUÍ SE COPIA EL LINK SIN EL ID DE FILTRO</v>
      </c>
      <c r="E1966" s="4">
        <f t="shared" si="575"/>
        <v>40</v>
      </c>
      <c r="F1966" t="str">
        <f t="shared" si="576"/>
        <v>Informe Interactivo 2</v>
      </c>
      <c r="G1966" t="str">
        <f t="shared" si="577"/>
        <v>Categoría</v>
      </c>
      <c r="H1966" t="str">
        <f t="shared" si="578"/>
        <v>Precios</v>
      </c>
      <c r="K1966" s="1" t="str">
        <f t="shared" si="579"/>
        <v xml:space="preserve">Informe Interactivo 2 - </v>
      </c>
    </row>
    <row r="1967" spans="1:11" hidden="1" x14ac:dyDescent="0.35">
      <c r="A1967" s="2">
        <f t="shared" si="571"/>
        <v>193</v>
      </c>
      <c r="B1967" s="2">
        <f t="shared" si="572"/>
        <v>4.1500000000000004</v>
      </c>
      <c r="C1967" s="5" t="str">
        <f t="shared" si="573"/>
        <v xml:space="preserve">Informe Interactivo 2 - </v>
      </c>
      <c r="D1967" s="6" t="str">
        <f t="shared" si="574"/>
        <v>AQUÍ SE COPIA EL LINK SIN EL ID DE FILTRO</v>
      </c>
      <c r="E1967" s="4">
        <f t="shared" si="575"/>
        <v>40</v>
      </c>
      <c r="F1967" t="str">
        <f t="shared" si="576"/>
        <v>Informe Interactivo 2</v>
      </c>
      <c r="G1967" t="str">
        <f t="shared" si="577"/>
        <v>Categoría</v>
      </c>
      <c r="H1967" t="str">
        <f t="shared" si="578"/>
        <v>Precios</v>
      </c>
      <c r="K1967" s="1" t="str">
        <f t="shared" si="579"/>
        <v xml:space="preserve">Informe Interactivo 2 - </v>
      </c>
    </row>
    <row r="1968" spans="1:11" hidden="1" x14ac:dyDescent="0.35">
      <c r="A1968" s="2">
        <f t="shared" si="571"/>
        <v>194</v>
      </c>
      <c r="B1968" s="2">
        <f t="shared" si="572"/>
        <v>4.1500000000000004</v>
      </c>
      <c r="C1968" s="5" t="str">
        <f t="shared" si="573"/>
        <v xml:space="preserve">Informe Interactivo 2 - </v>
      </c>
      <c r="D1968" s="6" t="str">
        <f t="shared" si="574"/>
        <v>AQUÍ SE COPIA EL LINK SIN EL ID DE FILTRO</v>
      </c>
      <c r="E1968" s="4">
        <f t="shared" si="575"/>
        <v>40</v>
      </c>
      <c r="F1968" t="str">
        <f t="shared" si="576"/>
        <v>Informe Interactivo 2</v>
      </c>
      <c r="G1968" t="str">
        <f t="shared" si="577"/>
        <v>Categoría</v>
      </c>
      <c r="H1968" t="str">
        <f t="shared" si="578"/>
        <v>Precios</v>
      </c>
      <c r="K1968" s="1" t="str">
        <f t="shared" si="579"/>
        <v xml:space="preserve">Informe Interactivo 2 - </v>
      </c>
    </row>
    <row r="1969" spans="1:11" hidden="1" x14ac:dyDescent="0.35">
      <c r="A1969" s="2">
        <f t="shared" si="571"/>
        <v>195</v>
      </c>
      <c r="B1969" s="2">
        <f t="shared" si="572"/>
        <v>4.1500000000000004</v>
      </c>
      <c r="C1969" s="5" t="str">
        <f t="shared" si="573"/>
        <v xml:space="preserve">Informe Interactivo 2 - </v>
      </c>
      <c r="D1969" s="6" t="str">
        <f t="shared" si="574"/>
        <v>AQUÍ SE COPIA EL LINK SIN EL ID DE FILTRO</v>
      </c>
      <c r="E1969" s="4">
        <f t="shared" si="575"/>
        <v>40</v>
      </c>
      <c r="F1969" t="str">
        <f t="shared" si="576"/>
        <v>Informe Interactivo 2</v>
      </c>
      <c r="G1969" t="str">
        <f t="shared" si="577"/>
        <v>Categoría</v>
      </c>
      <c r="H1969" t="str">
        <f t="shared" si="578"/>
        <v>Precios</v>
      </c>
      <c r="K1969" s="1" t="str">
        <f t="shared" si="579"/>
        <v xml:space="preserve">Informe Interactivo 2 - </v>
      </c>
    </row>
    <row r="1970" spans="1:11" hidden="1" x14ac:dyDescent="0.35">
      <c r="A1970" s="2">
        <f t="shared" si="571"/>
        <v>196</v>
      </c>
      <c r="B1970" s="2">
        <f t="shared" si="572"/>
        <v>4.1500000000000004</v>
      </c>
      <c r="C1970" s="5" t="str">
        <f t="shared" si="573"/>
        <v xml:space="preserve">Informe Interactivo 2 - </v>
      </c>
      <c r="D1970" s="6" t="str">
        <f t="shared" si="574"/>
        <v>AQUÍ SE COPIA EL LINK SIN EL ID DE FILTRO</v>
      </c>
      <c r="E1970" s="4">
        <f t="shared" si="575"/>
        <v>40</v>
      </c>
      <c r="F1970" t="str">
        <f t="shared" si="576"/>
        <v>Informe Interactivo 2</v>
      </c>
      <c r="G1970" t="str">
        <f t="shared" si="577"/>
        <v>Categoría</v>
      </c>
      <c r="H1970" t="str">
        <f t="shared" si="578"/>
        <v>Precios</v>
      </c>
      <c r="K1970" s="1" t="str">
        <f t="shared" si="579"/>
        <v xml:space="preserve">Informe Interactivo 2 - </v>
      </c>
    </row>
    <row r="1971" spans="1:11" hidden="1" x14ac:dyDescent="0.35">
      <c r="A1971" s="2">
        <f t="shared" si="571"/>
        <v>197</v>
      </c>
      <c r="B1971" s="2">
        <f t="shared" si="572"/>
        <v>4.1500000000000004</v>
      </c>
      <c r="C1971" s="5" t="str">
        <f t="shared" si="573"/>
        <v xml:space="preserve">Informe Interactivo 2 - </v>
      </c>
      <c r="D1971" s="6" t="str">
        <f t="shared" si="574"/>
        <v>AQUÍ SE COPIA EL LINK SIN EL ID DE FILTRO</v>
      </c>
      <c r="E1971" s="4">
        <f t="shared" si="575"/>
        <v>40</v>
      </c>
      <c r="F1971" t="str">
        <f t="shared" si="576"/>
        <v>Informe Interactivo 2</v>
      </c>
      <c r="G1971" t="str">
        <f t="shared" si="577"/>
        <v>Categoría</v>
      </c>
      <c r="H1971" t="str">
        <f t="shared" si="578"/>
        <v>Precios</v>
      </c>
      <c r="K1971" s="1" t="str">
        <f t="shared" si="579"/>
        <v xml:space="preserve">Informe Interactivo 2 - </v>
      </c>
    </row>
    <row r="1972" spans="1:11" hidden="1" x14ac:dyDescent="0.35">
      <c r="A1972" s="2">
        <f t="shared" si="571"/>
        <v>198</v>
      </c>
      <c r="B1972" s="2">
        <f t="shared" si="572"/>
        <v>4.1500000000000004</v>
      </c>
      <c r="C1972" s="5" t="str">
        <f t="shared" si="573"/>
        <v xml:space="preserve">Informe Interactivo 2 - </v>
      </c>
      <c r="D1972" s="6" t="str">
        <f t="shared" si="574"/>
        <v>AQUÍ SE COPIA EL LINK SIN EL ID DE FILTRO</v>
      </c>
      <c r="E1972" s="4">
        <f t="shared" si="575"/>
        <v>40</v>
      </c>
      <c r="F1972" t="str">
        <f t="shared" si="576"/>
        <v>Informe Interactivo 2</v>
      </c>
      <c r="G1972" t="str">
        <f t="shared" si="577"/>
        <v>Categoría</v>
      </c>
      <c r="H1972" t="str">
        <f t="shared" si="578"/>
        <v>Precios</v>
      </c>
      <c r="K1972" s="1" t="str">
        <f t="shared" si="579"/>
        <v xml:space="preserve">Informe Interactivo 2 - </v>
      </c>
    </row>
    <row r="1973" spans="1:11" hidden="1" x14ac:dyDescent="0.35">
      <c r="A1973" s="2">
        <f t="shared" si="571"/>
        <v>199</v>
      </c>
      <c r="B1973" s="2">
        <f t="shared" si="572"/>
        <v>4.1500000000000004</v>
      </c>
      <c r="C1973" s="5" t="str">
        <f t="shared" si="573"/>
        <v xml:space="preserve">Informe Interactivo 2 - </v>
      </c>
      <c r="D1973" s="6" t="str">
        <f t="shared" si="574"/>
        <v>AQUÍ SE COPIA EL LINK SIN EL ID DE FILTRO</v>
      </c>
      <c r="E1973" s="4">
        <f t="shared" si="575"/>
        <v>40</v>
      </c>
      <c r="F1973" t="str">
        <f t="shared" si="576"/>
        <v>Informe Interactivo 2</v>
      </c>
      <c r="G1973" t="str">
        <f t="shared" si="577"/>
        <v>Categoría</v>
      </c>
      <c r="H1973" t="str">
        <f t="shared" si="578"/>
        <v>Precios</v>
      </c>
      <c r="K1973" s="1" t="str">
        <f t="shared" si="579"/>
        <v xml:space="preserve">Informe Interactivo 2 - </v>
      </c>
    </row>
    <row r="1974" spans="1:11" hidden="1" x14ac:dyDescent="0.35">
      <c r="A1974" s="2">
        <f t="shared" si="571"/>
        <v>200</v>
      </c>
      <c r="B1974" s="2">
        <f t="shared" si="572"/>
        <v>4.1500000000000004</v>
      </c>
      <c r="C1974" s="5" t="str">
        <f t="shared" si="573"/>
        <v xml:space="preserve">Informe Interactivo 2 - </v>
      </c>
      <c r="D1974" s="6" t="str">
        <f t="shared" si="574"/>
        <v>AQUÍ SE COPIA EL LINK SIN EL ID DE FILTRO</v>
      </c>
      <c r="E1974" s="4">
        <f t="shared" si="575"/>
        <v>40</v>
      </c>
      <c r="F1974" t="str">
        <f t="shared" si="576"/>
        <v>Informe Interactivo 2</v>
      </c>
      <c r="G1974" t="str">
        <f t="shared" si="577"/>
        <v>Categoría</v>
      </c>
      <c r="H1974" t="str">
        <f t="shared" si="578"/>
        <v>Precios</v>
      </c>
      <c r="K1974" s="1" t="str">
        <f t="shared" si="579"/>
        <v xml:space="preserve">Informe Interactivo 2 - </v>
      </c>
    </row>
    <row r="1975" spans="1:11" hidden="1" x14ac:dyDescent="0.35">
      <c r="A1975" s="2">
        <f t="shared" si="571"/>
        <v>201</v>
      </c>
      <c r="B1975" s="2">
        <f t="shared" si="572"/>
        <v>4.1500000000000004</v>
      </c>
      <c r="C1975" s="5" t="str">
        <f t="shared" si="573"/>
        <v xml:space="preserve">Informe Interactivo 2 - </v>
      </c>
      <c r="D1975" s="6" t="str">
        <f t="shared" si="574"/>
        <v>AQUÍ SE COPIA EL LINK SIN EL ID DE FILTRO</v>
      </c>
      <c r="E1975" s="4">
        <f t="shared" si="575"/>
        <v>40</v>
      </c>
      <c r="F1975" t="str">
        <f t="shared" si="576"/>
        <v>Informe Interactivo 2</v>
      </c>
      <c r="G1975" t="str">
        <f t="shared" si="577"/>
        <v>Categoría</v>
      </c>
      <c r="H1975" t="str">
        <f t="shared" si="578"/>
        <v>Precios</v>
      </c>
      <c r="K1975" s="1" t="str">
        <f t="shared" si="579"/>
        <v xml:space="preserve">Informe Interactivo 2 - </v>
      </c>
    </row>
    <row r="1976" spans="1:11" hidden="1" x14ac:dyDescent="0.35">
      <c r="A1976" s="2">
        <f t="shared" si="571"/>
        <v>202</v>
      </c>
      <c r="B1976" s="2">
        <f t="shared" si="572"/>
        <v>4.1500000000000004</v>
      </c>
      <c r="C1976" s="5" t="str">
        <f t="shared" si="573"/>
        <v xml:space="preserve">Informe Interactivo 2 - </v>
      </c>
      <c r="D1976" s="6" t="str">
        <f t="shared" si="574"/>
        <v>AQUÍ SE COPIA EL LINK SIN EL ID DE FILTRO</v>
      </c>
      <c r="E1976" s="4">
        <f t="shared" si="575"/>
        <v>40</v>
      </c>
      <c r="F1976" t="str">
        <f t="shared" si="576"/>
        <v>Informe Interactivo 2</v>
      </c>
      <c r="G1976" t="str">
        <f t="shared" si="577"/>
        <v>Categoría</v>
      </c>
      <c r="H1976" t="str">
        <f t="shared" si="578"/>
        <v>Precios</v>
      </c>
      <c r="K1976" s="1" t="str">
        <f t="shared" si="579"/>
        <v xml:space="preserve">Informe Interactivo 2 - </v>
      </c>
    </row>
    <row r="1977" spans="1:11" hidden="1" x14ac:dyDescent="0.35">
      <c r="A1977" s="2">
        <f t="shared" si="571"/>
        <v>203</v>
      </c>
      <c r="B1977" s="2">
        <f t="shared" si="572"/>
        <v>4.1500000000000004</v>
      </c>
      <c r="C1977" s="5" t="str">
        <f t="shared" si="573"/>
        <v xml:space="preserve">Informe Interactivo 2 - </v>
      </c>
      <c r="D1977" s="6" t="str">
        <f t="shared" si="574"/>
        <v>AQUÍ SE COPIA EL LINK SIN EL ID DE FILTRO</v>
      </c>
      <c r="E1977" s="4">
        <f t="shared" si="575"/>
        <v>40</v>
      </c>
      <c r="F1977" t="str">
        <f t="shared" si="576"/>
        <v>Informe Interactivo 2</v>
      </c>
      <c r="G1977" t="str">
        <f t="shared" si="577"/>
        <v>Categoría</v>
      </c>
      <c r="H1977" t="str">
        <f t="shared" si="578"/>
        <v>Precios</v>
      </c>
      <c r="K1977" s="1" t="str">
        <f t="shared" si="579"/>
        <v xml:space="preserve">Informe Interactivo 2 - </v>
      </c>
    </row>
    <row r="1978" spans="1:11" hidden="1" x14ac:dyDescent="0.35">
      <c r="A1978" s="2">
        <f t="shared" si="571"/>
        <v>204</v>
      </c>
      <c r="B1978" s="2">
        <f t="shared" si="572"/>
        <v>4.1500000000000004</v>
      </c>
      <c r="C1978" s="5" t="str">
        <f t="shared" si="573"/>
        <v xml:space="preserve">Informe Interactivo 2 - </v>
      </c>
      <c r="D1978" s="6" t="str">
        <f t="shared" si="574"/>
        <v>AQUÍ SE COPIA EL LINK SIN EL ID DE FILTRO</v>
      </c>
      <c r="E1978" s="4">
        <f t="shared" si="575"/>
        <v>40</v>
      </c>
      <c r="F1978" t="str">
        <f t="shared" si="576"/>
        <v>Informe Interactivo 2</v>
      </c>
      <c r="G1978" t="str">
        <f t="shared" si="577"/>
        <v>Categoría</v>
      </c>
      <c r="H1978" t="str">
        <f t="shared" si="578"/>
        <v>Precios</v>
      </c>
      <c r="K1978" s="1" t="str">
        <f t="shared" si="579"/>
        <v xml:space="preserve">Informe Interactivo 2 - </v>
      </c>
    </row>
    <row r="1979" spans="1:11" hidden="1" x14ac:dyDescent="0.35">
      <c r="A1979" s="2">
        <f t="shared" si="571"/>
        <v>205</v>
      </c>
      <c r="B1979" s="2">
        <f t="shared" si="572"/>
        <v>4.1500000000000004</v>
      </c>
      <c r="C1979" s="5" t="str">
        <f t="shared" si="573"/>
        <v xml:space="preserve">Informe Interactivo 2 - </v>
      </c>
      <c r="D1979" s="6" t="str">
        <f t="shared" si="574"/>
        <v>AQUÍ SE COPIA EL LINK SIN EL ID DE FILTRO</v>
      </c>
      <c r="E1979" s="4">
        <f t="shared" si="575"/>
        <v>40</v>
      </c>
      <c r="F1979" t="str">
        <f t="shared" si="576"/>
        <v>Informe Interactivo 2</v>
      </c>
      <c r="G1979" t="str">
        <f t="shared" si="577"/>
        <v>Categoría</v>
      </c>
      <c r="H1979" t="str">
        <f t="shared" si="578"/>
        <v>Precios</v>
      </c>
      <c r="K1979" s="1" t="str">
        <f t="shared" si="579"/>
        <v xml:space="preserve">Informe Interactivo 2 - </v>
      </c>
    </row>
    <row r="1980" spans="1:11" hidden="1" x14ac:dyDescent="0.35">
      <c r="A1980" s="2">
        <f t="shared" si="571"/>
        <v>206</v>
      </c>
      <c r="B1980" s="2">
        <f t="shared" si="572"/>
        <v>4.1500000000000004</v>
      </c>
      <c r="C1980" s="5" t="str">
        <f t="shared" si="573"/>
        <v xml:space="preserve">Informe Interactivo 2 - </v>
      </c>
      <c r="D1980" s="6" t="str">
        <f t="shared" si="574"/>
        <v>AQUÍ SE COPIA EL LINK SIN EL ID DE FILTRO</v>
      </c>
      <c r="E1980" s="4">
        <f t="shared" si="575"/>
        <v>40</v>
      </c>
      <c r="F1980" t="str">
        <f t="shared" si="576"/>
        <v>Informe Interactivo 2</v>
      </c>
      <c r="G1980" t="str">
        <f t="shared" si="577"/>
        <v>Categoría</v>
      </c>
      <c r="H1980" t="str">
        <f t="shared" si="578"/>
        <v>Precios</v>
      </c>
      <c r="K1980" s="1" t="str">
        <f t="shared" si="579"/>
        <v xml:space="preserve">Informe Interactivo 2 - </v>
      </c>
    </row>
    <row r="1981" spans="1:11" hidden="1" x14ac:dyDescent="0.35">
      <c r="A1981" s="2">
        <f t="shared" si="571"/>
        <v>207</v>
      </c>
      <c r="B1981" s="2">
        <f t="shared" si="572"/>
        <v>4.1500000000000004</v>
      </c>
      <c r="C1981" s="5" t="str">
        <f t="shared" si="573"/>
        <v xml:space="preserve">Informe Interactivo 2 - </v>
      </c>
      <c r="D1981" s="6" t="str">
        <f t="shared" si="574"/>
        <v>AQUÍ SE COPIA EL LINK SIN EL ID DE FILTRO</v>
      </c>
      <c r="E1981" s="4">
        <f t="shared" si="575"/>
        <v>40</v>
      </c>
      <c r="F1981" t="str">
        <f t="shared" si="576"/>
        <v>Informe Interactivo 2</v>
      </c>
      <c r="G1981" t="str">
        <f t="shared" si="577"/>
        <v>Categoría</v>
      </c>
      <c r="H1981" t="str">
        <f t="shared" si="578"/>
        <v>Precios</v>
      </c>
      <c r="K1981" s="1" t="str">
        <f t="shared" si="579"/>
        <v xml:space="preserve">Informe Interactivo 2 - </v>
      </c>
    </row>
    <row r="1982" spans="1:11" hidden="1" x14ac:dyDescent="0.35">
      <c r="A1982" s="2">
        <f t="shared" si="571"/>
        <v>208</v>
      </c>
      <c r="B1982" s="2">
        <f t="shared" si="572"/>
        <v>4.1500000000000004</v>
      </c>
      <c r="C1982" s="5" t="str">
        <f t="shared" si="573"/>
        <v xml:space="preserve">Informe Interactivo 2 - </v>
      </c>
      <c r="D1982" s="6" t="str">
        <f t="shared" si="574"/>
        <v>AQUÍ SE COPIA EL LINK SIN EL ID DE FILTRO</v>
      </c>
      <c r="E1982" s="4">
        <f t="shared" si="575"/>
        <v>40</v>
      </c>
      <c r="F1982" t="str">
        <f t="shared" si="576"/>
        <v>Informe Interactivo 2</v>
      </c>
      <c r="G1982" t="str">
        <f t="shared" si="577"/>
        <v>Categoría</v>
      </c>
      <c r="H1982" t="str">
        <f t="shared" si="578"/>
        <v>Precios</v>
      </c>
      <c r="K1982" s="1" t="str">
        <f t="shared" si="579"/>
        <v xml:space="preserve">Informe Interactivo 2 - </v>
      </c>
    </row>
    <row r="1983" spans="1:11" hidden="1" x14ac:dyDescent="0.35">
      <c r="A1983" s="2">
        <f t="shared" si="571"/>
        <v>209</v>
      </c>
      <c r="B1983" s="2">
        <f t="shared" si="572"/>
        <v>4.1500000000000004</v>
      </c>
      <c r="C1983" s="5" t="str">
        <f t="shared" si="573"/>
        <v xml:space="preserve">Informe Interactivo 2 - </v>
      </c>
      <c r="D1983" s="6" t="str">
        <f t="shared" si="574"/>
        <v>AQUÍ SE COPIA EL LINK SIN EL ID DE FILTRO</v>
      </c>
      <c r="E1983" s="4">
        <f t="shared" si="575"/>
        <v>40</v>
      </c>
      <c r="F1983" t="str">
        <f t="shared" si="576"/>
        <v>Informe Interactivo 2</v>
      </c>
      <c r="G1983" t="str">
        <f t="shared" si="577"/>
        <v>Categoría</v>
      </c>
      <c r="H1983" t="str">
        <f t="shared" si="578"/>
        <v>Precios</v>
      </c>
      <c r="K1983" s="1" t="str">
        <f t="shared" si="579"/>
        <v xml:space="preserve">Informe Interactivo 2 - </v>
      </c>
    </row>
    <row r="1984" spans="1:11" hidden="1" x14ac:dyDescent="0.35">
      <c r="A1984" s="2">
        <f t="shared" si="571"/>
        <v>210</v>
      </c>
      <c r="B1984" s="2">
        <f t="shared" si="572"/>
        <v>4.1500000000000004</v>
      </c>
      <c r="C1984" s="5" t="str">
        <f t="shared" si="573"/>
        <v xml:space="preserve">Informe Interactivo 2 - </v>
      </c>
      <c r="D1984" s="6" t="str">
        <f t="shared" si="574"/>
        <v>AQUÍ SE COPIA EL LINK SIN EL ID DE FILTRO</v>
      </c>
      <c r="E1984" s="4">
        <f t="shared" si="575"/>
        <v>40</v>
      </c>
      <c r="F1984" t="str">
        <f t="shared" si="576"/>
        <v>Informe Interactivo 2</v>
      </c>
      <c r="G1984" t="str">
        <f t="shared" si="577"/>
        <v>Categoría</v>
      </c>
      <c r="H1984" t="str">
        <f t="shared" si="578"/>
        <v>Precios</v>
      </c>
      <c r="K1984" s="1" t="str">
        <f t="shared" si="579"/>
        <v xml:space="preserve">Informe Interactivo 2 - </v>
      </c>
    </row>
    <row r="1985" spans="1:11" hidden="1" x14ac:dyDescent="0.35">
      <c r="A1985" s="2">
        <f t="shared" si="571"/>
        <v>211</v>
      </c>
      <c r="B1985" s="2">
        <f t="shared" si="572"/>
        <v>4.1500000000000004</v>
      </c>
      <c r="C1985" s="5" t="str">
        <f t="shared" si="573"/>
        <v xml:space="preserve">Informe Interactivo 2 - </v>
      </c>
      <c r="D1985" s="6" t="str">
        <f t="shared" si="574"/>
        <v>AQUÍ SE COPIA EL LINK SIN EL ID DE FILTRO</v>
      </c>
      <c r="E1985" s="4">
        <f t="shared" si="575"/>
        <v>40</v>
      </c>
      <c r="F1985" t="str">
        <f t="shared" si="576"/>
        <v>Informe Interactivo 2</v>
      </c>
      <c r="G1985" t="str">
        <f t="shared" si="577"/>
        <v>Categoría</v>
      </c>
      <c r="H1985" t="str">
        <f t="shared" si="578"/>
        <v>Precios</v>
      </c>
      <c r="K1985" s="1" t="str">
        <f t="shared" si="579"/>
        <v xml:space="preserve">Informe Interactivo 2 - </v>
      </c>
    </row>
    <row r="1986" spans="1:11" hidden="1" x14ac:dyDescent="0.35">
      <c r="A1986" s="2">
        <f t="shared" si="571"/>
        <v>212</v>
      </c>
      <c r="B1986" s="2">
        <f t="shared" si="572"/>
        <v>4.1500000000000004</v>
      </c>
      <c r="C1986" s="5" t="str">
        <f t="shared" si="573"/>
        <v xml:space="preserve">Informe Interactivo 2 - </v>
      </c>
      <c r="D1986" s="6" t="str">
        <f t="shared" si="574"/>
        <v>AQUÍ SE COPIA EL LINK SIN EL ID DE FILTRO</v>
      </c>
      <c r="E1986" s="4">
        <f t="shared" si="575"/>
        <v>40</v>
      </c>
      <c r="F1986" t="str">
        <f t="shared" si="576"/>
        <v>Informe Interactivo 2</v>
      </c>
      <c r="G1986" t="str">
        <f t="shared" si="577"/>
        <v>Categoría</v>
      </c>
      <c r="H1986" t="str">
        <f t="shared" si="578"/>
        <v>Precios</v>
      </c>
      <c r="K1986" s="1" t="str">
        <f t="shared" si="579"/>
        <v xml:space="preserve">Informe Interactivo 2 - </v>
      </c>
    </row>
    <row r="1987" spans="1:11" hidden="1" x14ac:dyDescent="0.35">
      <c r="A1987" s="2">
        <f t="shared" si="571"/>
        <v>213</v>
      </c>
      <c r="B1987" s="2">
        <f t="shared" si="572"/>
        <v>4.1500000000000004</v>
      </c>
      <c r="C1987" s="5" t="str">
        <f t="shared" si="573"/>
        <v xml:space="preserve">Informe Interactivo 2 - </v>
      </c>
      <c r="D1987" s="6" t="str">
        <f t="shared" si="574"/>
        <v>AQUÍ SE COPIA EL LINK SIN EL ID DE FILTRO</v>
      </c>
      <c r="E1987" s="4">
        <f t="shared" si="575"/>
        <v>40</v>
      </c>
      <c r="F1987" t="str">
        <f t="shared" si="576"/>
        <v>Informe Interactivo 2</v>
      </c>
      <c r="G1987" t="str">
        <f t="shared" si="577"/>
        <v>Categoría</v>
      </c>
      <c r="H1987" t="str">
        <f t="shared" si="578"/>
        <v>Precios</v>
      </c>
      <c r="K1987" s="1" t="str">
        <f t="shared" si="579"/>
        <v xml:space="preserve">Informe Interactivo 2 - </v>
      </c>
    </row>
    <row r="1988" spans="1:11" hidden="1" x14ac:dyDescent="0.35">
      <c r="A1988" s="2">
        <f t="shared" si="571"/>
        <v>214</v>
      </c>
      <c r="B1988" s="2">
        <f t="shared" si="572"/>
        <v>4.1500000000000004</v>
      </c>
      <c r="C1988" s="5" t="str">
        <f t="shared" si="573"/>
        <v xml:space="preserve">Informe Interactivo 2 - </v>
      </c>
      <c r="D1988" s="6" t="str">
        <f t="shared" si="574"/>
        <v>AQUÍ SE COPIA EL LINK SIN EL ID DE FILTRO</v>
      </c>
      <c r="E1988" s="4">
        <f t="shared" si="575"/>
        <v>40</v>
      </c>
      <c r="F1988" t="str">
        <f t="shared" si="576"/>
        <v>Informe Interactivo 2</v>
      </c>
      <c r="G1988" t="str">
        <f t="shared" si="577"/>
        <v>Categoría</v>
      </c>
      <c r="H1988" t="str">
        <f t="shared" si="578"/>
        <v>Precios</v>
      </c>
      <c r="K1988" s="1" t="str">
        <f t="shared" si="579"/>
        <v xml:space="preserve">Informe Interactivo 2 - </v>
      </c>
    </row>
    <row r="1989" spans="1:11" hidden="1" x14ac:dyDescent="0.35">
      <c r="A1989" s="2">
        <f t="shared" si="571"/>
        <v>215</v>
      </c>
      <c r="B1989" s="2">
        <f t="shared" si="572"/>
        <v>4.1500000000000004</v>
      </c>
      <c r="C1989" s="5" t="str">
        <f t="shared" si="573"/>
        <v xml:space="preserve">Informe Interactivo 2 - </v>
      </c>
      <c r="D1989" s="6" t="str">
        <f t="shared" si="574"/>
        <v>AQUÍ SE COPIA EL LINK SIN EL ID DE FILTRO</v>
      </c>
      <c r="E1989" s="4">
        <f t="shared" si="575"/>
        <v>40</v>
      </c>
      <c r="F1989" t="str">
        <f t="shared" si="576"/>
        <v>Informe Interactivo 2</v>
      </c>
      <c r="G1989" t="str">
        <f t="shared" si="577"/>
        <v>Categoría</v>
      </c>
      <c r="H1989" t="str">
        <f t="shared" si="578"/>
        <v>Precios</v>
      </c>
      <c r="K1989" s="1" t="str">
        <f t="shared" si="579"/>
        <v xml:space="preserve">Informe Interactivo 2 - </v>
      </c>
    </row>
    <row r="1990" spans="1:11" hidden="1" x14ac:dyDescent="0.35">
      <c r="A1990" s="2">
        <f t="shared" si="571"/>
        <v>216</v>
      </c>
      <c r="B1990" s="2">
        <f t="shared" si="572"/>
        <v>4.1500000000000004</v>
      </c>
      <c r="C1990" s="5" t="str">
        <f t="shared" si="573"/>
        <v xml:space="preserve">Informe Interactivo 2 - </v>
      </c>
      <c r="D1990" s="6" t="str">
        <f t="shared" si="574"/>
        <v>AQUÍ SE COPIA EL LINK SIN EL ID DE FILTRO</v>
      </c>
      <c r="E1990" s="4">
        <f t="shared" si="575"/>
        <v>40</v>
      </c>
      <c r="F1990" t="str">
        <f t="shared" si="576"/>
        <v>Informe Interactivo 2</v>
      </c>
      <c r="G1990" t="str">
        <f t="shared" si="577"/>
        <v>Categoría</v>
      </c>
      <c r="H1990" t="str">
        <f t="shared" si="578"/>
        <v>Precios</v>
      </c>
      <c r="K1990" s="1" t="str">
        <f t="shared" si="579"/>
        <v xml:space="preserve">Informe Interactivo 2 - </v>
      </c>
    </row>
    <row r="1991" spans="1:11" hidden="1" x14ac:dyDescent="0.35">
      <c r="A1991" s="2">
        <f t="shared" si="571"/>
        <v>217</v>
      </c>
      <c r="B1991" s="2">
        <f t="shared" si="572"/>
        <v>4.1500000000000004</v>
      </c>
      <c r="C1991" s="5" t="str">
        <f t="shared" si="573"/>
        <v xml:space="preserve">Informe Interactivo 2 - </v>
      </c>
      <c r="D1991" s="6" t="str">
        <f t="shared" si="574"/>
        <v>AQUÍ SE COPIA EL LINK SIN EL ID DE FILTRO</v>
      </c>
      <c r="E1991" s="4">
        <f t="shared" si="575"/>
        <v>40</v>
      </c>
      <c r="F1991" t="str">
        <f t="shared" si="576"/>
        <v>Informe Interactivo 2</v>
      </c>
      <c r="G1991" t="str">
        <f t="shared" si="577"/>
        <v>Categoría</v>
      </c>
      <c r="H1991" t="str">
        <f t="shared" si="578"/>
        <v>Precios</v>
      </c>
      <c r="K1991" s="1" t="str">
        <f t="shared" si="579"/>
        <v xml:space="preserve">Informe Interactivo 2 - </v>
      </c>
    </row>
    <row r="1992" spans="1:11" hidden="1" x14ac:dyDescent="0.35">
      <c r="A1992" s="2">
        <f t="shared" si="571"/>
        <v>218</v>
      </c>
      <c r="B1992" s="2">
        <f t="shared" si="572"/>
        <v>4.1500000000000004</v>
      </c>
      <c r="C1992" s="5" t="str">
        <f t="shared" si="573"/>
        <v xml:space="preserve">Informe Interactivo 2 - </v>
      </c>
      <c r="D1992" s="6" t="str">
        <f t="shared" si="574"/>
        <v>AQUÍ SE COPIA EL LINK SIN EL ID DE FILTRO</v>
      </c>
      <c r="E1992" s="4">
        <f t="shared" si="575"/>
        <v>40</v>
      </c>
      <c r="F1992" t="str">
        <f t="shared" si="576"/>
        <v>Informe Interactivo 2</v>
      </c>
      <c r="G1992" t="str">
        <f t="shared" si="577"/>
        <v>Categoría</v>
      </c>
      <c r="H1992" t="str">
        <f t="shared" si="578"/>
        <v>Precios</v>
      </c>
      <c r="K1992" s="1" t="str">
        <f t="shared" si="579"/>
        <v xml:space="preserve">Informe Interactivo 2 - </v>
      </c>
    </row>
    <row r="1993" spans="1:11" hidden="1" x14ac:dyDescent="0.35">
      <c r="A1993" s="2">
        <f t="shared" si="571"/>
        <v>219</v>
      </c>
      <c r="B1993" s="2">
        <f t="shared" si="572"/>
        <v>4.1500000000000004</v>
      </c>
      <c r="C1993" s="5" t="str">
        <f t="shared" si="573"/>
        <v xml:space="preserve">Informe Interactivo 2 - </v>
      </c>
      <c r="D1993" s="6" t="str">
        <f t="shared" si="574"/>
        <v>AQUÍ SE COPIA EL LINK SIN EL ID DE FILTRO</v>
      </c>
      <c r="E1993" s="4">
        <f t="shared" si="575"/>
        <v>40</v>
      </c>
      <c r="F1993" t="str">
        <f t="shared" si="576"/>
        <v>Informe Interactivo 2</v>
      </c>
      <c r="G1993" t="str">
        <f t="shared" si="577"/>
        <v>Categoría</v>
      </c>
      <c r="H1993" t="str">
        <f t="shared" si="578"/>
        <v>Precios</v>
      </c>
      <c r="K1993" s="1" t="str">
        <f t="shared" si="579"/>
        <v xml:space="preserve">Informe Interactivo 2 - </v>
      </c>
    </row>
    <row r="1994" spans="1:11" hidden="1" x14ac:dyDescent="0.35">
      <c r="A1994" s="2">
        <f t="shared" si="571"/>
        <v>220</v>
      </c>
      <c r="B1994" s="2">
        <f t="shared" si="572"/>
        <v>4.1500000000000004</v>
      </c>
      <c r="C1994" s="5" t="str">
        <f t="shared" si="573"/>
        <v xml:space="preserve">Informe Interactivo 2 - </v>
      </c>
      <c r="D1994" s="6" t="str">
        <f t="shared" si="574"/>
        <v>AQUÍ SE COPIA EL LINK SIN EL ID DE FILTRO</v>
      </c>
      <c r="E1994" s="4">
        <f t="shared" si="575"/>
        <v>40</v>
      </c>
      <c r="F1994" t="str">
        <f t="shared" si="576"/>
        <v>Informe Interactivo 2</v>
      </c>
      <c r="G1994" t="str">
        <f t="shared" si="577"/>
        <v>Categoría</v>
      </c>
      <c r="H1994" t="str">
        <f t="shared" si="578"/>
        <v>Precios</v>
      </c>
      <c r="K1994" s="1" t="str">
        <f t="shared" si="579"/>
        <v xml:space="preserve">Informe Interactivo 2 - </v>
      </c>
    </row>
    <row r="1995" spans="1:11" hidden="1" x14ac:dyDescent="0.35">
      <c r="A1995" s="2">
        <f t="shared" si="571"/>
        <v>221</v>
      </c>
      <c r="B1995" s="2">
        <f t="shared" si="572"/>
        <v>4.1500000000000004</v>
      </c>
      <c r="C1995" s="5" t="str">
        <f t="shared" si="573"/>
        <v xml:space="preserve">Informe Interactivo 2 - </v>
      </c>
      <c r="D1995" s="6" t="str">
        <f t="shared" si="574"/>
        <v>AQUÍ SE COPIA EL LINK SIN EL ID DE FILTRO</v>
      </c>
      <c r="E1995" s="4">
        <f t="shared" si="575"/>
        <v>40</v>
      </c>
      <c r="F1995" t="str">
        <f t="shared" si="576"/>
        <v>Informe Interactivo 2</v>
      </c>
      <c r="G1995" t="str">
        <f t="shared" si="577"/>
        <v>Categoría</v>
      </c>
      <c r="H1995" t="str">
        <f t="shared" si="578"/>
        <v>Precios</v>
      </c>
      <c r="K1995" s="1" t="str">
        <f t="shared" si="579"/>
        <v xml:space="preserve">Informe Interactivo 2 - </v>
      </c>
    </row>
    <row r="1996" spans="1:11" hidden="1" x14ac:dyDescent="0.35">
      <c r="A1996" s="2">
        <f t="shared" si="571"/>
        <v>222</v>
      </c>
      <c r="B1996" s="2">
        <f t="shared" si="572"/>
        <v>4.1500000000000004</v>
      </c>
      <c r="C1996" s="5" t="str">
        <f t="shared" si="573"/>
        <v xml:space="preserve">Informe Interactivo 2 - </v>
      </c>
      <c r="D1996" s="6" t="str">
        <f t="shared" si="574"/>
        <v>AQUÍ SE COPIA EL LINK SIN EL ID DE FILTRO</v>
      </c>
      <c r="E1996" s="4">
        <f t="shared" si="575"/>
        <v>40</v>
      </c>
      <c r="F1996" t="str">
        <f t="shared" si="576"/>
        <v>Informe Interactivo 2</v>
      </c>
      <c r="G1996" t="str">
        <f t="shared" si="577"/>
        <v>Categoría</v>
      </c>
      <c r="H1996" t="str">
        <f t="shared" si="578"/>
        <v>Precios</v>
      </c>
      <c r="K1996" s="1" t="str">
        <f t="shared" si="579"/>
        <v xml:space="preserve">Informe Interactivo 2 - </v>
      </c>
    </row>
    <row r="1997" spans="1:11" hidden="1" x14ac:dyDescent="0.35">
      <c r="A1997" s="2">
        <f t="shared" si="571"/>
        <v>223</v>
      </c>
      <c r="B1997" s="2">
        <f t="shared" si="572"/>
        <v>4.1500000000000004</v>
      </c>
      <c r="C1997" s="5" t="str">
        <f t="shared" si="573"/>
        <v xml:space="preserve">Informe Interactivo 2 - </v>
      </c>
      <c r="D1997" s="6" t="str">
        <f t="shared" si="574"/>
        <v>AQUÍ SE COPIA EL LINK SIN EL ID DE FILTRO</v>
      </c>
      <c r="E1997" s="4">
        <f t="shared" si="575"/>
        <v>40</v>
      </c>
      <c r="F1997" t="str">
        <f t="shared" si="576"/>
        <v>Informe Interactivo 2</v>
      </c>
      <c r="G1997" t="str">
        <f t="shared" si="577"/>
        <v>Categoría</v>
      </c>
      <c r="H1997" t="str">
        <f t="shared" si="578"/>
        <v>Precios</v>
      </c>
      <c r="K1997" s="1" t="str">
        <f t="shared" si="579"/>
        <v xml:space="preserve">Informe Interactivo 2 - </v>
      </c>
    </row>
    <row r="1998" spans="1:11" hidden="1" x14ac:dyDescent="0.35">
      <c r="A1998" s="2">
        <f t="shared" si="571"/>
        <v>224</v>
      </c>
      <c r="B1998" s="2">
        <f t="shared" si="572"/>
        <v>4.1500000000000004</v>
      </c>
      <c r="C1998" s="5" t="str">
        <f t="shared" si="573"/>
        <v xml:space="preserve">Informe Interactivo 2 - </v>
      </c>
      <c r="D1998" s="6" t="str">
        <f t="shared" si="574"/>
        <v>AQUÍ SE COPIA EL LINK SIN EL ID DE FILTRO</v>
      </c>
      <c r="E1998" s="4">
        <f t="shared" si="575"/>
        <v>40</v>
      </c>
      <c r="F1998" t="str">
        <f t="shared" si="576"/>
        <v>Informe Interactivo 2</v>
      </c>
      <c r="G1998" t="str">
        <f t="shared" si="577"/>
        <v>Categoría</v>
      </c>
      <c r="H1998" t="str">
        <f t="shared" si="578"/>
        <v>Precios</v>
      </c>
      <c r="K1998" s="1" t="str">
        <f t="shared" si="579"/>
        <v xml:space="preserve">Informe Interactivo 2 - </v>
      </c>
    </row>
    <row r="1999" spans="1:11" hidden="1" x14ac:dyDescent="0.35">
      <c r="A1999" s="2">
        <f t="shared" si="571"/>
        <v>225</v>
      </c>
      <c r="B1999" s="2">
        <f t="shared" si="572"/>
        <v>4.1500000000000004</v>
      </c>
      <c r="C1999" s="5" t="str">
        <f t="shared" si="573"/>
        <v xml:space="preserve">Informe Interactivo 2 - </v>
      </c>
      <c r="D1999" s="6" t="str">
        <f t="shared" si="574"/>
        <v>AQUÍ SE COPIA EL LINK SIN EL ID DE FILTRO</v>
      </c>
      <c r="E1999" s="4">
        <f t="shared" si="575"/>
        <v>40</v>
      </c>
      <c r="F1999" t="str">
        <f t="shared" si="576"/>
        <v>Informe Interactivo 2</v>
      </c>
      <c r="G1999" t="str">
        <f t="shared" si="577"/>
        <v>Categoría</v>
      </c>
      <c r="H1999" t="str">
        <f t="shared" si="578"/>
        <v>Precios</v>
      </c>
      <c r="K1999" s="1" t="str">
        <f t="shared" si="579"/>
        <v xml:space="preserve">Informe Interactivo 2 - </v>
      </c>
    </row>
    <row r="2000" spans="1:11" hidden="1" x14ac:dyDescent="0.35">
      <c r="A2000" s="2">
        <f t="shared" si="571"/>
        <v>226</v>
      </c>
      <c r="B2000" s="2">
        <f t="shared" si="572"/>
        <v>4.1500000000000004</v>
      </c>
      <c r="C2000" s="5" t="str">
        <f t="shared" si="573"/>
        <v xml:space="preserve">Informe Interactivo 2 - </v>
      </c>
      <c r="D2000" s="6" t="str">
        <f t="shared" si="574"/>
        <v>AQUÍ SE COPIA EL LINK SIN EL ID DE FILTRO</v>
      </c>
      <c r="E2000" s="4">
        <f t="shared" si="575"/>
        <v>40</v>
      </c>
      <c r="F2000" t="str">
        <f t="shared" si="576"/>
        <v>Informe Interactivo 2</v>
      </c>
      <c r="G2000" t="str">
        <f t="shared" si="577"/>
        <v>Categoría</v>
      </c>
      <c r="H2000" t="str">
        <f t="shared" si="578"/>
        <v>Precios</v>
      </c>
      <c r="K2000" s="1" t="str">
        <f t="shared" si="579"/>
        <v xml:space="preserve">Informe Interactivo 2 - </v>
      </c>
    </row>
    <row r="2001" spans="1:11" hidden="1" x14ac:dyDescent="0.35">
      <c r="A2001" s="2">
        <f t="shared" si="571"/>
        <v>227</v>
      </c>
      <c r="B2001" s="2">
        <f t="shared" si="572"/>
        <v>4.1500000000000004</v>
      </c>
      <c r="C2001" s="5" t="str">
        <f t="shared" si="573"/>
        <v xml:space="preserve">Informe Interactivo 2 - </v>
      </c>
      <c r="D2001" s="6" t="str">
        <f t="shared" si="574"/>
        <v>AQUÍ SE COPIA EL LINK SIN EL ID DE FILTRO</v>
      </c>
      <c r="E2001" s="4">
        <f t="shared" si="575"/>
        <v>40</v>
      </c>
      <c r="F2001" t="str">
        <f t="shared" si="576"/>
        <v>Informe Interactivo 2</v>
      </c>
      <c r="G2001" t="str">
        <f t="shared" si="577"/>
        <v>Categoría</v>
      </c>
      <c r="H2001" t="str">
        <f t="shared" si="578"/>
        <v>Precios</v>
      </c>
      <c r="K2001" s="1" t="str">
        <f t="shared" si="579"/>
        <v xml:space="preserve">Informe Interactivo 2 - </v>
      </c>
    </row>
    <row r="2002" spans="1:11" hidden="1" x14ac:dyDescent="0.35">
      <c r="A2002" s="2">
        <f t="shared" si="571"/>
        <v>228</v>
      </c>
      <c r="B2002" s="2">
        <f t="shared" si="572"/>
        <v>4.1500000000000004</v>
      </c>
      <c r="C2002" s="5" t="str">
        <f t="shared" si="573"/>
        <v xml:space="preserve">Informe Interactivo 2 - </v>
      </c>
      <c r="D2002" s="6" t="str">
        <f t="shared" si="574"/>
        <v>AQUÍ SE COPIA EL LINK SIN EL ID DE FILTRO</v>
      </c>
      <c r="E2002" s="4">
        <f t="shared" si="575"/>
        <v>40</v>
      </c>
      <c r="F2002" t="str">
        <f t="shared" si="576"/>
        <v>Informe Interactivo 2</v>
      </c>
      <c r="G2002" t="str">
        <f t="shared" si="577"/>
        <v>Categoría</v>
      </c>
      <c r="H2002" t="str">
        <f t="shared" si="578"/>
        <v>Precios</v>
      </c>
      <c r="K2002" s="1" t="str">
        <f t="shared" si="579"/>
        <v xml:space="preserve">Informe Interactivo 2 - </v>
      </c>
    </row>
    <row r="2003" spans="1:11" hidden="1" x14ac:dyDescent="0.35">
      <c r="A2003" s="2">
        <f t="shared" si="571"/>
        <v>229</v>
      </c>
      <c r="B2003" s="2">
        <f t="shared" si="572"/>
        <v>4.1500000000000004</v>
      </c>
      <c r="C2003" s="5" t="str">
        <f t="shared" si="573"/>
        <v xml:space="preserve">Informe Interactivo 2 - </v>
      </c>
      <c r="D2003" s="6" t="str">
        <f t="shared" si="574"/>
        <v>AQUÍ SE COPIA EL LINK SIN EL ID DE FILTRO</v>
      </c>
      <c r="E2003" s="4">
        <f t="shared" si="575"/>
        <v>40</v>
      </c>
      <c r="F2003" t="str">
        <f t="shared" si="576"/>
        <v>Informe Interactivo 2</v>
      </c>
      <c r="G2003" t="str">
        <f t="shared" si="577"/>
        <v>Categoría</v>
      </c>
      <c r="H2003" t="str">
        <f t="shared" si="578"/>
        <v>Precios</v>
      </c>
      <c r="K2003" s="1" t="str">
        <f t="shared" si="579"/>
        <v xml:space="preserve">Informe Interactivo 2 - </v>
      </c>
    </row>
    <row r="2004" spans="1:11" hidden="1" x14ac:dyDescent="0.35">
      <c r="A2004" s="2">
        <f t="shared" si="571"/>
        <v>230</v>
      </c>
      <c r="B2004" s="2">
        <f t="shared" si="572"/>
        <v>4.1500000000000004</v>
      </c>
      <c r="C2004" s="5" t="str">
        <f t="shared" si="573"/>
        <v xml:space="preserve">Informe Interactivo 2 - </v>
      </c>
      <c r="D2004" s="6" t="str">
        <f t="shared" si="574"/>
        <v>AQUÍ SE COPIA EL LINK SIN EL ID DE FILTRO</v>
      </c>
      <c r="E2004" s="4">
        <f t="shared" si="575"/>
        <v>40</v>
      </c>
      <c r="F2004" t="str">
        <f t="shared" si="576"/>
        <v>Informe Interactivo 2</v>
      </c>
      <c r="G2004" t="str">
        <f t="shared" si="577"/>
        <v>Categoría</v>
      </c>
      <c r="H2004" t="str">
        <f t="shared" si="578"/>
        <v>Precios</v>
      </c>
      <c r="K2004" s="1" t="str">
        <f t="shared" si="579"/>
        <v xml:space="preserve">Informe Interactivo 2 - </v>
      </c>
    </row>
    <row r="2005" spans="1:11" hidden="1" x14ac:dyDescent="0.35">
      <c r="A2005" s="2">
        <f t="shared" si="571"/>
        <v>231</v>
      </c>
      <c r="B2005" s="2">
        <f t="shared" si="572"/>
        <v>4.1500000000000004</v>
      </c>
      <c r="C2005" s="5" t="str">
        <f t="shared" si="573"/>
        <v xml:space="preserve">Informe Interactivo 2 - </v>
      </c>
      <c r="D2005" s="6" t="str">
        <f t="shared" si="574"/>
        <v>AQUÍ SE COPIA EL LINK SIN EL ID DE FILTRO</v>
      </c>
      <c r="E2005" s="4">
        <f t="shared" si="575"/>
        <v>40</v>
      </c>
      <c r="F2005" t="str">
        <f t="shared" si="576"/>
        <v>Informe Interactivo 2</v>
      </c>
      <c r="G2005" t="str">
        <f t="shared" si="577"/>
        <v>Categoría</v>
      </c>
      <c r="H2005" t="str">
        <f t="shared" si="578"/>
        <v>Precios</v>
      </c>
      <c r="K2005" s="1" t="str">
        <f t="shared" si="579"/>
        <v xml:space="preserve">Informe Interactivo 2 - </v>
      </c>
    </row>
    <row r="2006" spans="1:11" hidden="1" x14ac:dyDescent="0.35">
      <c r="A2006" s="2">
        <f t="shared" si="571"/>
        <v>232</v>
      </c>
      <c r="B2006" s="2">
        <f t="shared" si="572"/>
        <v>4.1500000000000004</v>
      </c>
      <c r="C2006" s="5" t="str">
        <f t="shared" si="573"/>
        <v xml:space="preserve">Informe Interactivo 2 - </v>
      </c>
      <c r="D2006" s="6" t="str">
        <f t="shared" si="574"/>
        <v>AQUÍ SE COPIA EL LINK SIN EL ID DE FILTRO</v>
      </c>
      <c r="E2006" s="4">
        <f t="shared" si="575"/>
        <v>40</v>
      </c>
      <c r="F2006" t="str">
        <f t="shared" si="576"/>
        <v>Informe Interactivo 2</v>
      </c>
      <c r="G2006" t="str">
        <f t="shared" si="577"/>
        <v>Categoría</v>
      </c>
      <c r="H2006" t="str">
        <f t="shared" si="578"/>
        <v>Precios</v>
      </c>
      <c r="K2006" s="1" t="str">
        <f t="shared" si="579"/>
        <v xml:space="preserve">Informe Interactivo 2 - </v>
      </c>
    </row>
    <row r="2007" spans="1:11" hidden="1" x14ac:dyDescent="0.35">
      <c r="A2007" s="2">
        <f t="shared" si="571"/>
        <v>233</v>
      </c>
      <c r="B2007" s="2">
        <f t="shared" si="572"/>
        <v>4.1500000000000004</v>
      </c>
      <c r="C2007" s="5" t="str">
        <f t="shared" si="573"/>
        <v xml:space="preserve">Informe Interactivo 2 - </v>
      </c>
      <c r="D2007" s="6" t="str">
        <f t="shared" si="574"/>
        <v>AQUÍ SE COPIA EL LINK SIN EL ID DE FILTRO</v>
      </c>
      <c r="E2007" s="4">
        <f t="shared" si="575"/>
        <v>40</v>
      </c>
      <c r="F2007" t="str">
        <f t="shared" si="576"/>
        <v>Informe Interactivo 2</v>
      </c>
      <c r="G2007" t="str">
        <f t="shared" si="577"/>
        <v>Categoría</v>
      </c>
      <c r="H2007" t="str">
        <f t="shared" si="578"/>
        <v>Precios</v>
      </c>
      <c r="K2007" s="1" t="str">
        <f t="shared" si="579"/>
        <v xml:space="preserve">Informe Interactivo 2 - </v>
      </c>
    </row>
    <row r="2008" spans="1:11" hidden="1" x14ac:dyDescent="0.35">
      <c r="A2008" s="2">
        <f t="shared" si="571"/>
        <v>234</v>
      </c>
      <c r="B2008" s="2">
        <f t="shared" si="572"/>
        <v>4.1500000000000004</v>
      </c>
      <c r="C2008" s="5" t="str">
        <f t="shared" si="573"/>
        <v xml:space="preserve">Informe Interactivo 2 - </v>
      </c>
      <c r="D2008" s="6" t="str">
        <f t="shared" si="574"/>
        <v>AQUÍ SE COPIA EL LINK SIN EL ID DE FILTRO</v>
      </c>
      <c r="E2008" s="4">
        <f t="shared" si="575"/>
        <v>40</v>
      </c>
      <c r="F2008" t="str">
        <f t="shared" si="576"/>
        <v>Informe Interactivo 2</v>
      </c>
      <c r="G2008" t="str">
        <f t="shared" si="577"/>
        <v>Categoría</v>
      </c>
      <c r="H2008" t="str">
        <f t="shared" si="578"/>
        <v>Precios</v>
      </c>
      <c r="K2008" s="1" t="str">
        <f t="shared" si="579"/>
        <v xml:space="preserve">Informe Interactivo 2 - </v>
      </c>
    </row>
    <row r="2009" spans="1:11" hidden="1" x14ac:dyDescent="0.35">
      <c r="A2009" s="2">
        <f t="shared" si="571"/>
        <v>235</v>
      </c>
      <c r="B2009" s="2">
        <f t="shared" si="572"/>
        <v>4.1500000000000004</v>
      </c>
      <c r="C2009" s="5" t="str">
        <f t="shared" si="573"/>
        <v xml:space="preserve">Informe Interactivo 2 - </v>
      </c>
      <c r="D2009" s="6" t="str">
        <f t="shared" si="574"/>
        <v>AQUÍ SE COPIA EL LINK SIN EL ID DE FILTRO</v>
      </c>
      <c r="E2009" s="4">
        <f t="shared" si="575"/>
        <v>40</v>
      </c>
      <c r="F2009" t="str">
        <f t="shared" si="576"/>
        <v>Informe Interactivo 2</v>
      </c>
      <c r="G2009" t="str">
        <f t="shared" si="577"/>
        <v>Categoría</v>
      </c>
      <c r="H2009" t="str">
        <f t="shared" si="578"/>
        <v>Precios</v>
      </c>
      <c r="K2009" s="1" t="str">
        <f t="shared" si="579"/>
        <v xml:space="preserve">Informe Interactivo 2 - </v>
      </c>
    </row>
    <row r="2010" spans="1:11" hidden="1" x14ac:dyDescent="0.35">
      <c r="A2010" s="2">
        <f t="shared" si="571"/>
        <v>236</v>
      </c>
      <c r="B2010" s="2">
        <f t="shared" si="572"/>
        <v>4.1500000000000004</v>
      </c>
      <c r="C2010" s="5" t="str">
        <f t="shared" si="573"/>
        <v xml:space="preserve">Informe Interactivo 2 - </v>
      </c>
      <c r="D2010" s="6" t="str">
        <f t="shared" si="574"/>
        <v>AQUÍ SE COPIA EL LINK SIN EL ID DE FILTRO</v>
      </c>
      <c r="E2010" s="4">
        <f t="shared" si="575"/>
        <v>40</v>
      </c>
      <c r="F2010" t="str">
        <f t="shared" si="576"/>
        <v>Informe Interactivo 2</v>
      </c>
      <c r="G2010" t="str">
        <f t="shared" si="577"/>
        <v>Categoría</v>
      </c>
      <c r="H2010" t="str">
        <f t="shared" si="578"/>
        <v>Precios</v>
      </c>
      <c r="K2010" s="1" t="str">
        <f t="shared" si="579"/>
        <v xml:space="preserve">Informe Interactivo 2 - </v>
      </c>
    </row>
    <row r="2011" spans="1:11" hidden="1" x14ac:dyDescent="0.35">
      <c r="A2011" s="2">
        <f t="shared" si="571"/>
        <v>237</v>
      </c>
      <c r="B2011" s="2">
        <f t="shared" si="572"/>
        <v>4.1500000000000004</v>
      </c>
      <c r="C2011" s="5" t="str">
        <f t="shared" si="573"/>
        <v xml:space="preserve">Informe Interactivo 2 - </v>
      </c>
      <c r="D2011" s="6" t="str">
        <f t="shared" si="574"/>
        <v>AQUÍ SE COPIA EL LINK SIN EL ID DE FILTRO</v>
      </c>
      <c r="E2011" s="4">
        <f t="shared" si="575"/>
        <v>40</v>
      </c>
      <c r="F2011" t="str">
        <f t="shared" si="576"/>
        <v>Informe Interactivo 2</v>
      </c>
      <c r="G2011" t="str">
        <f t="shared" si="577"/>
        <v>Categoría</v>
      </c>
      <c r="H2011" t="str">
        <f t="shared" si="578"/>
        <v>Precios</v>
      </c>
      <c r="K2011" s="1" t="str">
        <f t="shared" si="579"/>
        <v xml:space="preserve">Informe Interactivo 2 - </v>
      </c>
    </row>
    <row r="2012" spans="1:11" hidden="1" x14ac:dyDescent="0.35">
      <c r="A2012" s="2">
        <f t="shared" si="571"/>
        <v>238</v>
      </c>
      <c r="B2012" s="2">
        <f t="shared" si="572"/>
        <v>4.1500000000000004</v>
      </c>
      <c r="C2012" s="5" t="str">
        <f t="shared" si="573"/>
        <v xml:space="preserve">Informe Interactivo 2 - </v>
      </c>
      <c r="D2012" s="6" t="str">
        <f t="shared" si="574"/>
        <v>AQUÍ SE COPIA EL LINK SIN EL ID DE FILTRO</v>
      </c>
      <c r="E2012" s="4">
        <f t="shared" si="575"/>
        <v>40</v>
      </c>
      <c r="F2012" t="str">
        <f t="shared" si="576"/>
        <v>Informe Interactivo 2</v>
      </c>
      <c r="G2012" t="str">
        <f t="shared" si="577"/>
        <v>Categoría</v>
      </c>
      <c r="H2012" t="str">
        <f t="shared" si="578"/>
        <v>Precios</v>
      </c>
      <c r="K2012" s="1" t="str">
        <f t="shared" si="579"/>
        <v xml:space="preserve">Informe Interactivo 2 - </v>
      </c>
    </row>
    <row r="2013" spans="1:11" hidden="1" x14ac:dyDescent="0.35">
      <c r="A2013" s="2">
        <f t="shared" si="571"/>
        <v>239</v>
      </c>
      <c r="B2013" s="2">
        <f t="shared" si="572"/>
        <v>4.1500000000000004</v>
      </c>
      <c r="C2013" s="5" t="str">
        <f t="shared" si="573"/>
        <v xml:space="preserve">Informe Interactivo 2 - </v>
      </c>
      <c r="D2013" s="6" t="str">
        <f t="shared" si="574"/>
        <v>AQUÍ SE COPIA EL LINK SIN EL ID DE FILTRO</v>
      </c>
      <c r="E2013" s="4">
        <f t="shared" si="575"/>
        <v>40</v>
      </c>
      <c r="F2013" t="str">
        <f t="shared" si="576"/>
        <v>Informe Interactivo 2</v>
      </c>
      <c r="G2013" t="str">
        <f t="shared" si="577"/>
        <v>Categoría</v>
      </c>
      <c r="H2013" t="str">
        <f t="shared" si="578"/>
        <v>Precios</v>
      </c>
      <c r="K2013" s="1" t="str">
        <f t="shared" si="579"/>
        <v xml:space="preserve">Informe Interactivo 2 - </v>
      </c>
    </row>
    <row r="2014" spans="1:11" hidden="1" x14ac:dyDescent="0.35">
      <c r="A2014" s="2">
        <f t="shared" si="571"/>
        <v>240</v>
      </c>
      <c r="B2014" s="2">
        <f t="shared" si="572"/>
        <v>4.1500000000000004</v>
      </c>
      <c r="C2014" s="5" t="str">
        <f t="shared" si="573"/>
        <v xml:space="preserve">Informe Interactivo 2 - </v>
      </c>
      <c r="D2014" s="6" t="str">
        <f t="shared" si="574"/>
        <v>AQUÍ SE COPIA EL LINK SIN EL ID DE FILTRO</v>
      </c>
      <c r="E2014" s="4">
        <f t="shared" si="575"/>
        <v>40</v>
      </c>
      <c r="F2014" t="str">
        <f t="shared" si="576"/>
        <v>Informe Interactivo 2</v>
      </c>
      <c r="G2014" t="str">
        <f t="shared" si="577"/>
        <v>Categoría</v>
      </c>
      <c r="H2014" t="str">
        <f t="shared" si="578"/>
        <v>Precios</v>
      </c>
      <c r="K2014" s="1" t="str">
        <f t="shared" si="579"/>
        <v xml:space="preserve">Informe Interactivo 2 - </v>
      </c>
    </row>
    <row r="2015" spans="1:11" hidden="1" x14ac:dyDescent="0.35">
      <c r="A2015" s="2">
        <f t="shared" si="571"/>
        <v>241</v>
      </c>
      <c r="B2015" s="2">
        <f t="shared" si="572"/>
        <v>4.1500000000000004</v>
      </c>
      <c r="C2015" s="5" t="str">
        <f t="shared" si="573"/>
        <v xml:space="preserve">Informe Interactivo 2 - </v>
      </c>
      <c r="D2015" s="6" t="str">
        <f t="shared" si="574"/>
        <v>AQUÍ SE COPIA EL LINK SIN EL ID DE FILTRO</v>
      </c>
      <c r="E2015" s="4">
        <f t="shared" si="575"/>
        <v>40</v>
      </c>
      <c r="F2015" t="str">
        <f t="shared" si="576"/>
        <v>Informe Interactivo 2</v>
      </c>
      <c r="G2015" t="str">
        <f t="shared" si="577"/>
        <v>Categoría</v>
      </c>
      <c r="H2015" t="str">
        <f t="shared" si="578"/>
        <v>Precios</v>
      </c>
      <c r="K2015" s="1" t="str">
        <f t="shared" si="579"/>
        <v xml:space="preserve">Informe Interactivo 2 - </v>
      </c>
    </row>
    <row r="2016" spans="1:11" hidden="1" x14ac:dyDescent="0.35">
      <c r="A2016" s="2">
        <f t="shared" si="571"/>
        <v>242</v>
      </c>
      <c r="B2016" s="2">
        <f t="shared" si="572"/>
        <v>4.1500000000000004</v>
      </c>
      <c r="C2016" s="5" t="str">
        <f t="shared" si="573"/>
        <v xml:space="preserve">Informe Interactivo 2 - </v>
      </c>
      <c r="D2016" s="6" t="str">
        <f t="shared" si="574"/>
        <v>AQUÍ SE COPIA EL LINK SIN EL ID DE FILTRO</v>
      </c>
      <c r="E2016" s="4">
        <f t="shared" si="575"/>
        <v>40</v>
      </c>
      <c r="F2016" t="str">
        <f t="shared" si="576"/>
        <v>Informe Interactivo 2</v>
      </c>
      <c r="G2016" t="str">
        <f t="shared" si="577"/>
        <v>Categoría</v>
      </c>
      <c r="H2016" t="str">
        <f t="shared" si="578"/>
        <v>Precios</v>
      </c>
      <c r="K2016" s="1" t="str">
        <f t="shared" si="579"/>
        <v xml:space="preserve">Informe Interactivo 2 - </v>
      </c>
    </row>
    <row r="2017" spans="1:11" hidden="1" x14ac:dyDescent="0.35">
      <c r="A2017" s="2">
        <f t="shared" si="571"/>
        <v>243</v>
      </c>
      <c r="B2017" s="2">
        <f t="shared" si="572"/>
        <v>4.1500000000000004</v>
      </c>
      <c r="C2017" s="5" t="str">
        <f t="shared" si="573"/>
        <v xml:space="preserve">Informe Interactivo 2 - </v>
      </c>
      <c r="D2017" s="6" t="str">
        <f t="shared" si="574"/>
        <v>AQUÍ SE COPIA EL LINK SIN EL ID DE FILTRO</v>
      </c>
      <c r="E2017" s="4">
        <f t="shared" si="575"/>
        <v>40</v>
      </c>
      <c r="F2017" t="str">
        <f t="shared" si="576"/>
        <v>Informe Interactivo 2</v>
      </c>
      <c r="G2017" t="str">
        <f t="shared" si="577"/>
        <v>Categoría</v>
      </c>
      <c r="H2017" t="str">
        <f t="shared" si="578"/>
        <v>Precios</v>
      </c>
      <c r="K2017" s="1" t="str">
        <f t="shared" si="579"/>
        <v xml:space="preserve">Informe Interactivo 2 - </v>
      </c>
    </row>
    <row r="2018" spans="1:11" hidden="1" x14ac:dyDescent="0.35">
      <c r="A2018" s="2">
        <f t="shared" si="571"/>
        <v>244</v>
      </c>
      <c r="B2018" s="2">
        <f t="shared" si="572"/>
        <v>4.1500000000000004</v>
      </c>
      <c r="C2018" s="5" t="str">
        <f t="shared" si="573"/>
        <v xml:space="preserve">Informe Interactivo 2 - </v>
      </c>
      <c r="D2018" s="6" t="str">
        <f t="shared" si="574"/>
        <v>AQUÍ SE COPIA EL LINK SIN EL ID DE FILTRO</v>
      </c>
      <c r="E2018" s="4">
        <f t="shared" si="575"/>
        <v>40</v>
      </c>
      <c r="F2018" t="str">
        <f t="shared" si="576"/>
        <v>Informe Interactivo 2</v>
      </c>
      <c r="G2018" t="str">
        <f t="shared" si="577"/>
        <v>Categoría</v>
      </c>
      <c r="H2018" t="str">
        <f t="shared" si="578"/>
        <v>Precios</v>
      </c>
      <c r="K2018" s="1" t="str">
        <f t="shared" si="579"/>
        <v xml:space="preserve">Informe Interactivo 2 - </v>
      </c>
    </row>
    <row r="2019" spans="1:11" hidden="1" x14ac:dyDescent="0.35">
      <c r="A2019" s="2">
        <f t="shared" si="571"/>
        <v>245</v>
      </c>
      <c r="B2019" s="2">
        <f t="shared" si="572"/>
        <v>4.1500000000000004</v>
      </c>
      <c r="C2019" s="5" t="str">
        <f t="shared" si="573"/>
        <v xml:space="preserve">Informe Interactivo 2 - </v>
      </c>
      <c r="D2019" s="6" t="str">
        <f t="shared" si="574"/>
        <v>AQUÍ SE COPIA EL LINK SIN EL ID DE FILTRO</v>
      </c>
      <c r="E2019" s="4">
        <f t="shared" si="575"/>
        <v>40</v>
      </c>
      <c r="F2019" t="str">
        <f t="shared" si="576"/>
        <v>Informe Interactivo 2</v>
      </c>
      <c r="G2019" t="str">
        <f t="shared" si="577"/>
        <v>Categoría</v>
      </c>
      <c r="H2019" t="str">
        <f t="shared" si="578"/>
        <v>Precios</v>
      </c>
      <c r="K2019" s="1" t="str">
        <f t="shared" si="579"/>
        <v xml:space="preserve">Informe Interactivo 2 - </v>
      </c>
    </row>
    <row r="2020" spans="1:11" hidden="1" x14ac:dyDescent="0.35">
      <c r="A2020" s="2">
        <f t="shared" si="571"/>
        <v>246</v>
      </c>
      <c r="B2020" s="2">
        <f t="shared" si="572"/>
        <v>4.1500000000000004</v>
      </c>
      <c r="C2020" s="5" t="str">
        <f t="shared" si="573"/>
        <v xml:space="preserve">Informe Interactivo 2 - </v>
      </c>
      <c r="D2020" s="6" t="str">
        <f t="shared" si="574"/>
        <v>AQUÍ SE COPIA EL LINK SIN EL ID DE FILTRO</v>
      </c>
      <c r="E2020" s="4">
        <f t="shared" si="575"/>
        <v>40</v>
      </c>
      <c r="F2020" t="str">
        <f t="shared" si="576"/>
        <v>Informe Interactivo 2</v>
      </c>
      <c r="G2020" t="str">
        <f t="shared" si="577"/>
        <v>Categoría</v>
      </c>
      <c r="H2020" t="str">
        <f t="shared" si="578"/>
        <v>Precios</v>
      </c>
      <c r="K2020" s="1" t="str">
        <f t="shared" si="579"/>
        <v xml:space="preserve">Informe Interactivo 2 - </v>
      </c>
    </row>
    <row r="2021" spans="1:11" hidden="1" x14ac:dyDescent="0.35">
      <c r="A2021" s="2">
        <f t="shared" si="571"/>
        <v>247</v>
      </c>
      <c r="B2021" s="2">
        <f t="shared" si="572"/>
        <v>4.1500000000000004</v>
      </c>
      <c r="C2021" s="5" t="str">
        <f t="shared" si="573"/>
        <v xml:space="preserve">Informe Interactivo 2 - </v>
      </c>
      <c r="D2021" s="6" t="str">
        <f t="shared" si="574"/>
        <v>AQUÍ SE COPIA EL LINK SIN EL ID DE FILTRO</v>
      </c>
      <c r="E2021" s="4">
        <f t="shared" si="575"/>
        <v>40</v>
      </c>
      <c r="F2021" t="str">
        <f t="shared" si="576"/>
        <v>Informe Interactivo 2</v>
      </c>
      <c r="G2021" t="str">
        <f t="shared" si="577"/>
        <v>Categoría</v>
      </c>
      <c r="H2021" t="str">
        <f t="shared" si="578"/>
        <v>Precios</v>
      </c>
      <c r="K2021" s="1" t="str">
        <f t="shared" si="579"/>
        <v xml:space="preserve">Informe Interactivo 2 - </v>
      </c>
    </row>
    <row r="2022" spans="1:11" hidden="1" x14ac:dyDescent="0.35">
      <c r="A2022" s="2">
        <f t="shared" si="571"/>
        <v>248</v>
      </c>
      <c r="B2022" s="2">
        <f t="shared" si="572"/>
        <v>4.1500000000000004</v>
      </c>
      <c r="C2022" s="5" t="str">
        <f t="shared" si="573"/>
        <v xml:space="preserve">Informe Interactivo 2 - </v>
      </c>
      <c r="D2022" s="6" t="str">
        <f t="shared" si="574"/>
        <v>AQUÍ SE COPIA EL LINK SIN EL ID DE FILTRO</v>
      </c>
      <c r="E2022" s="4">
        <f t="shared" si="575"/>
        <v>40</v>
      </c>
      <c r="F2022" t="str">
        <f t="shared" si="576"/>
        <v>Informe Interactivo 2</v>
      </c>
      <c r="G2022" t="str">
        <f t="shared" si="577"/>
        <v>Categoría</v>
      </c>
      <c r="H2022" t="str">
        <f t="shared" si="578"/>
        <v>Precios</v>
      </c>
      <c r="K2022" s="1" t="str">
        <f t="shared" si="579"/>
        <v xml:space="preserve">Informe Interactivo 2 - </v>
      </c>
    </row>
    <row r="2023" spans="1:11" hidden="1" x14ac:dyDescent="0.35">
      <c r="A2023" s="2">
        <f t="shared" si="571"/>
        <v>249</v>
      </c>
      <c r="B2023" s="2">
        <f t="shared" si="572"/>
        <v>4.1500000000000004</v>
      </c>
      <c r="C2023" s="5" t="str">
        <f t="shared" si="573"/>
        <v xml:space="preserve">Informe Interactivo 2 - </v>
      </c>
      <c r="D2023" s="6" t="str">
        <f t="shared" si="574"/>
        <v>AQUÍ SE COPIA EL LINK SIN EL ID DE FILTRO</v>
      </c>
      <c r="E2023" s="4">
        <f t="shared" si="575"/>
        <v>40</v>
      </c>
      <c r="F2023" t="str">
        <f t="shared" si="576"/>
        <v>Informe Interactivo 2</v>
      </c>
      <c r="G2023" t="str">
        <f t="shared" si="577"/>
        <v>Categoría</v>
      </c>
      <c r="H2023" t="str">
        <f t="shared" si="578"/>
        <v>Precios</v>
      </c>
      <c r="K2023" s="1" t="str">
        <f t="shared" si="579"/>
        <v xml:space="preserve">Informe Interactivo 2 - </v>
      </c>
    </row>
    <row r="2024" spans="1:11" hidden="1" x14ac:dyDescent="0.35">
      <c r="A2024" s="2">
        <f t="shared" si="571"/>
        <v>250</v>
      </c>
      <c r="B2024" s="2">
        <f t="shared" si="572"/>
        <v>4.1500000000000004</v>
      </c>
      <c r="C2024" s="5" t="str">
        <f t="shared" si="573"/>
        <v xml:space="preserve">Informe Interactivo 2 - </v>
      </c>
      <c r="D2024" s="6" t="str">
        <f t="shared" si="574"/>
        <v>AQUÍ SE COPIA EL LINK SIN EL ID DE FILTRO</v>
      </c>
      <c r="E2024" s="4">
        <f t="shared" si="575"/>
        <v>40</v>
      </c>
      <c r="F2024" t="str">
        <f t="shared" si="576"/>
        <v>Informe Interactivo 2</v>
      </c>
      <c r="G2024" t="str">
        <f t="shared" si="577"/>
        <v>Categoría</v>
      </c>
      <c r="H2024" t="str">
        <f t="shared" si="578"/>
        <v>Precios</v>
      </c>
      <c r="K2024" s="1" t="str">
        <f t="shared" si="579"/>
        <v xml:space="preserve">Informe Interactivo 2 - </v>
      </c>
    </row>
    <row r="2025" spans="1:11" hidden="1" x14ac:dyDescent="0.35">
      <c r="A2025" s="2">
        <f t="shared" ref="A2025:A2088" si="580">+A2024+1</f>
        <v>251</v>
      </c>
      <c r="B2025" s="2">
        <f t="shared" ref="B2025:B2088" si="581">+B2024</f>
        <v>4.1500000000000004</v>
      </c>
      <c r="C2025" s="5" t="str">
        <f t="shared" ref="C2025:C2088" si="582">+F2025&amp;" - "&amp;J2025</f>
        <v xml:space="preserve">Informe Interactivo 2 - </v>
      </c>
      <c r="D2025" s="6" t="str">
        <f t="shared" ref="D2025:D2088" si="583">+"AQUÍ SE COPIA EL LINK SIN EL ID DE FILTRO"&amp;I2025</f>
        <v>AQUÍ SE COPIA EL LINK SIN EL ID DE FILTRO</v>
      </c>
      <c r="E2025" s="4">
        <f t="shared" ref="E2025:E2088" si="584">+E2024</f>
        <v>40</v>
      </c>
      <c r="F2025" t="str">
        <f t="shared" ref="F2025:F2088" si="585">+F2024</f>
        <v>Informe Interactivo 2</v>
      </c>
      <c r="G2025" t="str">
        <f t="shared" ref="G2025:G2088" si="586">+G2024</f>
        <v>Categoría</v>
      </c>
      <c r="H2025" t="str">
        <f t="shared" ref="H2025:H2088" si="587">+H2024</f>
        <v>Precios</v>
      </c>
      <c r="K2025" s="1" t="str">
        <f t="shared" ref="K2025:K2088" si="588">+HYPERLINK(D2025,C2025)</f>
        <v xml:space="preserve">Informe Interactivo 2 - </v>
      </c>
    </row>
    <row r="2026" spans="1:11" hidden="1" x14ac:dyDescent="0.35">
      <c r="A2026" s="2">
        <f t="shared" si="580"/>
        <v>252</v>
      </c>
      <c r="B2026" s="2">
        <f t="shared" si="581"/>
        <v>4.1500000000000004</v>
      </c>
      <c r="C2026" s="5" t="str">
        <f t="shared" si="582"/>
        <v xml:space="preserve">Informe Interactivo 2 - </v>
      </c>
      <c r="D2026" s="6" t="str">
        <f t="shared" si="583"/>
        <v>AQUÍ SE COPIA EL LINK SIN EL ID DE FILTRO</v>
      </c>
      <c r="E2026" s="4">
        <f t="shared" si="584"/>
        <v>40</v>
      </c>
      <c r="F2026" t="str">
        <f t="shared" si="585"/>
        <v>Informe Interactivo 2</v>
      </c>
      <c r="G2026" t="str">
        <f t="shared" si="586"/>
        <v>Categoría</v>
      </c>
      <c r="H2026" t="str">
        <f t="shared" si="587"/>
        <v>Precios</v>
      </c>
      <c r="K2026" s="1" t="str">
        <f t="shared" si="588"/>
        <v xml:space="preserve">Informe Interactivo 2 - </v>
      </c>
    </row>
    <row r="2027" spans="1:11" hidden="1" x14ac:dyDescent="0.35">
      <c r="A2027" s="2">
        <f t="shared" si="580"/>
        <v>253</v>
      </c>
      <c r="B2027" s="2">
        <f t="shared" si="581"/>
        <v>4.1500000000000004</v>
      </c>
      <c r="C2027" s="5" t="str">
        <f t="shared" si="582"/>
        <v xml:space="preserve">Informe Interactivo 2 - </v>
      </c>
      <c r="D2027" s="6" t="str">
        <f t="shared" si="583"/>
        <v>AQUÍ SE COPIA EL LINK SIN EL ID DE FILTRO</v>
      </c>
      <c r="E2027" s="4">
        <f t="shared" si="584"/>
        <v>40</v>
      </c>
      <c r="F2027" t="str">
        <f t="shared" si="585"/>
        <v>Informe Interactivo 2</v>
      </c>
      <c r="G2027" t="str">
        <f t="shared" si="586"/>
        <v>Categoría</v>
      </c>
      <c r="H2027" t="str">
        <f t="shared" si="587"/>
        <v>Precios</v>
      </c>
      <c r="K2027" s="1" t="str">
        <f t="shared" si="588"/>
        <v xml:space="preserve">Informe Interactivo 2 - </v>
      </c>
    </row>
    <row r="2028" spans="1:11" hidden="1" x14ac:dyDescent="0.35">
      <c r="A2028" s="2">
        <f t="shared" si="580"/>
        <v>254</v>
      </c>
      <c r="B2028" s="2">
        <f t="shared" si="581"/>
        <v>4.1500000000000004</v>
      </c>
      <c r="C2028" s="5" t="str">
        <f t="shared" si="582"/>
        <v xml:space="preserve">Informe Interactivo 2 - </v>
      </c>
      <c r="D2028" s="6" t="str">
        <f t="shared" si="583"/>
        <v>AQUÍ SE COPIA EL LINK SIN EL ID DE FILTRO</v>
      </c>
      <c r="E2028" s="4">
        <f t="shared" si="584"/>
        <v>40</v>
      </c>
      <c r="F2028" t="str">
        <f t="shared" si="585"/>
        <v>Informe Interactivo 2</v>
      </c>
      <c r="G2028" t="str">
        <f t="shared" si="586"/>
        <v>Categoría</v>
      </c>
      <c r="H2028" t="str">
        <f t="shared" si="587"/>
        <v>Precios</v>
      </c>
      <c r="K2028" s="1" t="str">
        <f t="shared" si="588"/>
        <v xml:space="preserve">Informe Interactivo 2 - </v>
      </c>
    </row>
    <row r="2029" spans="1:11" hidden="1" x14ac:dyDescent="0.35">
      <c r="A2029" s="2">
        <f t="shared" si="580"/>
        <v>255</v>
      </c>
      <c r="B2029" s="2">
        <f t="shared" si="581"/>
        <v>4.1500000000000004</v>
      </c>
      <c r="C2029" s="5" t="str">
        <f t="shared" si="582"/>
        <v xml:space="preserve">Informe Interactivo 2 - </v>
      </c>
      <c r="D2029" s="6" t="str">
        <f t="shared" si="583"/>
        <v>AQUÍ SE COPIA EL LINK SIN EL ID DE FILTRO</v>
      </c>
      <c r="E2029" s="4">
        <f t="shared" si="584"/>
        <v>40</v>
      </c>
      <c r="F2029" t="str">
        <f t="shared" si="585"/>
        <v>Informe Interactivo 2</v>
      </c>
      <c r="G2029" t="str">
        <f t="shared" si="586"/>
        <v>Categoría</v>
      </c>
      <c r="H2029" t="str">
        <f t="shared" si="587"/>
        <v>Precios</v>
      </c>
      <c r="K2029" s="1" t="str">
        <f t="shared" si="588"/>
        <v xml:space="preserve">Informe Interactivo 2 - </v>
      </c>
    </row>
    <row r="2030" spans="1:11" hidden="1" x14ac:dyDescent="0.35">
      <c r="A2030" s="2">
        <f t="shared" si="580"/>
        <v>256</v>
      </c>
      <c r="B2030" s="2">
        <f t="shared" si="581"/>
        <v>4.1500000000000004</v>
      </c>
      <c r="C2030" s="5" t="str">
        <f t="shared" si="582"/>
        <v xml:space="preserve">Informe Interactivo 2 - </v>
      </c>
      <c r="D2030" s="6" t="str">
        <f t="shared" si="583"/>
        <v>AQUÍ SE COPIA EL LINK SIN EL ID DE FILTRO</v>
      </c>
      <c r="E2030" s="4">
        <f t="shared" si="584"/>
        <v>40</v>
      </c>
      <c r="F2030" t="str">
        <f t="shared" si="585"/>
        <v>Informe Interactivo 2</v>
      </c>
      <c r="G2030" t="str">
        <f t="shared" si="586"/>
        <v>Categoría</v>
      </c>
      <c r="H2030" t="str">
        <f t="shared" si="587"/>
        <v>Precios</v>
      </c>
      <c r="K2030" s="1" t="str">
        <f t="shared" si="588"/>
        <v xml:space="preserve">Informe Interactivo 2 - </v>
      </c>
    </row>
    <row r="2031" spans="1:11" hidden="1" x14ac:dyDescent="0.35">
      <c r="A2031" s="2">
        <f t="shared" si="580"/>
        <v>257</v>
      </c>
      <c r="B2031" s="2">
        <f t="shared" si="581"/>
        <v>4.1500000000000004</v>
      </c>
      <c r="C2031" s="5" t="str">
        <f t="shared" si="582"/>
        <v xml:space="preserve">Informe Interactivo 2 - </v>
      </c>
      <c r="D2031" s="6" t="str">
        <f t="shared" si="583"/>
        <v>AQUÍ SE COPIA EL LINK SIN EL ID DE FILTRO</v>
      </c>
      <c r="E2031" s="4">
        <f t="shared" si="584"/>
        <v>40</v>
      </c>
      <c r="F2031" t="str">
        <f t="shared" si="585"/>
        <v>Informe Interactivo 2</v>
      </c>
      <c r="G2031" t="str">
        <f t="shared" si="586"/>
        <v>Categoría</v>
      </c>
      <c r="H2031" t="str">
        <f t="shared" si="587"/>
        <v>Precios</v>
      </c>
      <c r="K2031" s="1" t="str">
        <f t="shared" si="588"/>
        <v xml:space="preserve">Informe Interactivo 2 - </v>
      </c>
    </row>
    <row r="2032" spans="1:11" hidden="1" x14ac:dyDescent="0.35">
      <c r="A2032" s="2">
        <f t="shared" si="580"/>
        <v>258</v>
      </c>
      <c r="B2032" s="2">
        <f t="shared" si="581"/>
        <v>4.1500000000000004</v>
      </c>
      <c r="C2032" s="5" t="str">
        <f t="shared" si="582"/>
        <v xml:space="preserve">Informe Interactivo 2 - </v>
      </c>
      <c r="D2032" s="6" t="str">
        <f t="shared" si="583"/>
        <v>AQUÍ SE COPIA EL LINK SIN EL ID DE FILTRO</v>
      </c>
      <c r="E2032" s="4">
        <f t="shared" si="584"/>
        <v>40</v>
      </c>
      <c r="F2032" t="str">
        <f t="shared" si="585"/>
        <v>Informe Interactivo 2</v>
      </c>
      <c r="G2032" t="str">
        <f t="shared" si="586"/>
        <v>Categoría</v>
      </c>
      <c r="H2032" t="str">
        <f t="shared" si="587"/>
        <v>Precios</v>
      </c>
      <c r="K2032" s="1" t="str">
        <f t="shared" si="588"/>
        <v xml:space="preserve">Informe Interactivo 2 - </v>
      </c>
    </row>
    <row r="2033" spans="1:11" hidden="1" x14ac:dyDescent="0.35">
      <c r="A2033" s="2">
        <f t="shared" si="580"/>
        <v>259</v>
      </c>
      <c r="B2033" s="2">
        <f t="shared" si="581"/>
        <v>4.1500000000000004</v>
      </c>
      <c r="C2033" s="5" t="str">
        <f t="shared" si="582"/>
        <v xml:space="preserve">Informe Interactivo 2 - </v>
      </c>
      <c r="D2033" s="6" t="str">
        <f t="shared" si="583"/>
        <v>AQUÍ SE COPIA EL LINK SIN EL ID DE FILTRO</v>
      </c>
      <c r="E2033" s="4">
        <f t="shared" si="584"/>
        <v>40</v>
      </c>
      <c r="F2033" t="str">
        <f t="shared" si="585"/>
        <v>Informe Interactivo 2</v>
      </c>
      <c r="G2033" t="str">
        <f t="shared" si="586"/>
        <v>Categoría</v>
      </c>
      <c r="H2033" t="str">
        <f t="shared" si="587"/>
        <v>Precios</v>
      </c>
      <c r="K2033" s="1" t="str">
        <f t="shared" si="588"/>
        <v xml:space="preserve">Informe Interactivo 2 - </v>
      </c>
    </row>
    <row r="2034" spans="1:11" hidden="1" x14ac:dyDescent="0.35">
      <c r="A2034" s="2">
        <f t="shared" si="580"/>
        <v>260</v>
      </c>
      <c r="B2034" s="2">
        <f t="shared" si="581"/>
        <v>4.1500000000000004</v>
      </c>
      <c r="C2034" s="5" t="str">
        <f t="shared" si="582"/>
        <v xml:space="preserve">Informe Interactivo 2 - </v>
      </c>
      <c r="D2034" s="6" t="str">
        <f t="shared" si="583"/>
        <v>AQUÍ SE COPIA EL LINK SIN EL ID DE FILTRO</v>
      </c>
      <c r="E2034" s="4">
        <f t="shared" si="584"/>
        <v>40</v>
      </c>
      <c r="F2034" t="str">
        <f t="shared" si="585"/>
        <v>Informe Interactivo 2</v>
      </c>
      <c r="G2034" t="str">
        <f t="shared" si="586"/>
        <v>Categoría</v>
      </c>
      <c r="H2034" t="str">
        <f t="shared" si="587"/>
        <v>Precios</v>
      </c>
      <c r="K2034" s="1" t="str">
        <f t="shared" si="588"/>
        <v xml:space="preserve">Informe Interactivo 2 - </v>
      </c>
    </row>
    <row r="2035" spans="1:11" hidden="1" x14ac:dyDescent="0.35">
      <c r="A2035" s="2">
        <f t="shared" si="580"/>
        <v>261</v>
      </c>
      <c r="B2035" s="2">
        <f t="shared" si="581"/>
        <v>4.1500000000000004</v>
      </c>
      <c r="C2035" s="5" t="str">
        <f t="shared" si="582"/>
        <v xml:space="preserve">Informe Interactivo 2 - </v>
      </c>
      <c r="D2035" s="6" t="str">
        <f t="shared" si="583"/>
        <v>AQUÍ SE COPIA EL LINK SIN EL ID DE FILTRO</v>
      </c>
      <c r="E2035" s="4">
        <f t="shared" si="584"/>
        <v>40</v>
      </c>
      <c r="F2035" t="str">
        <f t="shared" si="585"/>
        <v>Informe Interactivo 2</v>
      </c>
      <c r="G2035" t="str">
        <f t="shared" si="586"/>
        <v>Categoría</v>
      </c>
      <c r="H2035" t="str">
        <f t="shared" si="587"/>
        <v>Precios</v>
      </c>
      <c r="K2035" s="1" t="str">
        <f t="shared" si="588"/>
        <v xml:space="preserve">Informe Interactivo 2 - </v>
      </c>
    </row>
    <row r="2036" spans="1:11" hidden="1" x14ac:dyDescent="0.35">
      <c r="A2036" s="2">
        <f t="shared" si="580"/>
        <v>262</v>
      </c>
      <c r="B2036" s="2">
        <f t="shared" si="581"/>
        <v>4.1500000000000004</v>
      </c>
      <c r="C2036" s="5" t="str">
        <f t="shared" si="582"/>
        <v xml:space="preserve">Informe Interactivo 2 - </v>
      </c>
      <c r="D2036" s="6" t="str">
        <f t="shared" si="583"/>
        <v>AQUÍ SE COPIA EL LINK SIN EL ID DE FILTRO</v>
      </c>
      <c r="E2036" s="4">
        <f t="shared" si="584"/>
        <v>40</v>
      </c>
      <c r="F2036" t="str">
        <f t="shared" si="585"/>
        <v>Informe Interactivo 2</v>
      </c>
      <c r="G2036" t="str">
        <f t="shared" si="586"/>
        <v>Categoría</v>
      </c>
      <c r="H2036" t="str">
        <f t="shared" si="587"/>
        <v>Precios</v>
      </c>
      <c r="K2036" s="1" t="str">
        <f t="shared" si="588"/>
        <v xml:space="preserve">Informe Interactivo 2 - </v>
      </c>
    </row>
    <row r="2037" spans="1:11" hidden="1" x14ac:dyDescent="0.35">
      <c r="A2037" s="2">
        <f t="shared" si="580"/>
        <v>263</v>
      </c>
      <c r="B2037" s="2">
        <f t="shared" si="581"/>
        <v>4.1500000000000004</v>
      </c>
      <c r="C2037" s="5" t="str">
        <f t="shared" si="582"/>
        <v xml:space="preserve">Informe Interactivo 2 - </v>
      </c>
      <c r="D2037" s="6" t="str">
        <f t="shared" si="583"/>
        <v>AQUÍ SE COPIA EL LINK SIN EL ID DE FILTRO</v>
      </c>
      <c r="E2037" s="4">
        <f t="shared" si="584"/>
        <v>40</v>
      </c>
      <c r="F2037" t="str">
        <f t="shared" si="585"/>
        <v>Informe Interactivo 2</v>
      </c>
      <c r="G2037" t="str">
        <f t="shared" si="586"/>
        <v>Categoría</v>
      </c>
      <c r="H2037" t="str">
        <f t="shared" si="587"/>
        <v>Precios</v>
      </c>
      <c r="K2037" s="1" t="str">
        <f t="shared" si="588"/>
        <v xml:space="preserve">Informe Interactivo 2 - </v>
      </c>
    </row>
    <row r="2038" spans="1:11" hidden="1" x14ac:dyDescent="0.35">
      <c r="A2038" s="2">
        <f t="shared" si="580"/>
        <v>264</v>
      </c>
      <c r="B2038" s="2">
        <f t="shared" si="581"/>
        <v>4.1500000000000004</v>
      </c>
      <c r="C2038" s="5" t="str">
        <f t="shared" si="582"/>
        <v xml:space="preserve">Informe Interactivo 2 - </v>
      </c>
      <c r="D2038" s="6" t="str">
        <f t="shared" si="583"/>
        <v>AQUÍ SE COPIA EL LINK SIN EL ID DE FILTRO</v>
      </c>
      <c r="E2038" s="4">
        <f t="shared" si="584"/>
        <v>40</v>
      </c>
      <c r="F2038" t="str">
        <f t="shared" si="585"/>
        <v>Informe Interactivo 2</v>
      </c>
      <c r="G2038" t="str">
        <f t="shared" si="586"/>
        <v>Categoría</v>
      </c>
      <c r="H2038" t="str">
        <f t="shared" si="587"/>
        <v>Precios</v>
      </c>
      <c r="K2038" s="1" t="str">
        <f t="shared" si="588"/>
        <v xml:space="preserve">Informe Interactivo 2 - </v>
      </c>
    </row>
    <row r="2039" spans="1:11" hidden="1" x14ac:dyDescent="0.35">
      <c r="A2039" s="2">
        <f t="shared" si="580"/>
        <v>265</v>
      </c>
      <c r="B2039" s="2">
        <f t="shared" si="581"/>
        <v>4.1500000000000004</v>
      </c>
      <c r="C2039" s="5" t="str">
        <f t="shared" si="582"/>
        <v xml:space="preserve">Informe Interactivo 2 - </v>
      </c>
      <c r="D2039" s="6" t="str">
        <f t="shared" si="583"/>
        <v>AQUÍ SE COPIA EL LINK SIN EL ID DE FILTRO</v>
      </c>
      <c r="E2039" s="4">
        <f t="shared" si="584"/>
        <v>40</v>
      </c>
      <c r="F2039" t="str">
        <f t="shared" si="585"/>
        <v>Informe Interactivo 2</v>
      </c>
      <c r="G2039" t="str">
        <f t="shared" si="586"/>
        <v>Categoría</v>
      </c>
      <c r="H2039" t="str">
        <f t="shared" si="587"/>
        <v>Precios</v>
      </c>
      <c r="K2039" s="1" t="str">
        <f t="shared" si="588"/>
        <v xml:space="preserve">Informe Interactivo 2 - </v>
      </c>
    </row>
    <row r="2040" spans="1:11" hidden="1" x14ac:dyDescent="0.35">
      <c r="A2040" s="2">
        <f t="shared" si="580"/>
        <v>266</v>
      </c>
      <c r="B2040" s="2">
        <f t="shared" si="581"/>
        <v>4.1500000000000004</v>
      </c>
      <c r="C2040" s="5" t="str">
        <f t="shared" si="582"/>
        <v xml:space="preserve">Informe Interactivo 2 - </v>
      </c>
      <c r="D2040" s="6" t="str">
        <f t="shared" si="583"/>
        <v>AQUÍ SE COPIA EL LINK SIN EL ID DE FILTRO</v>
      </c>
      <c r="E2040" s="4">
        <f t="shared" si="584"/>
        <v>40</v>
      </c>
      <c r="F2040" t="str">
        <f t="shared" si="585"/>
        <v>Informe Interactivo 2</v>
      </c>
      <c r="G2040" t="str">
        <f t="shared" si="586"/>
        <v>Categoría</v>
      </c>
      <c r="H2040" t="str">
        <f t="shared" si="587"/>
        <v>Precios</v>
      </c>
      <c r="K2040" s="1" t="str">
        <f t="shared" si="588"/>
        <v xml:space="preserve">Informe Interactivo 2 - </v>
      </c>
    </row>
    <row r="2041" spans="1:11" hidden="1" x14ac:dyDescent="0.35">
      <c r="A2041" s="2">
        <f t="shared" si="580"/>
        <v>267</v>
      </c>
      <c r="B2041" s="2">
        <f t="shared" si="581"/>
        <v>4.1500000000000004</v>
      </c>
      <c r="C2041" s="5" t="str">
        <f t="shared" si="582"/>
        <v xml:space="preserve">Informe Interactivo 2 - </v>
      </c>
      <c r="D2041" s="6" t="str">
        <f t="shared" si="583"/>
        <v>AQUÍ SE COPIA EL LINK SIN EL ID DE FILTRO</v>
      </c>
      <c r="E2041" s="4">
        <f t="shared" si="584"/>
        <v>40</v>
      </c>
      <c r="F2041" t="str">
        <f t="shared" si="585"/>
        <v>Informe Interactivo 2</v>
      </c>
      <c r="G2041" t="str">
        <f t="shared" si="586"/>
        <v>Categoría</v>
      </c>
      <c r="H2041" t="str">
        <f t="shared" si="587"/>
        <v>Precios</v>
      </c>
      <c r="K2041" s="1" t="str">
        <f t="shared" si="588"/>
        <v xml:space="preserve">Informe Interactivo 2 - </v>
      </c>
    </row>
    <row r="2042" spans="1:11" hidden="1" x14ac:dyDescent="0.35">
      <c r="A2042" s="2">
        <f t="shared" si="580"/>
        <v>268</v>
      </c>
      <c r="B2042" s="2">
        <f t="shared" si="581"/>
        <v>4.1500000000000004</v>
      </c>
      <c r="C2042" s="5" t="str">
        <f t="shared" si="582"/>
        <v xml:space="preserve">Informe Interactivo 2 - </v>
      </c>
      <c r="D2042" s="6" t="str">
        <f t="shared" si="583"/>
        <v>AQUÍ SE COPIA EL LINK SIN EL ID DE FILTRO</v>
      </c>
      <c r="E2042" s="4">
        <f t="shared" si="584"/>
        <v>40</v>
      </c>
      <c r="F2042" t="str">
        <f t="shared" si="585"/>
        <v>Informe Interactivo 2</v>
      </c>
      <c r="G2042" t="str">
        <f t="shared" si="586"/>
        <v>Categoría</v>
      </c>
      <c r="H2042" t="str">
        <f t="shared" si="587"/>
        <v>Precios</v>
      </c>
      <c r="K2042" s="1" t="str">
        <f t="shared" si="588"/>
        <v xml:space="preserve">Informe Interactivo 2 - </v>
      </c>
    </row>
    <row r="2043" spans="1:11" hidden="1" x14ac:dyDescent="0.35">
      <c r="A2043" s="2">
        <f t="shared" si="580"/>
        <v>269</v>
      </c>
      <c r="B2043" s="2">
        <f t="shared" si="581"/>
        <v>4.1500000000000004</v>
      </c>
      <c r="C2043" s="5" t="str">
        <f t="shared" si="582"/>
        <v xml:space="preserve">Informe Interactivo 2 - </v>
      </c>
      <c r="D2043" s="6" t="str">
        <f t="shared" si="583"/>
        <v>AQUÍ SE COPIA EL LINK SIN EL ID DE FILTRO</v>
      </c>
      <c r="E2043" s="4">
        <f t="shared" si="584"/>
        <v>40</v>
      </c>
      <c r="F2043" t="str">
        <f t="shared" si="585"/>
        <v>Informe Interactivo 2</v>
      </c>
      <c r="G2043" t="str">
        <f t="shared" si="586"/>
        <v>Categoría</v>
      </c>
      <c r="H2043" t="str">
        <f t="shared" si="587"/>
        <v>Precios</v>
      </c>
      <c r="K2043" s="1" t="str">
        <f t="shared" si="588"/>
        <v xml:space="preserve">Informe Interactivo 2 - </v>
      </c>
    </row>
    <row r="2044" spans="1:11" hidden="1" x14ac:dyDescent="0.35">
      <c r="A2044" s="2">
        <f t="shared" si="580"/>
        <v>270</v>
      </c>
      <c r="B2044" s="2">
        <f t="shared" si="581"/>
        <v>4.1500000000000004</v>
      </c>
      <c r="C2044" s="5" t="str">
        <f t="shared" si="582"/>
        <v xml:space="preserve">Informe Interactivo 2 - </v>
      </c>
      <c r="D2044" s="6" t="str">
        <f t="shared" si="583"/>
        <v>AQUÍ SE COPIA EL LINK SIN EL ID DE FILTRO</v>
      </c>
      <c r="E2044" s="4">
        <f t="shared" si="584"/>
        <v>40</v>
      </c>
      <c r="F2044" t="str">
        <f t="shared" si="585"/>
        <v>Informe Interactivo 2</v>
      </c>
      <c r="G2044" t="str">
        <f t="shared" si="586"/>
        <v>Categoría</v>
      </c>
      <c r="H2044" t="str">
        <f t="shared" si="587"/>
        <v>Precios</v>
      </c>
      <c r="K2044" s="1" t="str">
        <f t="shared" si="588"/>
        <v xml:space="preserve">Informe Interactivo 2 - </v>
      </c>
    </row>
    <row r="2045" spans="1:11" hidden="1" x14ac:dyDescent="0.35">
      <c r="A2045" s="2">
        <f t="shared" si="580"/>
        <v>271</v>
      </c>
      <c r="B2045" s="2">
        <f t="shared" si="581"/>
        <v>4.1500000000000004</v>
      </c>
      <c r="C2045" s="5" t="str">
        <f t="shared" si="582"/>
        <v xml:space="preserve">Informe Interactivo 2 - </v>
      </c>
      <c r="D2045" s="6" t="str">
        <f t="shared" si="583"/>
        <v>AQUÍ SE COPIA EL LINK SIN EL ID DE FILTRO</v>
      </c>
      <c r="E2045" s="4">
        <f t="shared" si="584"/>
        <v>40</v>
      </c>
      <c r="F2045" t="str">
        <f t="shared" si="585"/>
        <v>Informe Interactivo 2</v>
      </c>
      <c r="G2045" t="str">
        <f t="shared" si="586"/>
        <v>Categoría</v>
      </c>
      <c r="H2045" t="str">
        <f t="shared" si="587"/>
        <v>Precios</v>
      </c>
      <c r="K2045" s="1" t="str">
        <f t="shared" si="588"/>
        <v xml:space="preserve">Informe Interactivo 2 - </v>
      </c>
    </row>
    <row r="2046" spans="1:11" hidden="1" x14ac:dyDescent="0.35">
      <c r="A2046" s="2">
        <f t="shared" si="580"/>
        <v>272</v>
      </c>
      <c r="B2046" s="2">
        <f t="shared" si="581"/>
        <v>4.1500000000000004</v>
      </c>
      <c r="C2046" s="5" t="str">
        <f t="shared" si="582"/>
        <v xml:space="preserve">Informe Interactivo 2 - </v>
      </c>
      <c r="D2046" s="6" t="str">
        <f t="shared" si="583"/>
        <v>AQUÍ SE COPIA EL LINK SIN EL ID DE FILTRO</v>
      </c>
      <c r="E2046" s="4">
        <f t="shared" si="584"/>
        <v>40</v>
      </c>
      <c r="F2046" t="str">
        <f t="shared" si="585"/>
        <v>Informe Interactivo 2</v>
      </c>
      <c r="G2046" t="str">
        <f t="shared" si="586"/>
        <v>Categoría</v>
      </c>
      <c r="H2046" t="str">
        <f t="shared" si="587"/>
        <v>Precios</v>
      </c>
      <c r="K2046" s="1" t="str">
        <f t="shared" si="588"/>
        <v xml:space="preserve">Informe Interactivo 2 - </v>
      </c>
    </row>
    <row r="2047" spans="1:11" hidden="1" x14ac:dyDescent="0.35">
      <c r="A2047" s="2">
        <f t="shared" si="580"/>
        <v>273</v>
      </c>
      <c r="B2047" s="2">
        <f t="shared" si="581"/>
        <v>4.1500000000000004</v>
      </c>
      <c r="C2047" s="5" t="str">
        <f t="shared" si="582"/>
        <v xml:space="preserve">Informe Interactivo 2 - </v>
      </c>
      <c r="D2047" s="6" t="str">
        <f t="shared" si="583"/>
        <v>AQUÍ SE COPIA EL LINK SIN EL ID DE FILTRO</v>
      </c>
      <c r="E2047" s="4">
        <f t="shared" si="584"/>
        <v>40</v>
      </c>
      <c r="F2047" t="str">
        <f t="shared" si="585"/>
        <v>Informe Interactivo 2</v>
      </c>
      <c r="G2047" t="str">
        <f t="shared" si="586"/>
        <v>Categoría</v>
      </c>
      <c r="H2047" t="str">
        <f t="shared" si="587"/>
        <v>Precios</v>
      </c>
      <c r="K2047" s="1" t="str">
        <f t="shared" si="588"/>
        <v xml:space="preserve">Informe Interactivo 2 - </v>
      </c>
    </row>
    <row r="2048" spans="1:11" hidden="1" x14ac:dyDescent="0.35">
      <c r="A2048" s="2">
        <f t="shared" si="580"/>
        <v>274</v>
      </c>
      <c r="B2048" s="2">
        <f t="shared" si="581"/>
        <v>4.1500000000000004</v>
      </c>
      <c r="C2048" s="5" t="str">
        <f t="shared" si="582"/>
        <v xml:space="preserve">Informe Interactivo 2 - </v>
      </c>
      <c r="D2048" s="6" t="str">
        <f t="shared" si="583"/>
        <v>AQUÍ SE COPIA EL LINK SIN EL ID DE FILTRO</v>
      </c>
      <c r="E2048" s="4">
        <f t="shared" si="584"/>
        <v>40</v>
      </c>
      <c r="F2048" t="str">
        <f t="shared" si="585"/>
        <v>Informe Interactivo 2</v>
      </c>
      <c r="G2048" t="str">
        <f t="shared" si="586"/>
        <v>Categoría</v>
      </c>
      <c r="H2048" t="str">
        <f t="shared" si="587"/>
        <v>Precios</v>
      </c>
      <c r="K2048" s="1" t="str">
        <f t="shared" si="588"/>
        <v xml:space="preserve">Informe Interactivo 2 - </v>
      </c>
    </row>
    <row r="2049" spans="1:11" hidden="1" x14ac:dyDescent="0.35">
      <c r="A2049" s="2">
        <f t="shared" si="580"/>
        <v>275</v>
      </c>
      <c r="B2049" s="2">
        <f t="shared" si="581"/>
        <v>4.1500000000000004</v>
      </c>
      <c r="C2049" s="5" t="str">
        <f t="shared" si="582"/>
        <v xml:space="preserve">Informe Interactivo 2 - </v>
      </c>
      <c r="D2049" s="6" t="str">
        <f t="shared" si="583"/>
        <v>AQUÍ SE COPIA EL LINK SIN EL ID DE FILTRO</v>
      </c>
      <c r="E2049" s="4">
        <f t="shared" si="584"/>
        <v>40</v>
      </c>
      <c r="F2049" t="str">
        <f t="shared" si="585"/>
        <v>Informe Interactivo 2</v>
      </c>
      <c r="G2049" t="str">
        <f t="shared" si="586"/>
        <v>Categoría</v>
      </c>
      <c r="H2049" t="str">
        <f t="shared" si="587"/>
        <v>Precios</v>
      </c>
      <c r="K2049" s="1" t="str">
        <f t="shared" si="588"/>
        <v xml:space="preserve">Informe Interactivo 2 - </v>
      </c>
    </row>
    <row r="2050" spans="1:11" hidden="1" x14ac:dyDescent="0.35">
      <c r="A2050" s="2">
        <f t="shared" si="580"/>
        <v>276</v>
      </c>
      <c r="B2050" s="2">
        <f t="shared" si="581"/>
        <v>4.1500000000000004</v>
      </c>
      <c r="C2050" s="5" t="str">
        <f t="shared" si="582"/>
        <v xml:space="preserve">Informe Interactivo 2 - </v>
      </c>
      <c r="D2050" s="6" t="str">
        <f t="shared" si="583"/>
        <v>AQUÍ SE COPIA EL LINK SIN EL ID DE FILTRO</v>
      </c>
      <c r="E2050" s="4">
        <f t="shared" si="584"/>
        <v>40</v>
      </c>
      <c r="F2050" t="str">
        <f t="shared" si="585"/>
        <v>Informe Interactivo 2</v>
      </c>
      <c r="G2050" t="str">
        <f t="shared" si="586"/>
        <v>Categoría</v>
      </c>
      <c r="H2050" t="str">
        <f t="shared" si="587"/>
        <v>Precios</v>
      </c>
      <c r="K2050" s="1" t="str">
        <f t="shared" si="588"/>
        <v xml:space="preserve">Informe Interactivo 2 - </v>
      </c>
    </row>
    <row r="2051" spans="1:11" hidden="1" x14ac:dyDescent="0.35">
      <c r="A2051" s="2">
        <f t="shared" si="580"/>
        <v>277</v>
      </c>
      <c r="B2051" s="2">
        <f t="shared" si="581"/>
        <v>4.1500000000000004</v>
      </c>
      <c r="C2051" s="5" t="str">
        <f t="shared" si="582"/>
        <v xml:space="preserve">Informe Interactivo 2 - </v>
      </c>
      <c r="D2051" s="6" t="str">
        <f t="shared" si="583"/>
        <v>AQUÍ SE COPIA EL LINK SIN EL ID DE FILTRO</v>
      </c>
      <c r="E2051" s="4">
        <f t="shared" si="584"/>
        <v>40</v>
      </c>
      <c r="F2051" t="str">
        <f t="shared" si="585"/>
        <v>Informe Interactivo 2</v>
      </c>
      <c r="G2051" t="str">
        <f t="shared" si="586"/>
        <v>Categoría</v>
      </c>
      <c r="H2051" t="str">
        <f t="shared" si="587"/>
        <v>Precios</v>
      </c>
      <c r="K2051" s="1" t="str">
        <f t="shared" si="588"/>
        <v xml:space="preserve">Informe Interactivo 2 - </v>
      </c>
    </row>
    <row r="2052" spans="1:11" hidden="1" x14ac:dyDescent="0.35">
      <c r="A2052" s="2">
        <f t="shared" si="580"/>
        <v>278</v>
      </c>
      <c r="B2052" s="2">
        <f t="shared" si="581"/>
        <v>4.1500000000000004</v>
      </c>
      <c r="C2052" s="5" t="str">
        <f t="shared" si="582"/>
        <v xml:space="preserve">Informe Interactivo 2 - </v>
      </c>
      <c r="D2052" s="6" t="str">
        <f t="shared" si="583"/>
        <v>AQUÍ SE COPIA EL LINK SIN EL ID DE FILTRO</v>
      </c>
      <c r="E2052" s="4">
        <f t="shared" si="584"/>
        <v>40</v>
      </c>
      <c r="F2052" t="str">
        <f t="shared" si="585"/>
        <v>Informe Interactivo 2</v>
      </c>
      <c r="G2052" t="str">
        <f t="shared" si="586"/>
        <v>Categoría</v>
      </c>
      <c r="H2052" t="str">
        <f t="shared" si="587"/>
        <v>Precios</v>
      </c>
      <c r="K2052" s="1" t="str">
        <f t="shared" si="588"/>
        <v xml:space="preserve">Informe Interactivo 2 - </v>
      </c>
    </row>
    <row r="2053" spans="1:11" hidden="1" x14ac:dyDescent="0.35">
      <c r="A2053" s="2">
        <f t="shared" si="580"/>
        <v>279</v>
      </c>
      <c r="B2053" s="2">
        <f t="shared" si="581"/>
        <v>4.1500000000000004</v>
      </c>
      <c r="C2053" s="5" t="str">
        <f t="shared" si="582"/>
        <v xml:space="preserve">Informe Interactivo 2 - </v>
      </c>
      <c r="D2053" s="6" t="str">
        <f t="shared" si="583"/>
        <v>AQUÍ SE COPIA EL LINK SIN EL ID DE FILTRO</v>
      </c>
      <c r="E2053" s="4">
        <f t="shared" si="584"/>
        <v>40</v>
      </c>
      <c r="F2053" t="str">
        <f t="shared" si="585"/>
        <v>Informe Interactivo 2</v>
      </c>
      <c r="G2053" t="str">
        <f t="shared" si="586"/>
        <v>Categoría</v>
      </c>
      <c r="H2053" t="str">
        <f t="shared" si="587"/>
        <v>Precios</v>
      </c>
      <c r="K2053" s="1" t="str">
        <f t="shared" si="588"/>
        <v xml:space="preserve">Informe Interactivo 2 - </v>
      </c>
    </row>
    <row r="2054" spans="1:11" hidden="1" x14ac:dyDescent="0.35">
      <c r="A2054" s="2">
        <f t="shared" si="580"/>
        <v>280</v>
      </c>
      <c r="B2054" s="2">
        <f t="shared" si="581"/>
        <v>4.1500000000000004</v>
      </c>
      <c r="C2054" s="5" t="str">
        <f t="shared" si="582"/>
        <v xml:space="preserve">Informe Interactivo 2 - </v>
      </c>
      <c r="D2054" s="6" t="str">
        <f t="shared" si="583"/>
        <v>AQUÍ SE COPIA EL LINK SIN EL ID DE FILTRO</v>
      </c>
      <c r="E2054" s="4">
        <f t="shared" si="584"/>
        <v>40</v>
      </c>
      <c r="F2054" t="str">
        <f t="shared" si="585"/>
        <v>Informe Interactivo 2</v>
      </c>
      <c r="G2054" t="str">
        <f t="shared" si="586"/>
        <v>Categoría</v>
      </c>
      <c r="H2054" t="str">
        <f t="shared" si="587"/>
        <v>Precios</v>
      </c>
      <c r="K2054" s="1" t="str">
        <f t="shared" si="588"/>
        <v xml:space="preserve">Informe Interactivo 2 - </v>
      </c>
    </row>
    <row r="2055" spans="1:11" hidden="1" x14ac:dyDescent="0.35">
      <c r="A2055" s="2">
        <f t="shared" si="580"/>
        <v>281</v>
      </c>
      <c r="B2055" s="2">
        <f t="shared" si="581"/>
        <v>4.1500000000000004</v>
      </c>
      <c r="C2055" s="5" t="str">
        <f t="shared" si="582"/>
        <v xml:space="preserve">Informe Interactivo 2 - </v>
      </c>
      <c r="D2055" s="6" t="str">
        <f t="shared" si="583"/>
        <v>AQUÍ SE COPIA EL LINK SIN EL ID DE FILTRO</v>
      </c>
      <c r="E2055" s="4">
        <f t="shared" si="584"/>
        <v>40</v>
      </c>
      <c r="F2055" t="str">
        <f t="shared" si="585"/>
        <v>Informe Interactivo 2</v>
      </c>
      <c r="G2055" t="str">
        <f t="shared" si="586"/>
        <v>Categoría</v>
      </c>
      <c r="H2055" t="str">
        <f t="shared" si="587"/>
        <v>Precios</v>
      </c>
      <c r="K2055" s="1" t="str">
        <f t="shared" si="588"/>
        <v xml:space="preserve">Informe Interactivo 2 - </v>
      </c>
    </row>
    <row r="2056" spans="1:11" hidden="1" x14ac:dyDescent="0.35">
      <c r="A2056" s="2">
        <f t="shared" si="580"/>
        <v>282</v>
      </c>
      <c r="B2056" s="2">
        <f t="shared" si="581"/>
        <v>4.1500000000000004</v>
      </c>
      <c r="C2056" s="5" t="str">
        <f t="shared" si="582"/>
        <v xml:space="preserve">Informe Interactivo 2 - </v>
      </c>
      <c r="D2056" s="6" t="str">
        <f t="shared" si="583"/>
        <v>AQUÍ SE COPIA EL LINK SIN EL ID DE FILTRO</v>
      </c>
      <c r="E2056" s="4">
        <f t="shared" si="584"/>
        <v>40</v>
      </c>
      <c r="F2056" t="str">
        <f t="shared" si="585"/>
        <v>Informe Interactivo 2</v>
      </c>
      <c r="G2056" t="str">
        <f t="shared" si="586"/>
        <v>Categoría</v>
      </c>
      <c r="H2056" t="str">
        <f t="shared" si="587"/>
        <v>Precios</v>
      </c>
      <c r="K2056" s="1" t="str">
        <f t="shared" si="588"/>
        <v xml:space="preserve">Informe Interactivo 2 - </v>
      </c>
    </row>
    <row r="2057" spans="1:11" hidden="1" x14ac:dyDescent="0.35">
      <c r="A2057" s="2">
        <f t="shared" si="580"/>
        <v>283</v>
      </c>
      <c r="B2057" s="2">
        <f t="shared" si="581"/>
        <v>4.1500000000000004</v>
      </c>
      <c r="C2057" s="5" t="str">
        <f t="shared" si="582"/>
        <v xml:space="preserve">Informe Interactivo 2 - </v>
      </c>
      <c r="D2057" s="6" t="str">
        <f t="shared" si="583"/>
        <v>AQUÍ SE COPIA EL LINK SIN EL ID DE FILTRO</v>
      </c>
      <c r="E2057" s="4">
        <f t="shared" si="584"/>
        <v>40</v>
      </c>
      <c r="F2057" t="str">
        <f t="shared" si="585"/>
        <v>Informe Interactivo 2</v>
      </c>
      <c r="G2057" t="str">
        <f t="shared" si="586"/>
        <v>Categoría</v>
      </c>
      <c r="H2057" t="str">
        <f t="shared" si="587"/>
        <v>Precios</v>
      </c>
      <c r="K2057" s="1" t="str">
        <f t="shared" si="588"/>
        <v xml:space="preserve">Informe Interactivo 2 - </v>
      </c>
    </row>
    <row r="2058" spans="1:11" hidden="1" x14ac:dyDescent="0.35">
      <c r="A2058" s="2">
        <f t="shared" si="580"/>
        <v>284</v>
      </c>
      <c r="B2058" s="2">
        <f t="shared" si="581"/>
        <v>4.1500000000000004</v>
      </c>
      <c r="C2058" s="5" t="str">
        <f t="shared" si="582"/>
        <v xml:space="preserve">Informe Interactivo 2 - </v>
      </c>
      <c r="D2058" s="6" t="str">
        <f t="shared" si="583"/>
        <v>AQUÍ SE COPIA EL LINK SIN EL ID DE FILTRO</v>
      </c>
      <c r="E2058" s="4">
        <f t="shared" si="584"/>
        <v>40</v>
      </c>
      <c r="F2058" t="str">
        <f t="shared" si="585"/>
        <v>Informe Interactivo 2</v>
      </c>
      <c r="G2058" t="str">
        <f t="shared" si="586"/>
        <v>Categoría</v>
      </c>
      <c r="H2058" t="str">
        <f t="shared" si="587"/>
        <v>Precios</v>
      </c>
      <c r="K2058" s="1" t="str">
        <f t="shared" si="588"/>
        <v xml:space="preserve">Informe Interactivo 2 - </v>
      </c>
    </row>
    <row r="2059" spans="1:11" hidden="1" x14ac:dyDescent="0.35">
      <c r="A2059" s="2">
        <f t="shared" si="580"/>
        <v>285</v>
      </c>
      <c r="B2059" s="2">
        <f t="shared" si="581"/>
        <v>4.1500000000000004</v>
      </c>
      <c r="C2059" s="5" t="str">
        <f t="shared" si="582"/>
        <v xml:space="preserve">Informe Interactivo 2 - </v>
      </c>
      <c r="D2059" s="6" t="str">
        <f t="shared" si="583"/>
        <v>AQUÍ SE COPIA EL LINK SIN EL ID DE FILTRO</v>
      </c>
      <c r="E2059" s="4">
        <f t="shared" si="584"/>
        <v>40</v>
      </c>
      <c r="F2059" t="str">
        <f t="shared" si="585"/>
        <v>Informe Interactivo 2</v>
      </c>
      <c r="G2059" t="str">
        <f t="shared" si="586"/>
        <v>Categoría</v>
      </c>
      <c r="H2059" t="str">
        <f t="shared" si="587"/>
        <v>Precios</v>
      </c>
      <c r="K2059" s="1" t="str">
        <f t="shared" si="588"/>
        <v xml:space="preserve">Informe Interactivo 2 - </v>
      </c>
    </row>
    <row r="2060" spans="1:11" hidden="1" x14ac:dyDescent="0.35">
      <c r="A2060" s="2">
        <f t="shared" si="580"/>
        <v>286</v>
      </c>
      <c r="B2060" s="2">
        <f t="shared" si="581"/>
        <v>4.1500000000000004</v>
      </c>
      <c r="C2060" s="5" t="str">
        <f t="shared" si="582"/>
        <v xml:space="preserve">Informe Interactivo 2 - </v>
      </c>
      <c r="D2060" s="6" t="str">
        <f t="shared" si="583"/>
        <v>AQUÍ SE COPIA EL LINK SIN EL ID DE FILTRO</v>
      </c>
      <c r="E2060" s="4">
        <f t="shared" si="584"/>
        <v>40</v>
      </c>
      <c r="F2060" t="str">
        <f t="shared" si="585"/>
        <v>Informe Interactivo 2</v>
      </c>
      <c r="G2060" t="str">
        <f t="shared" si="586"/>
        <v>Categoría</v>
      </c>
      <c r="H2060" t="str">
        <f t="shared" si="587"/>
        <v>Precios</v>
      </c>
      <c r="K2060" s="1" t="str">
        <f t="shared" si="588"/>
        <v xml:space="preserve">Informe Interactivo 2 - </v>
      </c>
    </row>
    <row r="2061" spans="1:11" hidden="1" x14ac:dyDescent="0.35">
      <c r="A2061" s="2">
        <f t="shared" si="580"/>
        <v>287</v>
      </c>
      <c r="B2061" s="2">
        <f t="shared" si="581"/>
        <v>4.1500000000000004</v>
      </c>
      <c r="C2061" s="5" t="str">
        <f t="shared" si="582"/>
        <v xml:space="preserve">Informe Interactivo 2 - </v>
      </c>
      <c r="D2061" s="6" t="str">
        <f t="shared" si="583"/>
        <v>AQUÍ SE COPIA EL LINK SIN EL ID DE FILTRO</v>
      </c>
      <c r="E2061" s="4">
        <f t="shared" si="584"/>
        <v>40</v>
      </c>
      <c r="F2061" t="str">
        <f t="shared" si="585"/>
        <v>Informe Interactivo 2</v>
      </c>
      <c r="G2061" t="str">
        <f t="shared" si="586"/>
        <v>Categoría</v>
      </c>
      <c r="H2061" t="str">
        <f t="shared" si="587"/>
        <v>Precios</v>
      </c>
      <c r="K2061" s="1" t="str">
        <f t="shared" si="588"/>
        <v xml:space="preserve">Informe Interactivo 2 - </v>
      </c>
    </row>
    <row r="2062" spans="1:11" hidden="1" x14ac:dyDescent="0.35">
      <c r="A2062" s="2">
        <f t="shared" si="580"/>
        <v>288</v>
      </c>
      <c r="B2062" s="2">
        <f t="shared" si="581"/>
        <v>4.1500000000000004</v>
      </c>
      <c r="C2062" s="5" t="str">
        <f t="shared" si="582"/>
        <v xml:space="preserve">Informe Interactivo 2 - </v>
      </c>
      <c r="D2062" s="6" t="str">
        <f t="shared" si="583"/>
        <v>AQUÍ SE COPIA EL LINK SIN EL ID DE FILTRO</v>
      </c>
      <c r="E2062" s="4">
        <f t="shared" si="584"/>
        <v>40</v>
      </c>
      <c r="F2062" t="str">
        <f t="shared" si="585"/>
        <v>Informe Interactivo 2</v>
      </c>
      <c r="G2062" t="str">
        <f t="shared" si="586"/>
        <v>Categoría</v>
      </c>
      <c r="H2062" t="str">
        <f t="shared" si="587"/>
        <v>Precios</v>
      </c>
      <c r="K2062" s="1" t="str">
        <f t="shared" si="588"/>
        <v xml:space="preserve">Informe Interactivo 2 - </v>
      </c>
    </row>
    <row r="2063" spans="1:11" hidden="1" x14ac:dyDescent="0.35">
      <c r="A2063" s="2">
        <f t="shared" si="580"/>
        <v>289</v>
      </c>
      <c r="B2063" s="2">
        <f t="shared" si="581"/>
        <v>4.1500000000000004</v>
      </c>
      <c r="C2063" s="5" t="str">
        <f t="shared" si="582"/>
        <v xml:space="preserve">Informe Interactivo 2 - </v>
      </c>
      <c r="D2063" s="6" t="str">
        <f t="shared" si="583"/>
        <v>AQUÍ SE COPIA EL LINK SIN EL ID DE FILTRO</v>
      </c>
      <c r="E2063" s="4">
        <f t="shared" si="584"/>
        <v>40</v>
      </c>
      <c r="F2063" t="str">
        <f t="shared" si="585"/>
        <v>Informe Interactivo 2</v>
      </c>
      <c r="G2063" t="str">
        <f t="shared" si="586"/>
        <v>Categoría</v>
      </c>
      <c r="H2063" t="str">
        <f t="shared" si="587"/>
        <v>Precios</v>
      </c>
      <c r="K2063" s="1" t="str">
        <f t="shared" si="588"/>
        <v xml:space="preserve">Informe Interactivo 2 - </v>
      </c>
    </row>
    <row r="2064" spans="1:11" hidden="1" x14ac:dyDescent="0.35">
      <c r="A2064" s="2">
        <f t="shared" si="580"/>
        <v>290</v>
      </c>
      <c r="B2064" s="2">
        <f t="shared" si="581"/>
        <v>4.1500000000000004</v>
      </c>
      <c r="C2064" s="5" t="str">
        <f t="shared" si="582"/>
        <v xml:space="preserve">Informe Interactivo 2 - </v>
      </c>
      <c r="D2064" s="6" t="str">
        <f t="shared" si="583"/>
        <v>AQUÍ SE COPIA EL LINK SIN EL ID DE FILTRO</v>
      </c>
      <c r="E2064" s="4">
        <f t="shared" si="584"/>
        <v>40</v>
      </c>
      <c r="F2064" t="str">
        <f t="shared" si="585"/>
        <v>Informe Interactivo 2</v>
      </c>
      <c r="G2064" t="str">
        <f t="shared" si="586"/>
        <v>Categoría</v>
      </c>
      <c r="H2064" t="str">
        <f t="shared" si="587"/>
        <v>Precios</v>
      </c>
      <c r="K2064" s="1" t="str">
        <f t="shared" si="588"/>
        <v xml:space="preserve">Informe Interactivo 2 - </v>
      </c>
    </row>
    <row r="2065" spans="1:11" hidden="1" x14ac:dyDescent="0.35">
      <c r="A2065" s="2">
        <f t="shared" si="580"/>
        <v>291</v>
      </c>
      <c r="B2065" s="2">
        <f t="shared" si="581"/>
        <v>4.1500000000000004</v>
      </c>
      <c r="C2065" s="5" t="str">
        <f t="shared" si="582"/>
        <v xml:space="preserve">Informe Interactivo 2 - </v>
      </c>
      <c r="D2065" s="6" t="str">
        <f t="shared" si="583"/>
        <v>AQUÍ SE COPIA EL LINK SIN EL ID DE FILTRO</v>
      </c>
      <c r="E2065" s="4">
        <f t="shared" si="584"/>
        <v>40</v>
      </c>
      <c r="F2065" t="str">
        <f t="shared" si="585"/>
        <v>Informe Interactivo 2</v>
      </c>
      <c r="G2065" t="str">
        <f t="shared" si="586"/>
        <v>Categoría</v>
      </c>
      <c r="H2065" t="str">
        <f t="shared" si="587"/>
        <v>Precios</v>
      </c>
      <c r="K2065" s="1" t="str">
        <f t="shared" si="588"/>
        <v xml:space="preserve">Informe Interactivo 2 - </v>
      </c>
    </row>
    <row r="2066" spans="1:11" hidden="1" x14ac:dyDescent="0.35">
      <c r="A2066" s="2">
        <f t="shared" si="580"/>
        <v>292</v>
      </c>
      <c r="B2066" s="2">
        <f t="shared" si="581"/>
        <v>4.1500000000000004</v>
      </c>
      <c r="C2066" s="5" t="str">
        <f t="shared" si="582"/>
        <v xml:space="preserve">Informe Interactivo 2 - </v>
      </c>
      <c r="D2066" s="6" t="str">
        <f t="shared" si="583"/>
        <v>AQUÍ SE COPIA EL LINK SIN EL ID DE FILTRO</v>
      </c>
      <c r="E2066" s="4">
        <f t="shared" si="584"/>
        <v>40</v>
      </c>
      <c r="F2066" t="str">
        <f t="shared" si="585"/>
        <v>Informe Interactivo 2</v>
      </c>
      <c r="G2066" t="str">
        <f t="shared" si="586"/>
        <v>Categoría</v>
      </c>
      <c r="H2066" t="str">
        <f t="shared" si="587"/>
        <v>Precios</v>
      </c>
      <c r="K2066" s="1" t="str">
        <f t="shared" si="588"/>
        <v xml:space="preserve">Informe Interactivo 2 - </v>
      </c>
    </row>
    <row r="2067" spans="1:11" hidden="1" x14ac:dyDescent="0.35">
      <c r="A2067" s="2">
        <f t="shared" si="580"/>
        <v>293</v>
      </c>
      <c r="B2067" s="2">
        <f t="shared" si="581"/>
        <v>4.1500000000000004</v>
      </c>
      <c r="C2067" s="5" t="str">
        <f t="shared" si="582"/>
        <v xml:space="preserve">Informe Interactivo 2 - </v>
      </c>
      <c r="D2067" s="6" t="str">
        <f t="shared" si="583"/>
        <v>AQUÍ SE COPIA EL LINK SIN EL ID DE FILTRO</v>
      </c>
      <c r="E2067" s="4">
        <f t="shared" si="584"/>
        <v>40</v>
      </c>
      <c r="F2067" t="str">
        <f t="shared" si="585"/>
        <v>Informe Interactivo 2</v>
      </c>
      <c r="G2067" t="str">
        <f t="shared" si="586"/>
        <v>Categoría</v>
      </c>
      <c r="H2067" t="str">
        <f t="shared" si="587"/>
        <v>Precios</v>
      </c>
      <c r="K2067" s="1" t="str">
        <f t="shared" si="588"/>
        <v xml:space="preserve">Informe Interactivo 2 - </v>
      </c>
    </row>
    <row r="2068" spans="1:11" hidden="1" x14ac:dyDescent="0.35">
      <c r="A2068" s="2">
        <f t="shared" si="580"/>
        <v>294</v>
      </c>
      <c r="B2068" s="2">
        <f t="shared" si="581"/>
        <v>4.1500000000000004</v>
      </c>
      <c r="C2068" s="5" t="str">
        <f t="shared" si="582"/>
        <v xml:space="preserve">Informe Interactivo 2 - </v>
      </c>
      <c r="D2068" s="6" t="str">
        <f t="shared" si="583"/>
        <v>AQUÍ SE COPIA EL LINK SIN EL ID DE FILTRO</v>
      </c>
      <c r="E2068" s="4">
        <f t="shared" si="584"/>
        <v>40</v>
      </c>
      <c r="F2068" t="str">
        <f t="shared" si="585"/>
        <v>Informe Interactivo 2</v>
      </c>
      <c r="G2068" t="str">
        <f t="shared" si="586"/>
        <v>Categoría</v>
      </c>
      <c r="H2068" t="str">
        <f t="shared" si="587"/>
        <v>Precios</v>
      </c>
      <c r="K2068" s="1" t="str">
        <f t="shared" si="588"/>
        <v xml:space="preserve">Informe Interactivo 2 - </v>
      </c>
    </row>
    <row r="2069" spans="1:11" hidden="1" x14ac:dyDescent="0.35">
      <c r="A2069" s="2">
        <f t="shared" si="580"/>
        <v>295</v>
      </c>
      <c r="B2069" s="2">
        <f t="shared" si="581"/>
        <v>4.1500000000000004</v>
      </c>
      <c r="C2069" s="5" t="str">
        <f t="shared" si="582"/>
        <v xml:space="preserve">Informe Interactivo 2 - </v>
      </c>
      <c r="D2069" s="6" t="str">
        <f t="shared" si="583"/>
        <v>AQUÍ SE COPIA EL LINK SIN EL ID DE FILTRO</v>
      </c>
      <c r="E2069" s="4">
        <f t="shared" si="584"/>
        <v>40</v>
      </c>
      <c r="F2069" t="str">
        <f t="shared" si="585"/>
        <v>Informe Interactivo 2</v>
      </c>
      <c r="G2069" t="str">
        <f t="shared" si="586"/>
        <v>Categoría</v>
      </c>
      <c r="H2069" t="str">
        <f t="shared" si="587"/>
        <v>Precios</v>
      </c>
      <c r="K2069" s="1" t="str">
        <f t="shared" si="588"/>
        <v xml:space="preserve">Informe Interactivo 2 - </v>
      </c>
    </row>
    <row r="2070" spans="1:11" hidden="1" x14ac:dyDescent="0.35">
      <c r="A2070" s="2">
        <f t="shared" si="580"/>
        <v>296</v>
      </c>
      <c r="B2070" s="2">
        <f t="shared" si="581"/>
        <v>4.1500000000000004</v>
      </c>
      <c r="C2070" s="5" t="str">
        <f t="shared" si="582"/>
        <v xml:space="preserve">Informe Interactivo 2 - </v>
      </c>
      <c r="D2070" s="6" t="str">
        <f t="shared" si="583"/>
        <v>AQUÍ SE COPIA EL LINK SIN EL ID DE FILTRO</v>
      </c>
      <c r="E2070" s="4">
        <f t="shared" si="584"/>
        <v>40</v>
      </c>
      <c r="F2070" t="str">
        <f t="shared" si="585"/>
        <v>Informe Interactivo 2</v>
      </c>
      <c r="G2070" t="str">
        <f t="shared" si="586"/>
        <v>Categoría</v>
      </c>
      <c r="H2070" t="str">
        <f t="shared" si="587"/>
        <v>Precios</v>
      </c>
      <c r="K2070" s="1" t="str">
        <f t="shared" si="588"/>
        <v xml:space="preserve">Informe Interactivo 2 - </v>
      </c>
    </row>
    <row r="2071" spans="1:11" hidden="1" x14ac:dyDescent="0.35">
      <c r="A2071" s="2">
        <f t="shared" si="580"/>
        <v>297</v>
      </c>
      <c r="B2071" s="2">
        <f t="shared" si="581"/>
        <v>4.1500000000000004</v>
      </c>
      <c r="C2071" s="5" t="str">
        <f t="shared" si="582"/>
        <v xml:space="preserve">Informe Interactivo 2 - </v>
      </c>
      <c r="D2071" s="6" t="str">
        <f t="shared" si="583"/>
        <v>AQUÍ SE COPIA EL LINK SIN EL ID DE FILTRO</v>
      </c>
      <c r="E2071" s="4">
        <f t="shared" si="584"/>
        <v>40</v>
      </c>
      <c r="F2071" t="str">
        <f t="shared" si="585"/>
        <v>Informe Interactivo 2</v>
      </c>
      <c r="G2071" t="str">
        <f t="shared" si="586"/>
        <v>Categoría</v>
      </c>
      <c r="H2071" t="str">
        <f t="shared" si="587"/>
        <v>Precios</v>
      </c>
      <c r="K2071" s="1" t="str">
        <f t="shared" si="588"/>
        <v xml:space="preserve">Informe Interactivo 2 - </v>
      </c>
    </row>
    <row r="2072" spans="1:11" hidden="1" x14ac:dyDescent="0.35">
      <c r="A2072" s="2">
        <f t="shared" si="580"/>
        <v>298</v>
      </c>
      <c r="B2072" s="2">
        <f t="shared" si="581"/>
        <v>4.1500000000000004</v>
      </c>
      <c r="C2072" s="5" t="str">
        <f t="shared" si="582"/>
        <v xml:space="preserve">Informe Interactivo 2 - </v>
      </c>
      <c r="D2072" s="6" t="str">
        <f t="shared" si="583"/>
        <v>AQUÍ SE COPIA EL LINK SIN EL ID DE FILTRO</v>
      </c>
      <c r="E2072" s="4">
        <f t="shared" si="584"/>
        <v>40</v>
      </c>
      <c r="F2072" t="str">
        <f t="shared" si="585"/>
        <v>Informe Interactivo 2</v>
      </c>
      <c r="G2072" t="str">
        <f t="shared" si="586"/>
        <v>Categoría</v>
      </c>
      <c r="H2072" t="str">
        <f t="shared" si="587"/>
        <v>Precios</v>
      </c>
      <c r="K2072" s="1" t="str">
        <f t="shared" si="588"/>
        <v xml:space="preserve">Informe Interactivo 2 - </v>
      </c>
    </row>
    <row r="2073" spans="1:11" hidden="1" x14ac:dyDescent="0.35">
      <c r="A2073" s="2">
        <f t="shared" si="580"/>
        <v>299</v>
      </c>
      <c r="B2073" s="2">
        <f t="shared" si="581"/>
        <v>4.1500000000000004</v>
      </c>
      <c r="C2073" s="5" t="str">
        <f t="shared" si="582"/>
        <v xml:space="preserve">Informe Interactivo 2 - </v>
      </c>
      <c r="D2073" s="6" t="str">
        <f t="shared" si="583"/>
        <v>AQUÍ SE COPIA EL LINK SIN EL ID DE FILTRO</v>
      </c>
      <c r="E2073" s="4">
        <f t="shared" si="584"/>
        <v>40</v>
      </c>
      <c r="F2073" t="str">
        <f t="shared" si="585"/>
        <v>Informe Interactivo 2</v>
      </c>
      <c r="G2073" t="str">
        <f t="shared" si="586"/>
        <v>Categoría</v>
      </c>
      <c r="H2073" t="str">
        <f t="shared" si="587"/>
        <v>Precios</v>
      </c>
      <c r="K2073" s="1" t="str">
        <f t="shared" si="588"/>
        <v xml:space="preserve">Informe Interactivo 2 - </v>
      </c>
    </row>
    <row r="2074" spans="1:11" hidden="1" x14ac:dyDescent="0.35">
      <c r="A2074" s="2">
        <f t="shared" si="580"/>
        <v>300</v>
      </c>
      <c r="B2074" s="2">
        <f t="shared" si="581"/>
        <v>4.1500000000000004</v>
      </c>
      <c r="C2074" s="5" t="str">
        <f t="shared" si="582"/>
        <v xml:space="preserve">Informe Interactivo 2 - </v>
      </c>
      <c r="D2074" s="6" t="str">
        <f t="shared" si="583"/>
        <v>AQUÍ SE COPIA EL LINK SIN EL ID DE FILTRO</v>
      </c>
      <c r="E2074" s="4">
        <f t="shared" si="584"/>
        <v>40</v>
      </c>
      <c r="F2074" t="str">
        <f t="shared" si="585"/>
        <v>Informe Interactivo 2</v>
      </c>
      <c r="G2074" t="str">
        <f t="shared" si="586"/>
        <v>Categoría</v>
      </c>
      <c r="H2074" t="str">
        <f t="shared" si="587"/>
        <v>Precios</v>
      </c>
      <c r="K2074" s="1" t="str">
        <f t="shared" si="588"/>
        <v xml:space="preserve">Informe Interactivo 2 - </v>
      </c>
    </row>
    <row r="2075" spans="1:11" hidden="1" x14ac:dyDescent="0.35">
      <c r="A2075" s="2">
        <f t="shared" si="580"/>
        <v>301</v>
      </c>
      <c r="B2075" s="2">
        <f t="shared" si="581"/>
        <v>4.1500000000000004</v>
      </c>
      <c r="C2075" s="5" t="str">
        <f t="shared" si="582"/>
        <v xml:space="preserve">Informe Interactivo 2 - </v>
      </c>
      <c r="D2075" s="6" t="str">
        <f t="shared" si="583"/>
        <v>AQUÍ SE COPIA EL LINK SIN EL ID DE FILTRO</v>
      </c>
      <c r="E2075" s="4">
        <f t="shared" si="584"/>
        <v>40</v>
      </c>
      <c r="F2075" t="str">
        <f t="shared" si="585"/>
        <v>Informe Interactivo 2</v>
      </c>
      <c r="G2075" t="str">
        <f t="shared" si="586"/>
        <v>Categoría</v>
      </c>
      <c r="H2075" t="str">
        <f t="shared" si="587"/>
        <v>Precios</v>
      </c>
      <c r="K2075" s="1" t="str">
        <f t="shared" si="588"/>
        <v xml:space="preserve">Informe Interactivo 2 - </v>
      </c>
    </row>
    <row r="2076" spans="1:11" hidden="1" x14ac:dyDescent="0.35">
      <c r="A2076" s="2">
        <f t="shared" si="580"/>
        <v>302</v>
      </c>
      <c r="B2076" s="2">
        <f t="shared" si="581"/>
        <v>4.1500000000000004</v>
      </c>
      <c r="C2076" s="5" t="str">
        <f t="shared" si="582"/>
        <v xml:space="preserve">Informe Interactivo 2 - </v>
      </c>
      <c r="D2076" s="6" t="str">
        <f t="shared" si="583"/>
        <v>AQUÍ SE COPIA EL LINK SIN EL ID DE FILTRO</v>
      </c>
      <c r="E2076" s="4">
        <f t="shared" si="584"/>
        <v>40</v>
      </c>
      <c r="F2076" t="str">
        <f t="shared" si="585"/>
        <v>Informe Interactivo 2</v>
      </c>
      <c r="G2076" t="str">
        <f t="shared" si="586"/>
        <v>Categoría</v>
      </c>
      <c r="H2076" t="str">
        <f t="shared" si="587"/>
        <v>Precios</v>
      </c>
      <c r="K2076" s="1" t="str">
        <f t="shared" si="588"/>
        <v xml:space="preserve">Informe Interactivo 2 - </v>
      </c>
    </row>
    <row r="2077" spans="1:11" hidden="1" x14ac:dyDescent="0.35">
      <c r="A2077" s="2">
        <f t="shared" si="580"/>
        <v>303</v>
      </c>
      <c r="B2077" s="2">
        <f t="shared" si="581"/>
        <v>4.1500000000000004</v>
      </c>
      <c r="C2077" s="5" t="str">
        <f t="shared" si="582"/>
        <v xml:space="preserve">Informe Interactivo 2 - </v>
      </c>
      <c r="D2077" s="6" t="str">
        <f t="shared" si="583"/>
        <v>AQUÍ SE COPIA EL LINK SIN EL ID DE FILTRO</v>
      </c>
      <c r="E2077" s="4">
        <f t="shared" si="584"/>
        <v>40</v>
      </c>
      <c r="F2077" t="str">
        <f t="shared" si="585"/>
        <v>Informe Interactivo 2</v>
      </c>
      <c r="G2077" t="str">
        <f t="shared" si="586"/>
        <v>Categoría</v>
      </c>
      <c r="H2077" t="str">
        <f t="shared" si="587"/>
        <v>Precios</v>
      </c>
      <c r="K2077" s="1" t="str">
        <f t="shared" si="588"/>
        <v xml:space="preserve">Informe Interactivo 2 - </v>
      </c>
    </row>
    <row r="2078" spans="1:11" hidden="1" x14ac:dyDescent="0.35">
      <c r="A2078" s="2">
        <f t="shared" si="580"/>
        <v>304</v>
      </c>
      <c r="B2078" s="2">
        <f t="shared" si="581"/>
        <v>4.1500000000000004</v>
      </c>
      <c r="C2078" s="5" t="str">
        <f t="shared" si="582"/>
        <v xml:space="preserve">Informe Interactivo 2 - </v>
      </c>
      <c r="D2078" s="6" t="str">
        <f t="shared" si="583"/>
        <v>AQUÍ SE COPIA EL LINK SIN EL ID DE FILTRO</v>
      </c>
      <c r="E2078" s="4">
        <f t="shared" si="584"/>
        <v>40</v>
      </c>
      <c r="F2078" t="str">
        <f t="shared" si="585"/>
        <v>Informe Interactivo 2</v>
      </c>
      <c r="G2078" t="str">
        <f t="shared" si="586"/>
        <v>Categoría</v>
      </c>
      <c r="H2078" t="str">
        <f t="shared" si="587"/>
        <v>Precios</v>
      </c>
      <c r="K2078" s="1" t="str">
        <f t="shared" si="588"/>
        <v xml:space="preserve">Informe Interactivo 2 - </v>
      </c>
    </row>
    <row r="2079" spans="1:11" hidden="1" x14ac:dyDescent="0.35">
      <c r="A2079" s="2">
        <f t="shared" si="580"/>
        <v>305</v>
      </c>
      <c r="B2079" s="2">
        <f t="shared" si="581"/>
        <v>4.1500000000000004</v>
      </c>
      <c r="C2079" s="5" t="str">
        <f t="shared" si="582"/>
        <v xml:space="preserve">Informe Interactivo 2 - </v>
      </c>
      <c r="D2079" s="6" t="str">
        <f t="shared" si="583"/>
        <v>AQUÍ SE COPIA EL LINK SIN EL ID DE FILTRO</v>
      </c>
      <c r="E2079" s="4">
        <f t="shared" si="584"/>
        <v>40</v>
      </c>
      <c r="F2079" t="str">
        <f t="shared" si="585"/>
        <v>Informe Interactivo 2</v>
      </c>
      <c r="G2079" t="str">
        <f t="shared" si="586"/>
        <v>Categoría</v>
      </c>
      <c r="H2079" t="str">
        <f t="shared" si="587"/>
        <v>Precios</v>
      </c>
      <c r="K2079" s="1" t="str">
        <f t="shared" si="588"/>
        <v xml:space="preserve">Informe Interactivo 2 - </v>
      </c>
    </row>
    <row r="2080" spans="1:11" hidden="1" x14ac:dyDescent="0.35">
      <c r="A2080" s="2">
        <f t="shared" si="580"/>
        <v>306</v>
      </c>
      <c r="B2080" s="2">
        <f t="shared" si="581"/>
        <v>4.1500000000000004</v>
      </c>
      <c r="C2080" s="5" t="str">
        <f t="shared" si="582"/>
        <v xml:space="preserve">Informe Interactivo 2 - </v>
      </c>
      <c r="D2080" s="6" t="str">
        <f t="shared" si="583"/>
        <v>AQUÍ SE COPIA EL LINK SIN EL ID DE FILTRO</v>
      </c>
      <c r="E2080" s="4">
        <f t="shared" si="584"/>
        <v>40</v>
      </c>
      <c r="F2080" t="str">
        <f t="shared" si="585"/>
        <v>Informe Interactivo 2</v>
      </c>
      <c r="G2080" t="str">
        <f t="shared" si="586"/>
        <v>Categoría</v>
      </c>
      <c r="H2080" t="str">
        <f t="shared" si="587"/>
        <v>Precios</v>
      </c>
      <c r="K2080" s="1" t="str">
        <f t="shared" si="588"/>
        <v xml:space="preserve">Informe Interactivo 2 - </v>
      </c>
    </row>
    <row r="2081" spans="1:11" hidden="1" x14ac:dyDescent="0.35">
      <c r="A2081" s="2">
        <f t="shared" si="580"/>
        <v>307</v>
      </c>
      <c r="B2081" s="2">
        <f t="shared" si="581"/>
        <v>4.1500000000000004</v>
      </c>
      <c r="C2081" s="5" t="str">
        <f t="shared" si="582"/>
        <v xml:space="preserve">Informe Interactivo 2 - </v>
      </c>
      <c r="D2081" s="6" t="str">
        <f t="shared" si="583"/>
        <v>AQUÍ SE COPIA EL LINK SIN EL ID DE FILTRO</v>
      </c>
      <c r="E2081" s="4">
        <f t="shared" si="584"/>
        <v>40</v>
      </c>
      <c r="F2081" t="str">
        <f t="shared" si="585"/>
        <v>Informe Interactivo 2</v>
      </c>
      <c r="G2081" t="str">
        <f t="shared" si="586"/>
        <v>Categoría</v>
      </c>
      <c r="H2081" t="str">
        <f t="shared" si="587"/>
        <v>Precios</v>
      </c>
      <c r="K2081" s="1" t="str">
        <f t="shared" si="588"/>
        <v xml:space="preserve">Informe Interactivo 2 - </v>
      </c>
    </row>
    <row r="2082" spans="1:11" hidden="1" x14ac:dyDescent="0.35">
      <c r="A2082" s="2">
        <f t="shared" si="580"/>
        <v>308</v>
      </c>
      <c r="B2082" s="2">
        <f t="shared" si="581"/>
        <v>4.1500000000000004</v>
      </c>
      <c r="C2082" s="5" t="str">
        <f t="shared" si="582"/>
        <v xml:space="preserve">Informe Interactivo 2 - </v>
      </c>
      <c r="D2082" s="6" t="str">
        <f t="shared" si="583"/>
        <v>AQUÍ SE COPIA EL LINK SIN EL ID DE FILTRO</v>
      </c>
      <c r="E2082" s="4">
        <f t="shared" si="584"/>
        <v>40</v>
      </c>
      <c r="F2082" t="str">
        <f t="shared" si="585"/>
        <v>Informe Interactivo 2</v>
      </c>
      <c r="G2082" t="str">
        <f t="shared" si="586"/>
        <v>Categoría</v>
      </c>
      <c r="H2082" t="str">
        <f t="shared" si="587"/>
        <v>Precios</v>
      </c>
      <c r="K2082" s="1" t="str">
        <f t="shared" si="588"/>
        <v xml:space="preserve">Informe Interactivo 2 - </v>
      </c>
    </row>
    <row r="2083" spans="1:11" hidden="1" x14ac:dyDescent="0.35">
      <c r="A2083" s="2">
        <f t="shared" si="580"/>
        <v>309</v>
      </c>
      <c r="B2083" s="2">
        <f t="shared" si="581"/>
        <v>4.1500000000000004</v>
      </c>
      <c r="C2083" s="5" t="str">
        <f t="shared" si="582"/>
        <v xml:space="preserve">Informe Interactivo 2 - </v>
      </c>
      <c r="D2083" s="6" t="str">
        <f t="shared" si="583"/>
        <v>AQUÍ SE COPIA EL LINK SIN EL ID DE FILTRO</v>
      </c>
      <c r="E2083" s="4">
        <f t="shared" si="584"/>
        <v>40</v>
      </c>
      <c r="F2083" t="str">
        <f t="shared" si="585"/>
        <v>Informe Interactivo 2</v>
      </c>
      <c r="G2083" t="str">
        <f t="shared" si="586"/>
        <v>Categoría</v>
      </c>
      <c r="H2083" t="str">
        <f t="shared" si="587"/>
        <v>Precios</v>
      </c>
      <c r="K2083" s="1" t="str">
        <f t="shared" si="588"/>
        <v xml:space="preserve">Informe Interactivo 2 - </v>
      </c>
    </row>
    <row r="2084" spans="1:11" hidden="1" x14ac:dyDescent="0.35">
      <c r="A2084" s="2">
        <f t="shared" si="580"/>
        <v>310</v>
      </c>
      <c r="B2084" s="2">
        <f t="shared" si="581"/>
        <v>4.1500000000000004</v>
      </c>
      <c r="C2084" s="5" t="str">
        <f t="shared" si="582"/>
        <v xml:space="preserve">Informe Interactivo 2 - </v>
      </c>
      <c r="D2084" s="6" t="str">
        <f t="shared" si="583"/>
        <v>AQUÍ SE COPIA EL LINK SIN EL ID DE FILTRO</v>
      </c>
      <c r="E2084" s="4">
        <f t="shared" si="584"/>
        <v>40</v>
      </c>
      <c r="F2084" t="str">
        <f t="shared" si="585"/>
        <v>Informe Interactivo 2</v>
      </c>
      <c r="G2084" t="str">
        <f t="shared" si="586"/>
        <v>Categoría</v>
      </c>
      <c r="H2084" t="str">
        <f t="shared" si="587"/>
        <v>Precios</v>
      </c>
      <c r="K2084" s="1" t="str">
        <f t="shared" si="588"/>
        <v xml:space="preserve">Informe Interactivo 2 - </v>
      </c>
    </row>
    <row r="2085" spans="1:11" hidden="1" x14ac:dyDescent="0.35">
      <c r="A2085" s="2">
        <f t="shared" si="580"/>
        <v>311</v>
      </c>
      <c r="B2085" s="2">
        <f t="shared" si="581"/>
        <v>4.1500000000000004</v>
      </c>
      <c r="C2085" s="5" t="str">
        <f t="shared" si="582"/>
        <v xml:space="preserve">Informe Interactivo 2 - </v>
      </c>
      <c r="D2085" s="6" t="str">
        <f t="shared" si="583"/>
        <v>AQUÍ SE COPIA EL LINK SIN EL ID DE FILTRO</v>
      </c>
      <c r="E2085" s="4">
        <f t="shared" si="584"/>
        <v>40</v>
      </c>
      <c r="F2085" t="str">
        <f t="shared" si="585"/>
        <v>Informe Interactivo 2</v>
      </c>
      <c r="G2085" t="str">
        <f t="shared" si="586"/>
        <v>Categoría</v>
      </c>
      <c r="H2085" t="str">
        <f t="shared" si="587"/>
        <v>Precios</v>
      </c>
      <c r="K2085" s="1" t="str">
        <f t="shared" si="588"/>
        <v xml:space="preserve">Informe Interactivo 2 - </v>
      </c>
    </row>
    <row r="2086" spans="1:11" hidden="1" x14ac:dyDescent="0.35">
      <c r="A2086" s="2">
        <f t="shared" si="580"/>
        <v>312</v>
      </c>
      <c r="B2086" s="2">
        <f t="shared" si="581"/>
        <v>4.1500000000000004</v>
      </c>
      <c r="C2086" s="5" t="str">
        <f t="shared" si="582"/>
        <v xml:space="preserve">Informe Interactivo 2 - </v>
      </c>
      <c r="D2086" s="6" t="str">
        <f t="shared" si="583"/>
        <v>AQUÍ SE COPIA EL LINK SIN EL ID DE FILTRO</v>
      </c>
      <c r="E2086" s="4">
        <f t="shared" si="584"/>
        <v>40</v>
      </c>
      <c r="F2086" t="str">
        <f t="shared" si="585"/>
        <v>Informe Interactivo 2</v>
      </c>
      <c r="G2086" t="str">
        <f t="shared" si="586"/>
        <v>Categoría</v>
      </c>
      <c r="H2086" t="str">
        <f t="shared" si="587"/>
        <v>Precios</v>
      </c>
      <c r="K2086" s="1" t="str">
        <f t="shared" si="588"/>
        <v xml:space="preserve">Informe Interactivo 2 - </v>
      </c>
    </row>
    <row r="2087" spans="1:11" hidden="1" x14ac:dyDescent="0.35">
      <c r="A2087" s="2">
        <f t="shared" si="580"/>
        <v>313</v>
      </c>
      <c r="B2087" s="2">
        <f t="shared" si="581"/>
        <v>4.1500000000000004</v>
      </c>
      <c r="C2087" s="5" t="str">
        <f t="shared" si="582"/>
        <v xml:space="preserve">Informe Interactivo 2 - </v>
      </c>
      <c r="D2087" s="6" t="str">
        <f t="shared" si="583"/>
        <v>AQUÍ SE COPIA EL LINK SIN EL ID DE FILTRO</v>
      </c>
      <c r="E2087" s="4">
        <f t="shared" si="584"/>
        <v>40</v>
      </c>
      <c r="F2087" t="str">
        <f t="shared" si="585"/>
        <v>Informe Interactivo 2</v>
      </c>
      <c r="G2087" t="str">
        <f t="shared" si="586"/>
        <v>Categoría</v>
      </c>
      <c r="H2087" t="str">
        <f t="shared" si="587"/>
        <v>Precios</v>
      </c>
      <c r="K2087" s="1" t="str">
        <f t="shared" si="588"/>
        <v xml:space="preserve">Informe Interactivo 2 - </v>
      </c>
    </row>
    <row r="2088" spans="1:11" hidden="1" x14ac:dyDescent="0.35">
      <c r="A2088" s="2">
        <f t="shared" si="580"/>
        <v>314</v>
      </c>
      <c r="B2088" s="2">
        <f t="shared" si="581"/>
        <v>4.1500000000000004</v>
      </c>
      <c r="C2088" s="5" t="str">
        <f t="shared" si="582"/>
        <v xml:space="preserve">Informe Interactivo 2 - </v>
      </c>
      <c r="D2088" s="6" t="str">
        <f t="shared" si="583"/>
        <v>AQUÍ SE COPIA EL LINK SIN EL ID DE FILTRO</v>
      </c>
      <c r="E2088" s="4">
        <f t="shared" si="584"/>
        <v>40</v>
      </c>
      <c r="F2088" t="str">
        <f t="shared" si="585"/>
        <v>Informe Interactivo 2</v>
      </c>
      <c r="G2088" t="str">
        <f t="shared" si="586"/>
        <v>Categoría</v>
      </c>
      <c r="H2088" t="str">
        <f t="shared" si="587"/>
        <v>Precios</v>
      </c>
      <c r="K2088" s="1" t="str">
        <f t="shared" si="588"/>
        <v xml:space="preserve">Informe Interactivo 2 - </v>
      </c>
    </row>
    <row r="2089" spans="1:11" hidden="1" x14ac:dyDescent="0.35">
      <c r="A2089" s="2">
        <f t="shared" ref="A2089:A2152" si="589">+A2088+1</f>
        <v>315</v>
      </c>
      <c r="B2089" s="2">
        <f t="shared" ref="B2089:B2152" si="590">+B2088</f>
        <v>4.1500000000000004</v>
      </c>
      <c r="C2089" s="5" t="str">
        <f t="shared" ref="C2089:C2152" si="591">+F2089&amp;" - "&amp;J2089</f>
        <v xml:space="preserve">Informe Interactivo 2 - </v>
      </c>
      <c r="D2089" s="6" t="str">
        <f t="shared" ref="D2089:D2152" si="592">+"AQUÍ SE COPIA EL LINK SIN EL ID DE FILTRO"&amp;I2089</f>
        <v>AQUÍ SE COPIA EL LINK SIN EL ID DE FILTRO</v>
      </c>
      <c r="E2089" s="4">
        <f t="shared" ref="E2089:E2152" si="593">+E2088</f>
        <v>40</v>
      </c>
      <c r="F2089" t="str">
        <f t="shared" ref="F2089:F2152" si="594">+F2088</f>
        <v>Informe Interactivo 2</v>
      </c>
      <c r="G2089" t="str">
        <f t="shared" ref="G2089:G2152" si="595">+G2088</f>
        <v>Categoría</v>
      </c>
      <c r="H2089" t="str">
        <f t="shared" ref="H2089:H2152" si="596">+H2088</f>
        <v>Precios</v>
      </c>
      <c r="K2089" s="1" t="str">
        <f t="shared" ref="K2089:K2152" si="597">+HYPERLINK(D2089,C2089)</f>
        <v xml:space="preserve">Informe Interactivo 2 - </v>
      </c>
    </row>
    <row r="2090" spans="1:11" hidden="1" x14ac:dyDescent="0.35">
      <c r="A2090" s="2">
        <f t="shared" si="589"/>
        <v>316</v>
      </c>
      <c r="B2090" s="2">
        <f t="shared" si="590"/>
        <v>4.1500000000000004</v>
      </c>
      <c r="C2090" s="5" t="str">
        <f t="shared" si="591"/>
        <v xml:space="preserve">Informe Interactivo 2 - </v>
      </c>
      <c r="D2090" s="6" t="str">
        <f t="shared" si="592"/>
        <v>AQUÍ SE COPIA EL LINK SIN EL ID DE FILTRO</v>
      </c>
      <c r="E2090" s="4">
        <f t="shared" si="593"/>
        <v>40</v>
      </c>
      <c r="F2090" t="str">
        <f t="shared" si="594"/>
        <v>Informe Interactivo 2</v>
      </c>
      <c r="G2090" t="str">
        <f t="shared" si="595"/>
        <v>Categoría</v>
      </c>
      <c r="H2090" t="str">
        <f t="shared" si="596"/>
        <v>Precios</v>
      </c>
      <c r="K2090" s="1" t="str">
        <f t="shared" si="597"/>
        <v xml:space="preserve">Informe Interactivo 2 - </v>
      </c>
    </row>
    <row r="2091" spans="1:11" hidden="1" x14ac:dyDescent="0.35">
      <c r="A2091" s="2">
        <f t="shared" si="589"/>
        <v>317</v>
      </c>
      <c r="B2091" s="2">
        <f t="shared" si="590"/>
        <v>4.1500000000000004</v>
      </c>
      <c r="C2091" s="5" t="str">
        <f t="shared" si="591"/>
        <v xml:space="preserve">Informe Interactivo 2 - </v>
      </c>
      <c r="D2091" s="6" t="str">
        <f t="shared" si="592"/>
        <v>AQUÍ SE COPIA EL LINK SIN EL ID DE FILTRO</v>
      </c>
      <c r="E2091" s="4">
        <f t="shared" si="593"/>
        <v>40</v>
      </c>
      <c r="F2091" t="str">
        <f t="shared" si="594"/>
        <v>Informe Interactivo 2</v>
      </c>
      <c r="G2091" t="str">
        <f t="shared" si="595"/>
        <v>Categoría</v>
      </c>
      <c r="H2091" t="str">
        <f t="shared" si="596"/>
        <v>Precios</v>
      </c>
      <c r="K2091" s="1" t="str">
        <f t="shared" si="597"/>
        <v xml:space="preserve">Informe Interactivo 2 - </v>
      </c>
    </row>
    <row r="2092" spans="1:11" hidden="1" x14ac:dyDescent="0.35">
      <c r="A2092" s="2">
        <f t="shared" si="589"/>
        <v>318</v>
      </c>
      <c r="B2092" s="2">
        <f t="shared" si="590"/>
        <v>4.1500000000000004</v>
      </c>
      <c r="C2092" s="5" t="str">
        <f t="shared" si="591"/>
        <v xml:space="preserve">Informe Interactivo 2 - </v>
      </c>
      <c r="D2092" s="6" t="str">
        <f t="shared" si="592"/>
        <v>AQUÍ SE COPIA EL LINK SIN EL ID DE FILTRO</v>
      </c>
      <c r="E2092" s="4">
        <f t="shared" si="593"/>
        <v>40</v>
      </c>
      <c r="F2092" t="str">
        <f t="shared" si="594"/>
        <v>Informe Interactivo 2</v>
      </c>
      <c r="G2092" t="str">
        <f t="shared" si="595"/>
        <v>Categoría</v>
      </c>
      <c r="H2092" t="str">
        <f t="shared" si="596"/>
        <v>Precios</v>
      </c>
      <c r="K2092" s="1" t="str">
        <f t="shared" si="597"/>
        <v xml:space="preserve">Informe Interactivo 2 - </v>
      </c>
    </row>
    <row r="2093" spans="1:11" hidden="1" x14ac:dyDescent="0.35">
      <c r="A2093" s="2">
        <f t="shared" si="589"/>
        <v>319</v>
      </c>
      <c r="B2093" s="2">
        <f t="shared" si="590"/>
        <v>4.1500000000000004</v>
      </c>
      <c r="C2093" s="5" t="str">
        <f t="shared" si="591"/>
        <v xml:space="preserve">Informe Interactivo 2 - </v>
      </c>
      <c r="D2093" s="6" t="str">
        <f t="shared" si="592"/>
        <v>AQUÍ SE COPIA EL LINK SIN EL ID DE FILTRO</v>
      </c>
      <c r="E2093" s="4">
        <f t="shared" si="593"/>
        <v>40</v>
      </c>
      <c r="F2093" t="str">
        <f t="shared" si="594"/>
        <v>Informe Interactivo 2</v>
      </c>
      <c r="G2093" t="str">
        <f t="shared" si="595"/>
        <v>Categoría</v>
      </c>
      <c r="H2093" t="str">
        <f t="shared" si="596"/>
        <v>Precios</v>
      </c>
      <c r="K2093" s="1" t="str">
        <f t="shared" si="597"/>
        <v xml:space="preserve">Informe Interactivo 2 - </v>
      </c>
    </row>
    <row r="2094" spans="1:11" hidden="1" x14ac:dyDescent="0.35">
      <c r="A2094" s="2">
        <f t="shared" si="589"/>
        <v>320</v>
      </c>
      <c r="B2094" s="2">
        <f t="shared" si="590"/>
        <v>4.1500000000000004</v>
      </c>
      <c r="C2094" s="5" t="str">
        <f t="shared" si="591"/>
        <v xml:space="preserve">Informe Interactivo 2 - </v>
      </c>
      <c r="D2094" s="6" t="str">
        <f t="shared" si="592"/>
        <v>AQUÍ SE COPIA EL LINK SIN EL ID DE FILTRO</v>
      </c>
      <c r="E2094" s="4">
        <f t="shared" si="593"/>
        <v>40</v>
      </c>
      <c r="F2094" t="str">
        <f t="shared" si="594"/>
        <v>Informe Interactivo 2</v>
      </c>
      <c r="G2094" t="str">
        <f t="shared" si="595"/>
        <v>Categoría</v>
      </c>
      <c r="H2094" t="str">
        <f t="shared" si="596"/>
        <v>Precios</v>
      </c>
      <c r="K2094" s="1" t="str">
        <f t="shared" si="597"/>
        <v xml:space="preserve">Informe Interactivo 2 - </v>
      </c>
    </row>
    <row r="2095" spans="1:11" hidden="1" x14ac:dyDescent="0.35">
      <c r="A2095" s="2">
        <f t="shared" si="589"/>
        <v>321</v>
      </c>
      <c r="B2095" s="2">
        <f t="shared" si="590"/>
        <v>4.1500000000000004</v>
      </c>
      <c r="C2095" s="5" t="str">
        <f t="shared" si="591"/>
        <v xml:space="preserve">Informe Interactivo 2 - </v>
      </c>
      <c r="D2095" s="6" t="str">
        <f t="shared" si="592"/>
        <v>AQUÍ SE COPIA EL LINK SIN EL ID DE FILTRO</v>
      </c>
      <c r="E2095" s="4">
        <f t="shared" si="593"/>
        <v>40</v>
      </c>
      <c r="F2095" t="str">
        <f t="shared" si="594"/>
        <v>Informe Interactivo 2</v>
      </c>
      <c r="G2095" t="str">
        <f t="shared" si="595"/>
        <v>Categoría</v>
      </c>
      <c r="H2095" t="str">
        <f t="shared" si="596"/>
        <v>Precios</v>
      </c>
      <c r="K2095" s="1" t="str">
        <f t="shared" si="597"/>
        <v xml:space="preserve">Informe Interactivo 2 - </v>
      </c>
    </row>
    <row r="2096" spans="1:11" hidden="1" x14ac:dyDescent="0.35">
      <c r="A2096" s="2">
        <f t="shared" si="589"/>
        <v>322</v>
      </c>
      <c r="B2096" s="2">
        <f t="shared" si="590"/>
        <v>4.1500000000000004</v>
      </c>
      <c r="C2096" s="5" t="str">
        <f t="shared" si="591"/>
        <v xml:space="preserve">Informe Interactivo 2 - </v>
      </c>
      <c r="D2096" s="6" t="str">
        <f t="shared" si="592"/>
        <v>AQUÍ SE COPIA EL LINK SIN EL ID DE FILTRO</v>
      </c>
      <c r="E2096" s="4">
        <f t="shared" si="593"/>
        <v>40</v>
      </c>
      <c r="F2096" t="str">
        <f t="shared" si="594"/>
        <v>Informe Interactivo 2</v>
      </c>
      <c r="G2096" t="str">
        <f t="shared" si="595"/>
        <v>Categoría</v>
      </c>
      <c r="H2096" t="str">
        <f t="shared" si="596"/>
        <v>Precios</v>
      </c>
      <c r="K2096" s="1" t="str">
        <f t="shared" si="597"/>
        <v xml:space="preserve">Informe Interactivo 2 - </v>
      </c>
    </row>
    <row r="2097" spans="1:11" hidden="1" x14ac:dyDescent="0.35">
      <c r="A2097" s="2">
        <f t="shared" si="589"/>
        <v>323</v>
      </c>
      <c r="B2097" s="2">
        <f t="shared" si="590"/>
        <v>4.1500000000000004</v>
      </c>
      <c r="C2097" s="5" t="str">
        <f t="shared" si="591"/>
        <v xml:space="preserve">Informe Interactivo 2 - </v>
      </c>
      <c r="D2097" s="6" t="str">
        <f t="shared" si="592"/>
        <v>AQUÍ SE COPIA EL LINK SIN EL ID DE FILTRO</v>
      </c>
      <c r="E2097" s="4">
        <f t="shared" si="593"/>
        <v>40</v>
      </c>
      <c r="F2097" t="str">
        <f t="shared" si="594"/>
        <v>Informe Interactivo 2</v>
      </c>
      <c r="G2097" t="str">
        <f t="shared" si="595"/>
        <v>Categoría</v>
      </c>
      <c r="H2097" t="str">
        <f t="shared" si="596"/>
        <v>Precios</v>
      </c>
      <c r="K2097" s="1" t="str">
        <f t="shared" si="597"/>
        <v xml:space="preserve">Informe Interactivo 2 - </v>
      </c>
    </row>
    <row r="2098" spans="1:11" hidden="1" x14ac:dyDescent="0.35">
      <c r="A2098" s="2">
        <f t="shared" si="589"/>
        <v>324</v>
      </c>
      <c r="B2098" s="2">
        <f t="shared" si="590"/>
        <v>4.1500000000000004</v>
      </c>
      <c r="C2098" s="5" t="str">
        <f t="shared" si="591"/>
        <v xml:space="preserve">Informe Interactivo 2 - </v>
      </c>
      <c r="D2098" s="6" t="str">
        <f t="shared" si="592"/>
        <v>AQUÍ SE COPIA EL LINK SIN EL ID DE FILTRO</v>
      </c>
      <c r="E2098" s="4">
        <f t="shared" si="593"/>
        <v>40</v>
      </c>
      <c r="F2098" t="str">
        <f t="shared" si="594"/>
        <v>Informe Interactivo 2</v>
      </c>
      <c r="G2098" t="str">
        <f t="shared" si="595"/>
        <v>Categoría</v>
      </c>
      <c r="H2098" t="str">
        <f t="shared" si="596"/>
        <v>Precios</v>
      </c>
      <c r="K2098" s="1" t="str">
        <f t="shared" si="597"/>
        <v xml:space="preserve">Informe Interactivo 2 - </v>
      </c>
    </row>
    <row r="2099" spans="1:11" hidden="1" x14ac:dyDescent="0.35">
      <c r="A2099" s="2">
        <f t="shared" si="589"/>
        <v>325</v>
      </c>
      <c r="B2099" s="2">
        <f t="shared" si="590"/>
        <v>4.1500000000000004</v>
      </c>
      <c r="C2099" s="5" t="str">
        <f t="shared" si="591"/>
        <v xml:space="preserve">Informe Interactivo 2 - </v>
      </c>
      <c r="D2099" s="6" t="str">
        <f t="shared" si="592"/>
        <v>AQUÍ SE COPIA EL LINK SIN EL ID DE FILTRO</v>
      </c>
      <c r="E2099" s="4">
        <f t="shared" si="593"/>
        <v>40</v>
      </c>
      <c r="F2099" t="str">
        <f t="shared" si="594"/>
        <v>Informe Interactivo 2</v>
      </c>
      <c r="G2099" t="str">
        <f t="shared" si="595"/>
        <v>Categoría</v>
      </c>
      <c r="H2099" t="str">
        <f t="shared" si="596"/>
        <v>Precios</v>
      </c>
      <c r="K2099" s="1" t="str">
        <f t="shared" si="597"/>
        <v xml:space="preserve">Informe Interactivo 2 - </v>
      </c>
    </row>
    <row r="2100" spans="1:11" hidden="1" x14ac:dyDescent="0.35">
      <c r="A2100" s="2">
        <f t="shared" si="589"/>
        <v>326</v>
      </c>
      <c r="B2100" s="2">
        <f t="shared" si="590"/>
        <v>4.1500000000000004</v>
      </c>
      <c r="C2100" s="5" t="str">
        <f t="shared" si="591"/>
        <v xml:space="preserve">Informe Interactivo 2 - </v>
      </c>
      <c r="D2100" s="6" t="str">
        <f t="shared" si="592"/>
        <v>AQUÍ SE COPIA EL LINK SIN EL ID DE FILTRO</v>
      </c>
      <c r="E2100" s="4">
        <f t="shared" si="593"/>
        <v>40</v>
      </c>
      <c r="F2100" t="str">
        <f t="shared" si="594"/>
        <v>Informe Interactivo 2</v>
      </c>
      <c r="G2100" t="str">
        <f t="shared" si="595"/>
        <v>Categoría</v>
      </c>
      <c r="H2100" t="str">
        <f t="shared" si="596"/>
        <v>Precios</v>
      </c>
      <c r="K2100" s="1" t="str">
        <f t="shared" si="597"/>
        <v xml:space="preserve">Informe Interactivo 2 - </v>
      </c>
    </row>
    <row r="2101" spans="1:11" hidden="1" x14ac:dyDescent="0.35">
      <c r="A2101" s="2">
        <f t="shared" si="589"/>
        <v>327</v>
      </c>
      <c r="B2101" s="2">
        <f t="shared" si="590"/>
        <v>4.1500000000000004</v>
      </c>
      <c r="C2101" s="5" t="str">
        <f t="shared" si="591"/>
        <v xml:space="preserve">Informe Interactivo 2 - </v>
      </c>
      <c r="D2101" s="6" t="str">
        <f t="shared" si="592"/>
        <v>AQUÍ SE COPIA EL LINK SIN EL ID DE FILTRO</v>
      </c>
      <c r="E2101" s="4">
        <f t="shared" si="593"/>
        <v>40</v>
      </c>
      <c r="F2101" t="str">
        <f t="shared" si="594"/>
        <v>Informe Interactivo 2</v>
      </c>
      <c r="G2101" t="str">
        <f t="shared" si="595"/>
        <v>Categoría</v>
      </c>
      <c r="H2101" t="str">
        <f t="shared" si="596"/>
        <v>Precios</v>
      </c>
      <c r="K2101" s="1" t="str">
        <f t="shared" si="597"/>
        <v xml:space="preserve">Informe Interactivo 2 - </v>
      </c>
    </row>
    <row r="2102" spans="1:11" hidden="1" x14ac:dyDescent="0.35">
      <c r="A2102" s="2">
        <f t="shared" si="589"/>
        <v>328</v>
      </c>
      <c r="B2102" s="2">
        <f t="shared" si="590"/>
        <v>4.1500000000000004</v>
      </c>
      <c r="C2102" s="5" t="str">
        <f t="shared" si="591"/>
        <v xml:space="preserve">Informe Interactivo 2 - </v>
      </c>
      <c r="D2102" s="6" t="str">
        <f t="shared" si="592"/>
        <v>AQUÍ SE COPIA EL LINK SIN EL ID DE FILTRO</v>
      </c>
      <c r="E2102" s="4">
        <f t="shared" si="593"/>
        <v>40</v>
      </c>
      <c r="F2102" t="str">
        <f t="shared" si="594"/>
        <v>Informe Interactivo 2</v>
      </c>
      <c r="G2102" t="str">
        <f t="shared" si="595"/>
        <v>Categoría</v>
      </c>
      <c r="H2102" t="str">
        <f t="shared" si="596"/>
        <v>Precios</v>
      </c>
      <c r="K2102" s="1" t="str">
        <f t="shared" si="597"/>
        <v xml:space="preserve">Informe Interactivo 2 - </v>
      </c>
    </row>
    <row r="2103" spans="1:11" hidden="1" x14ac:dyDescent="0.35">
      <c r="A2103" s="2">
        <f t="shared" si="589"/>
        <v>329</v>
      </c>
      <c r="B2103" s="2">
        <f t="shared" si="590"/>
        <v>4.1500000000000004</v>
      </c>
      <c r="C2103" s="5" t="str">
        <f t="shared" si="591"/>
        <v xml:space="preserve">Informe Interactivo 2 - </v>
      </c>
      <c r="D2103" s="6" t="str">
        <f t="shared" si="592"/>
        <v>AQUÍ SE COPIA EL LINK SIN EL ID DE FILTRO</v>
      </c>
      <c r="E2103" s="4">
        <f t="shared" si="593"/>
        <v>40</v>
      </c>
      <c r="F2103" t="str">
        <f t="shared" si="594"/>
        <v>Informe Interactivo 2</v>
      </c>
      <c r="G2103" t="str">
        <f t="shared" si="595"/>
        <v>Categoría</v>
      </c>
      <c r="H2103" t="str">
        <f t="shared" si="596"/>
        <v>Precios</v>
      </c>
      <c r="K2103" s="1" t="str">
        <f t="shared" si="597"/>
        <v xml:space="preserve">Informe Interactivo 2 - </v>
      </c>
    </row>
    <row r="2104" spans="1:11" hidden="1" x14ac:dyDescent="0.35">
      <c r="A2104" s="2">
        <f t="shared" si="589"/>
        <v>330</v>
      </c>
      <c r="B2104" s="2">
        <f t="shared" si="590"/>
        <v>4.1500000000000004</v>
      </c>
      <c r="C2104" s="5" t="str">
        <f t="shared" si="591"/>
        <v xml:space="preserve">Informe Interactivo 2 - </v>
      </c>
      <c r="D2104" s="6" t="str">
        <f t="shared" si="592"/>
        <v>AQUÍ SE COPIA EL LINK SIN EL ID DE FILTRO</v>
      </c>
      <c r="E2104" s="4">
        <f t="shared" si="593"/>
        <v>40</v>
      </c>
      <c r="F2104" t="str">
        <f t="shared" si="594"/>
        <v>Informe Interactivo 2</v>
      </c>
      <c r="G2104" t="str">
        <f t="shared" si="595"/>
        <v>Categoría</v>
      </c>
      <c r="H2104" t="str">
        <f t="shared" si="596"/>
        <v>Precios</v>
      </c>
      <c r="K2104" s="1" t="str">
        <f t="shared" si="597"/>
        <v xml:space="preserve">Informe Interactivo 2 - </v>
      </c>
    </row>
    <row r="2105" spans="1:11" hidden="1" x14ac:dyDescent="0.35">
      <c r="A2105" s="2">
        <f t="shared" si="589"/>
        <v>331</v>
      </c>
      <c r="B2105" s="2">
        <f t="shared" si="590"/>
        <v>4.1500000000000004</v>
      </c>
      <c r="C2105" s="5" t="str">
        <f t="shared" si="591"/>
        <v xml:space="preserve">Informe Interactivo 2 - </v>
      </c>
      <c r="D2105" s="6" t="str">
        <f t="shared" si="592"/>
        <v>AQUÍ SE COPIA EL LINK SIN EL ID DE FILTRO</v>
      </c>
      <c r="E2105" s="4">
        <f t="shared" si="593"/>
        <v>40</v>
      </c>
      <c r="F2105" t="str">
        <f t="shared" si="594"/>
        <v>Informe Interactivo 2</v>
      </c>
      <c r="G2105" t="str">
        <f t="shared" si="595"/>
        <v>Categoría</v>
      </c>
      <c r="H2105" t="str">
        <f t="shared" si="596"/>
        <v>Precios</v>
      </c>
      <c r="K2105" s="1" t="str">
        <f t="shared" si="597"/>
        <v xml:space="preserve">Informe Interactivo 2 - </v>
      </c>
    </row>
    <row r="2106" spans="1:11" hidden="1" x14ac:dyDescent="0.35">
      <c r="A2106" s="2">
        <f t="shared" si="589"/>
        <v>332</v>
      </c>
      <c r="B2106" s="2">
        <f t="shared" si="590"/>
        <v>4.1500000000000004</v>
      </c>
      <c r="C2106" s="5" t="str">
        <f t="shared" si="591"/>
        <v xml:space="preserve">Informe Interactivo 2 - </v>
      </c>
      <c r="D2106" s="6" t="str">
        <f t="shared" si="592"/>
        <v>AQUÍ SE COPIA EL LINK SIN EL ID DE FILTRO</v>
      </c>
      <c r="E2106" s="4">
        <f t="shared" si="593"/>
        <v>40</v>
      </c>
      <c r="F2106" t="str">
        <f t="shared" si="594"/>
        <v>Informe Interactivo 2</v>
      </c>
      <c r="G2106" t="str">
        <f t="shared" si="595"/>
        <v>Categoría</v>
      </c>
      <c r="H2106" t="str">
        <f t="shared" si="596"/>
        <v>Precios</v>
      </c>
      <c r="K2106" s="1" t="str">
        <f t="shared" si="597"/>
        <v xml:space="preserve">Informe Interactivo 2 - </v>
      </c>
    </row>
    <row r="2107" spans="1:11" hidden="1" x14ac:dyDescent="0.35">
      <c r="A2107" s="2">
        <f t="shared" si="589"/>
        <v>333</v>
      </c>
      <c r="B2107" s="2">
        <f t="shared" si="590"/>
        <v>4.1500000000000004</v>
      </c>
      <c r="C2107" s="5" t="str">
        <f t="shared" si="591"/>
        <v xml:space="preserve">Informe Interactivo 2 - </v>
      </c>
      <c r="D2107" s="6" t="str">
        <f t="shared" si="592"/>
        <v>AQUÍ SE COPIA EL LINK SIN EL ID DE FILTRO</v>
      </c>
      <c r="E2107" s="4">
        <f t="shared" si="593"/>
        <v>40</v>
      </c>
      <c r="F2107" t="str">
        <f t="shared" si="594"/>
        <v>Informe Interactivo 2</v>
      </c>
      <c r="G2107" t="str">
        <f t="shared" si="595"/>
        <v>Categoría</v>
      </c>
      <c r="H2107" t="str">
        <f t="shared" si="596"/>
        <v>Precios</v>
      </c>
      <c r="K2107" s="1" t="str">
        <f t="shared" si="597"/>
        <v xml:space="preserve">Informe Interactivo 2 - </v>
      </c>
    </row>
    <row r="2108" spans="1:11" hidden="1" x14ac:dyDescent="0.35">
      <c r="A2108" s="2">
        <f t="shared" si="589"/>
        <v>334</v>
      </c>
      <c r="B2108" s="2">
        <f t="shared" si="590"/>
        <v>4.1500000000000004</v>
      </c>
      <c r="C2108" s="5" t="str">
        <f t="shared" si="591"/>
        <v xml:space="preserve">Informe Interactivo 2 - </v>
      </c>
      <c r="D2108" s="6" t="str">
        <f t="shared" si="592"/>
        <v>AQUÍ SE COPIA EL LINK SIN EL ID DE FILTRO</v>
      </c>
      <c r="E2108" s="4">
        <f t="shared" si="593"/>
        <v>40</v>
      </c>
      <c r="F2108" t="str">
        <f t="shared" si="594"/>
        <v>Informe Interactivo 2</v>
      </c>
      <c r="G2108" t="str">
        <f t="shared" si="595"/>
        <v>Categoría</v>
      </c>
      <c r="H2108" t="str">
        <f t="shared" si="596"/>
        <v>Precios</v>
      </c>
      <c r="K2108" s="1" t="str">
        <f t="shared" si="597"/>
        <v xml:space="preserve">Informe Interactivo 2 - </v>
      </c>
    </row>
    <row r="2109" spans="1:11" hidden="1" x14ac:dyDescent="0.35">
      <c r="A2109" s="2">
        <f t="shared" si="589"/>
        <v>335</v>
      </c>
      <c r="B2109" s="2">
        <f t="shared" si="590"/>
        <v>4.1500000000000004</v>
      </c>
      <c r="C2109" s="5" t="str">
        <f t="shared" si="591"/>
        <v xml:space="preserve">Informe Interactivo 2 - </v>
      </c>
      <c r="D2109" s="6" t="str">
        <f t="shared" si="592"/>
        <v>AQUÍ SE COPIA EL LINK SIN EL ID DE FILTRO</v>
      </c>
      <c r="E2109" s="4">
        <f t="shared" si="593"/>
        <v>40</v>
      </c>
      <c r="F2109" t="str">
        <f t="shared" si="594"/>
        <v>Informe Interactivo 2</v>
      </c>
      <c r="G2109" t="str">
        <f t="shared" si="595"/>
        <v>Categoría</v>
      </c>
      <c r="H2109" t="str">
        <f t="shared" si="596"/>
        <v>Precios</v>
      </c>
      <c r="K2109" s="1" t="str">
        <f t="shared" si="597"/>
        <v xml:space="preserve">Informe Interactivo 2 - </v>
      </c>
    </row>
    <row r="2110" spans="1:11" hidden="1" x14ac:dyDescent="0.35">
      <c r="A2110" s="2">
        <f t="shared" si="589"/>
        <v>336</v>
      </c>
      <c r="B2110" s="2">
        <f t="shared" si="590"/>
        <v>4.1500000000000004</v>
      </c>
      <c r="C2110" s="5" t="str">
        <f t="shared" si="591"/>
        <v xml:space="preserve">Informe Interactivo 2 - </v>
      </c>
      <c r="D2110" s="6" t="str">
        <f t="shared" si="592"/>
        <v>AQUÍ SE COPIA EL LINK SIN EL ID DE FILTRO</v>
      </c>
      <c r="E2110" s="4">
        <f t="shared" si="593"/>
        <v>40</v>
      </c>
      <c r="F2110" t="str">
        <f t="shared" si="594"/>
        <v>Informe Interactivo 2</v>
      </c>
      <c r="G2110" t="str">
        <f t="shared" si="595"/>
        <v>Categoría</v>
      </c>
      <c r="H2110" t="str">
        <f t="shared" si="596"/>
        <v>Precios</v>
      </c>
      <c r="K2110" s="1" t="str">
        <f t="shared" si="597"/>
        <v xml:space="preserve">Informe Interactivo 2 - </v>
      </c>
    </row>
    <row r="2111" spans="1:11" hidden="1" x14ac:dyDescent="0.35">
      <c r="A2111" s="2">
        <f t="shared" si="589"/>
        <v>337</v>
      </c>
      <c r="B2111" s="2">
        <f t="shared" si="590"/>
        <v>4.1500000000000004</v>
      </c>
      <c r="C2111" s="5" t="str">
        <f t="shared" si="591"/>
        <v xml:space="preserve">Informe Interactivo 2 - </v>
      </c>
      <c r="D2111" s="6" t="str">
        <f t="shared" si="592"/>
        <v>AQUÍ SE COPIA EL LINK SIN EL ID DE FILTRO</v>
      </c>
      <c r="E2111" s="4">
        <f t="shared" si="593"/>
        <v>40</v>
      </c>
      <c r="F2111" t="str">
        <f t="shared" si="594"/>
        <v>Informe Interactivo 2</v>
      </c>
      <c r="G2111" t="str">
        <f t="shared" si="595"/>
        <v>Categoría</v>
      </c>
      <c r="H2111" t="str">
        <f t="shared" si="596"/>
        <v>Precios</v>
      </c>
      <c r="K2111" s="1" t="str">
        <f t="shared" si="597"/>
        <v xml:space="preserve">Informe Interactivo 2 - </v>
      </c>
    </row>
    <row r="2112" spans="1:11" hidden="1" x14ac:dyDescent="0.35">
      <c r="A2112" s="2">
        <f t="shared" si="589"/>
        <v>338</v>
      </c>
      <c r="B2112" s="2">
        <f t="shared" si="590"/>
        <v>4.1500000000000004</v>
      </c>
      <c r="C2112" s="5" t="str">
        <f t="shared" si="591"/>
        <v xml:space="preserve">Informe Interactivo 2 - </v>
      </c>
      <c r="D2112" s="6" t="str">
        <f t="shared" si="592"/>
        <v>AQUÍ SE COPIA EL LINK SIN EL ID DE FILTRO</v>
      </c>
      <c r="E2112" s="4">
        <f t="shared" si="593"/>
        <v>40</v>
      </c>
      <c r="F2112" t="str">
        <f t="shared" si="594"/>
        <v>Informe Interactivo 2</v>
      </c>
      <c r="G2112" t="str">
        <f t="shared" si="595"/>
        <v>Categoría</v>
      </c>
      <c r="H2112" t="str">
        <f t="shared" si="596"/>
        <v>Precios</v>
      </c>
      <c r="K2112" s="1" t="str">
        <f t="shared" si="597"/>
        <v xml:space="preserve">Informe Interactivo 2 - </v>
      </c>
    </row>
    <row r="2113" spans="1:11" hidden="1" x14ac:dyDescent="0.35">
      <c r="A2113" s="2">
        <f t="shared" si="589"/>
        <v>339</v>
      </c>
      <c r="B2113" s="2">
        <f t="shared" si="590"/>
        <v>4.1500000000000004</v>
      </c>
      <c r="C2113" s="5" t="str">
        <f t="shared" si="591"/>
        <v xml:space="preserve">Informe Interactivo 2 - </v>
      </c>
      <c r="D2113" s="6" t="str">
        <f t="shared" si="592"/>
        <v>AQUÍ SE COPIA EL LINK SIN EL ID DE FILTRO</v>
      </c>
      <c r="E2113" s="4">
        <f t="shared" si="593"/>
        <v>40</v>
      </c>
      <c r="F2113" t="str">
        <f t="shared" si="594"/>
        <v>Informe Interactivo 2</v>
      </c>
      <c r="G2113" t="str">
        <f t="shared" si="595"/>
        <v>Categoría</v>
      </c>
      <c r="H2113" t="str">
        <f t="shared" si="596"/>
        <v>Precios</v>
      </c>
      <c r="K2113" s="1" t="str">
        <f t="shared" si="597"/>
        <v xml:space="preserve">Informe Interactivo 2 - </v>
      </c>
    </row>
    <row r="2114" spans="1:11" hidden="1" x14ac:dyDescent="0.35">
      <c r="A2114" s="2">
        <f t="shared" si="589"/>
        <v>340</v>
      </c>
      <c r="B2114" s="2">
        <f t="shared" si="590"/>
        <v>4.1500000000000004</v>
      </c>
      <c r="C2114" s="5" t="str">
        <f t="shared" si="591"/>
        <v xml:space="preserve">Informe Interactivo 2 - </v>
      </c>
      <c r="D2114" s="6" t="str">
        <f t="shared" si="592"/>
        <v>AQUÍ SE COPIA EL LINK SIN EL ID DE FILTRO</v>
      </c>
      <c r="E2114" s="4">
        <f t="shared" si="593"/>
        <v>40</v>
      </c>
      <c r="F2114" t="str">
        <f t="shared" si="594"/>
        <v>Informe Interactivo 2</v>
      </c>
      <c r="G2114" t="str">
        <f t="shared" si="595"/>
        <v>Categoría</v>
      </c>
      <c r="H2114" t="str">
        <f t="shared" si="596"/>
        <v>Precios</v>
      </c>
      <c r="K2114" s="1" t="str">
        <f t="shared" si="597"/>
        <v xml:space="preserve">Informe Interactivo 2 - </v>
      </c>
    </row>
    <row r="2115" spans="1:11" hidden="1" x14ac:dyDescent="0.35">
      <c r="A2115" s="2">
        <f t="shared" si="589"/>
        <v>341</v>
      </c>
      <c r="B2115" s="2">
        <f t="shared" si="590"/>
        <v>4.1500000000000004</v>
      </c>
      <c r="C2115" s="5" t="str">
        <f t="shared" si="591"/>
        <v xml:space="preserve">Informe Interactivo 2 - </v>
      </c>
      <c r="D2115" s="6" t="str">
        <f t="shared" si="592"/>
        <v>AQUÍ SE COPIA EL LINK SIN EL ID DE FILTRO</v>
      </c>
      <c r="E2115" s="4">
        <f t="shared" si="593"/>
        <v>40</v>
      </c>
      <c r="F2115" t="str">
        <f t="shared" si="594"/>
        <v>Informe Interactivo 2</v>
      </c>
      <c r="G2115" t="str">
        <f t="shared" si="595"/>
        <v>Categoría</v>
      </c>
      <c r="H2115" t="str">
        <f t="shared" si="596"/>
        <v>Precios</v>
      </c>
      <c r="K2115" s="1" t="str">
        <f t="shared" si="597"/>
        <v xml:space="preserve">Informe Interactivo 2 - </v>
      </c>
    </row>
    <row r="2116" spans="1:11" hidden="1" x14ac:dyDescent="0.35">
      <c r="A2116" s="2">
        <f t="shared" si="589"/>
        <v>342</v>
      </c>
      <c r="B2116" s="2">
        <f t="shared" si="590"/>
        <v>4.1500000000000004</v>
      </c>
      <c r="C2116" s="5" t="str">
        <f t="shared" si="591"/>
        <v xml:space="preserve">Informe Interactivo 2 - </v>
      </c>
      <c r="D2116" s="6" t="str">
        <f t="shared" si="592"/>
        <v>AQUÍ SE COPIA EL LINK SIN EL ID DE FILTRO</v>
      </c>
      <c r="E2116" s="4">
        <f t="shared" si="593"/>
        <v>40</v>
      </c>
      <c r="F2116" t="str">
        <f t="shared" si="594"/>
        <v>Informe Interactivo 2</v>
      </c>
      <c r="G2116" t="str">
        <f t="shared" si="595"/>
        <v>Categoría</v>
      </c>
      <c r="H2116" t="str">
        <f t="shared" si="596"/>
        <v>Precios</v>
      </c>
      <c r="K2116" s="1" t="str">
        <f t="shared" si="597"/>
        <v xml:space="preserve">Informe Interactivo 2 - </v>
      </c>
    </row>
    <row r="2117" spans="1:11" hidden="1" x14ac:dyDescent="0.35">
      <c r="A2117" s="2">
        <f t="shared" si="589"/>
        <v>343</v>
      </c>
      <c r="B2117" s="2">
        <f t="shared" si="590"/>
        <v>4.1500000000000004</v>
      </c>
      <c r="C2117" s="5" t="str">
        <f t="shared" si="591"/>
        <v xml:space="preserve">Informe Interactivo 2 - </v>
      </c>
      <c r="D2117" s="6" t="str">
        <f t="shared" si="592"/>
        <v>AQUÍ SE COPIA EL LINK SIN EL ID DE FILTRO</v>
      </c>
      <c r="E2117" s="4">
        <f t="shared" si="593"/>
        <v>40</v>
      </c>
      <c r="F2117" t="str">
        <f t="shared" si="594"/>
        <v>Informe Interactivo 2</v>
      </c>
      <c r="G2117" t="str">
        <f t="shared" si="595"/>
        <v>Categoría</v>
      </c>
      <c r="H2117" t="str">
        <f t="shared" si="596"/>
        <v>Precios</v>
      </c>
      <c r="K2117" s="1" t="str">
        <f t="shared" si="597"/>
        <v xml:space="preserve">Informe Interactivo 2 - </v>
      </c>
    </row>
    <row r="2118" spans="1:11" hidden="1" x14ac:dyDescent="0.35">
      <c r="A2118" s="2">
        <f t="shared" si="589"/>
        <v>344</v>
      </c>
      <c r="B2118" s="2">
        <f t="shared" si="590"/>
        <v>4.1500000000000004</v>
      </c>
      <c r="C2118" s="5" t="str">
        <f t="shared" si="591"/>
        <v xml:space="preserve">Informe Interactivo 2 - </v>
      </c>
      <c r="D2118" s="6" t="str">
        <f t="shared" si="592"/>
        <v>AQUÍ SE COPIA EL LINK SIN EL ID DE FILTRO</v>
      </c>
      <c r="E2118" s="4">
        <f t="shared" si="593"/>
        <v>40</v>
      </c>
      <c r="F2118" t="str">
        <f t="shared" si="594"/>
        <v>Informe Interactivo 2</v>
      </c>
      <c r="G2118" t="str">
        <f t="shared" si="595"/>
        <v>Categoría</v>
      </c>
      <c r="H2118" t="str">
        <f t="shared" si="596"/>
        <v>Precios</v>
      </c>
      <c r="K2118" s="1" t="str">
        <f t="shared" si="597"/>
        <v xml:space="preserve">Informe Interactivo 2 - </v>
      </c>
    </row>
    <row r="2119" spans="1:11" hidden="1" x14ac:dyDescent="0.35">
      <c r="A2119" s="2">
        <f t="shared" si="589"/>
        <v>345</v>
      </c>
      <c r="B2119" s="2">
        <f t="shared" si="590"/>
        <v>4.1500000000000004</v>
      </c>
      <c r="C2119" s="5" t="str">
        <f t="shared" si="591"/>
        <v xml:space="preserve">Informe Interactivo 2 - </v>
      </c>
      <c r="D2119" s="6" t="str">
        <f t="shared" si="592"/>
        <v>AQUÍ SE COPIA EL LINK SIN EL ID DE FILTRO</v>
      </c>
      <c r="E2119" s="4">
        <f t="shared" si="593"/>
        <v>40</v>
      </c>
      <c r="F2119" t="str">
        <f t="shared" si="594"/>
        <v>Informe Interactivo 2</v>
      </c>
      <c r="G2119" t="str">
        <f t="shared" si="595"/>
        <v>Categoría</v>
      </c>
      <c r="H2119" t="str">
        <f t="shared" si="596"/>
        <v>Precios</v>
      </c>
      <c r="K2119" s="1" t="str">
        <f t="shared" si="597"/>
        <v xml:space="preserve">Informe Interactivo 2 - </v>
      </c>
    </row>
    <row r="2120" spans="1:11" hidden="1" x14ac:dyDescent="0.35">
      <c r="A2120" s="2">
        <f t="shared" si="589"/>
        <v>346</v>
      </c>
      <c r="B2120" s="2">
        <f t="shared" si="590"/>
        <v>4.1500000000000004</v>
      </c>
      <c r="C2120" s="5" t="str">
        <f t="shared" si="591"/>
        <v xml:space="preserve">Informe Interactivo 2 - </v>
      </c>
      <c r="D2120" s="6" t="str">
        <f t="shared" si="592"/>
        <v>AQUÍ SE COPIA EL LINK SIN EL ID DE FILTRO</v>
      </c>
      <c r="E2120" s="4">
        <f t="shared" si="593"/>
        <v>40</v>
      </c>
      <c r="F2120" t="str">
        <f t="shared" si="594"/>
        <v>Informe Interactivo 2</v>
      </c>
      <c r="G2120" t="str">
        <f t="shared" si="595"/>
        <v>Categoría</v>
      </c>
      <c r="H2120" t="str">
        <f t="shared" si="596"/>
        <v>Precios</v>
      </c>
      <c r="K2120" s="1" t="str">
        <f t="shared" si="597"/>
        <v xml:space="preserve">Informe Interactivo 2 - </v>
      </c>
    </row>
    <row r="2121" spans="1:11" hidden="1" x14ac:dyDescent="0.35">
      <c r="A2121" s="2">
        <f t="shared" si="589"/>
        <v>347</v>
      </c>
      <c r="B2121" s="2">
        <f t="shared" si="590"/>
        <v>4.1500000000000004</v>
      </c>
      <c r="C2121" s="5" t="str">
        <f t="shared" si="591"/>
        <v xml:space="preserve">Informe Interactivo 2 - </v>
      </c>
      <c r="D2121" s="6" t="str">
        <f t="shared" si="592"/>
        <v>AQUÍ SE COPIA EL LINK SIN EL ID DE FILTRO</v>
      </c>
      <c r="E2121" s="4">
        <f t="shared" si="593"/>
        <v>40</v>
      </c>
      <c r="F2121" t="str">
        <f t="shared" si="594"/>
        <v>Informe Interactivo 2</v>
      </c>
      <c r="G2121" t="str">
        <f t="shared" si="595"/>
        <v>Categoría</v>
      </c>
      <c r="H2121" t="str">
        <f t="shared" si="596"/>
        <v>Precios</v>
      </c>
      <c r="K2121" s="1" t="str">
        <f t="shared" si="597"/>
        <v xml:space="preserve">Informe Interactivo 2 - </v>
      </c>
    </row>
    <row r="2122" spans="1:11" hidden="1" x14ac:dyDescent="0.35">
      <c r="A2122" s="2">
        <f t="shared" si="589"/>
        <v>348</v>
      </c>
      <c r="B2122" s="2">
        <f t="shared" si="590"/>
        <v>4.1500000000000004</v>
      </c>
      <c r="C2122" s="5" t="str">
        <f t="shared" si="591"/>
        <v xml:space="preserve">Informe Interactivo 2 - </v>
      </c>
      <c r="D2122" s="6" t="str">
        <f t="shared" si="592"/>
        <v>AQUÍ SE COPIA EL LINK SIN EL ID DE FILTRO</v>
      </c>
      <c r="E2122" s="4">
        <f t="shared" si="593"/>
        <v>40</v>
      </c>
      <c r="F2122" t="str">
        <f t="shared" si="594"/>
        <v>Informe Interactivo 2</v>
      </c>
      <c r="G2122" t="str">
        <f t="shared" si="595"/>
        <v>Categoría</v>
      </c>
      <c r="H2122" t="str">
        <f t="shared" si="596"/>
        <v>Precios</v>
      </c>
      <c r="K2122" s="1" t="str">
        <f t="shared" si="597"/>
        <v xml:space="preserve">Informe Interactivo 2 - </v>
      </c>
    </row>
    <row r="2123" spans="1:11" hidden="1" x14ac:dyDescent="0.35">
      <c r="A2123" s="2">
        <f t="shared" si="589"/>
        <v>349</v>
      </c>
      <c r="B2123" s="2">
        <f t="shared" si="590"/>
        <v>4.1500000000000004</v>
      </c>
      <c r="C2123" s="5" t="str">
        <f t="shared" si="591"/>
        <v xml:space="preserve">Informe Interactivo 2 - </v>
      </c>
      <c r="D2123" s="6" t="str">
        <f t="shared" si="592"/>
        <v>AQUÍ SE COPIA EL LINK SIN EL ID DE FILTRO</v>
      </c>
      <c r="E2123" s="4">
        <f t="shared" si="593"/>
        <v>40</v>
      </c>
      <c r="F2123" t="str">
        <f t="shared" si="594"/>
        <v>Informe Interactivo 2</v>
      </c>
      <c r="G2123" t="str">
        <f t="shared" si="595"/>
        <v>Categoría</v>
      </c>
      <c r="H2123" t="str">
        <f t="shared" si="596"/>
        <v>Precios</v>
      </c>
      <c r="K2123" s="1" t="str">
        <f t="shared" si="597"/>
        <v xml:space="preserve">Informe Interactivo 2 - </v>
      </c>
    </row>
    <row r="2124" spans="1:11" hidden="1" x14ac:dyDescent="0.35">
      <c r="A2124" s="2">
        <f t="shared" si="589"/>
        <v>350</v>
      </c>
      <c r="B2124" s="2">
        <f t="shared" si="590"/>
        <v>4.1500000000000004</v>
      </c>
      <c r="C2124" s="5" t="str">
        <f t="shared" si="591"/>
        <v xml:space="preserve">Informe Interactivo 2 - </v>
      </c>
      <c r="D2124" s="6" t="str">
        <f t="shared" si="592"/>
        <v>AQUÍ SE COPIA EL LINK SIN EL ID DE FILTRO</v>
      </c>
      <c r="E2124" s="4">
        <f t="shared" si="593"/>
        <v>40</v>
      </c>
      <c r="F2124" t="str">
        <f t="shared" si="594"/>
        <v>Informe Interactivo 2</v>
      </c>
      <c r="G2124" t="str">
        <f t="shared" si="595"/>
        <v>Categoría</v>
      </c>
      <c r="H2124" t="str">
        <f t="shared" si="596"/>
        <v>Precios</v>
      </c>
      <c r="K2124" s="1" t="str">
        <f t="shared" si="597"/>
        <v xml:space="preserve">Informe Interactivo 2 - </v>
      </c>
    </row>
    <row r="2125" spans="1:11" hidden="1" x14ac:dyDescent="0.35">
      <c r="A2125" s="2">
        <f t="shared" si="589"/>
        <v>351</v>
      </c>
      <c r="B2125" s="2">
        <f t="shared" si="590"/>
        <v>4.1500000000000004</v>
      </c>
      <c r="C2125" s="5" t="str">
        <f t="shared" si="591"/>
        <v xml:space="preserve">Informe Interactivo 2 - </v>
      </c>
      <c r="D2125" s="6" t="str">
        <f t="shared" si="592"/>
        <v>AQUÍ SE COPIA EL LINK SIN EL ID DE FILTRO</v>
      </c>
      <c r="E2125" s="4">
        <f t="shared" si="593"/>
        <v>40</v>
      </c>
      <c r="F2125" t="str">
        <f t="shared" si="594"/>
        <v>Informe Interactivo 2</v>
      </c>
      <c r="G2125" t="str">
        <f t="shared" si="595"/>
        <v>Categoría</v>
      </c>
      <c r="H2125" t="str">
        <f t="shared" si="596"/>
        <v>Precios</v>
      </c>
      <c r="K2125" s="1" t="str">
        <f t="shared" si="597"/>
        <v xml:space="preserve">Informe Interactivo 2 - </v>
      </c>
    </row>
    <row r="2126" spans="1:11" hidden="1" x14ac:dyDescent="0.35">
      <c r="A2126" s="2">
        <f t="shared" si="589"/>
        <v>352</v>
      </c>
      <c r="B2126" s="2">
        <f t="shared" si="590"/>
        <v>4.1500000000000004</v>
      </c>
      <c r="C2126" s="5" t="str">
        <f t="shared" si="591"/>
        <v xml:space="preserve">Informe Interactivo 2 - </v>
      </c>
      <c r="D2126" s="6" t="str">
        <f t="shared" si="592"/>
        <v>AQUÍ SE COPIA EL LINK SIN EL ID DE FILTRO</v>
      </c>
      <c r="E2126" s="4">
        <f t="shared" si="593"/>
        <v>40</v>
      </c>
      <c r="F2126" t="str">
        <f t="shared" si="594"/>
        <v>Informe Interactivo 2</v>
      </c>
      <c r="G2126" t="str">
        <f t="shared" si="595"/>
        <v>Categoría</v>
      </c>
      <c r="H2126" t="str">
        <f t="shared" si="596"/>
        <v>Precios</v>
      </c>
      <c r="K2126" s="1" t="str">
        <f t="shared" si="597"/>
        <v xml:space="preserve">Informe Interactivo 2 - </v>
      </c>
    </row>
    <row r="2127" spans="1:11" hidden="1" x14ac:dyDescent="0.35">
      <c r="A2127" s="2">
        <f t="shared" si="589"/>
        <v>353</v>
      </c>
      <c r="B2127" s="2">
        <f t="shared" si="590"/>
        <v>4.1500000000000004</v>
      </c>
      <c r="C2127" s="5" t="str">
        <f t="shared" si="591"/>
        <v xml:space="preserve">Informe Interactivo 2 - </v>
      </c>
      <c r="D2127" s="6" t="str">
        <f t="shared" si="592"/>
        <v>AQUÍ SE COPIA EL LINK SIN EL ID DE FILTRO</v>
      </c>
      <c r="E2127" s="4">
        <f t="shared" si="593"/>
        <v>40</v>
      </c>
      <c r="F2127" t="str">
        <f t="shared" si="594"/>
        <v>Informe Interactivo 2</v>
      </c>
      <c r="G2127" t="str">
        <f t="shared" si="595"/>
        <v>Categoría</v>
      </c>
      <c r="H2127" t="str">
        <f t="shared" si="596"/>
        <v>Precios</v>
      </c>
      <c r="K2127" s="1" t="str">
        <f t="shared" si="597"/>
        <v xml:space="preserve">Informe Interactivo 2 - </v>
      </c>
    </row>
    <row r="2128" spans="1:11" hidden="1" x14ac:dyDescent="0.35">
      <c r="A2128" s="2">
        <f t="shared" si="589"/>
        <v>354</v>
      </c>
      <c r="B2128" s="2">
        <f t="shared" si="590"/>
        <v>4.1500000000000004</v>
      </c>
      <c r="C2128" s="5" t="str">
        <f t="shared" si="591"/>
        <v xml:space="preserve">Informe Interactivo 2 - </v>
      </c>
      <c r="D2128" s="6" t="str">
        <f t="shared" si="592"/>
        <v>AQUÍ SE COPIA EL LINK SIN EL ID DE FILTRO</v>
      </c>
      <c r="E2128" s="4">
        <f t="shared" si="593"/>
        <v>40</v>
      </c>
      <c r="F2128" t="str">
        <f t="shared" si="594"/>
        <v>Informe Interactivo 2</v>
      </c>
      <c r="G2128" t="str">
        <f t="shared" si="595"/>
        <v>Categoría</v>
      </c>
      <c r="H2128" t="str">
        <f t="shared" si="596"/>
        <v>Precios</v>
      </c>
      <c r="K2128" s="1" t="str">
        <f t="shared" si="597"/>
        <v xml:space="preserve">Informe Interactivo 2 - </v>
      </c>
    </row>
    <row r="2129" spans="1:11" hidden="1" x14ac:dyDescent="0.35">
      <c r="A2129" s="2">
        <f t="shared" si="589"/>
        <v>355</v>
      </c>
      <c r="B2129" s="2">
        <f t="shared" si="590"/>
        <v>4.1500000000000004</v>
      </c>
      <c r="C2129" s="5" t="str">
        <f t="shared" si="591"/>
        <v xml:space="preserve">Informe Interactivo 2 - </v>
      </c>
      <c r="D2129" s="6" t="str">
        <f t="shared" si="592"/>
        <v>AQUÍ SE COPIA EL LINK SIN EL ID DE FILTRO</v>
      </c>
      <c r="E2129" s="4">
        <f t="shared" si="593"/>
        <v>40</v>
      </c>
      <c r="F2129" t="str">
        <f t="shared" si="594"/>
        <v>Informe Interactivo 2</v>
      </c>
      <c r="G2129" t="str">
        <f t="shared" si="595"/>
        <v>Categoría</v>
      </c>
      <c r="H2129" t="str">
        <f t="shared" si="596"/>
        <v>Precios</v>
      </c>
      <c r="K2129" s="1" t="str">
        <f t="shared" si="597"/>
        <v xml:space="preserve">Informe Interactivo 2 - </v>
      </c>
    </row>
    <row r="2130" spans="1:11" hidden="1" x14ac:dyDescent="0.35">
      <c r="A2130" s="2">
        <f t="shared" si="589"/>
        <v>356</v>
      </c>
      <c r="B2130" s="2">
        <f t="shared" si="590"/>
        <v>4.1500000000000004</v>
      </c>
      <c r="C2130" s="5" t="str">
        <f t="shared" si="591"/>
        <v xml:space="preserve">Informe Interactivo 2 - </v>
      </c>
      <c r="D2130" s="6" t="str">
        <f t="shared" si="592"/>
        <v>AQUÍ SE COPIA EL LINK SIN EL ID DE FILTRO</v>
      </c>
      <c r="E2130" s="4">
        <f t="shared" si="593"/>
        <v>40</v>
      </c>
      <c r="F2130" t="str">
        <f t="shared" si="594"/>
        <v>Informe Interactivo 2</v>
      </c>
      <c r="G2130" t="str">
        <f t="shared" si="595"/>
        <v>Categoría</v>
      </c>
      <c r="H2130" t="str">
        <f t="shared" si="596"/>
        <v>Precios</v>
      </c>
      <c r="K2130" s="1" t="str">
        <f t="shared" si="597"/>
        <v xml:space="preserve">Informe Interactivo 2 - </v>
      </c>
    </row>
    <row r="2131" spans="1:11" hidden="1" x14ac:dyDescent="0.35">
      <c r="A2131" s="2">
        <f t="shared" si="589"/>
        <v>357</v>
      </c>
      <c r="B2131" s="2">
        <f t="shared" si="590"/>
        <v>4.1500000000000004</v>
      </c>
      <c r="C2131" s="5" t="str">
        <f t="shared" si="591"/>
        <v xml:space="preserve">Informe Interactivo 2 - </v>
      </c>
      <c r="D2131" s="6" t="str">
        <f t="shared" si="592"/>
        <v>AQUÍ SE COPIA EL LINK SIN EL ID DE FILTRO</v>
      </c>
      <c r="E2131" s="4">
        <f t="shared" si="593"/>
        <v>40</v>
      </c>
      <c r="F2131" t="str">
        <f t="shared" si="594"/>
        <v>Informe Interactivo 2</v>
      </c>
      <c r="G2131" t="str">
        <f t="shared" si="595"/>
        <v>Categoría</v>
      </c>
      <c r="H2131" t="str">
        <f t="shared" si="596"/>
        <v>Precios</v>
      </c>
      <c r="K2131" s="1" t="str">
        <f t="shared" si="597"/>
        <v xml:space="preserve">Informe Interactivo 2 - </v>
      </c>
    </row>
    <row r="2132" spans="1:11" hidden="1" x14ac:dyDescent="0.35">
      <c r="A2132" s="2">
        <f t="shared" si="589"/>
        <v>358</v>
      </c>
      <c r="B2132" s="2">
        <f t="shared" si="590"/>
        <v>4.1500000000000004</v>
      </c>
      <c r="C2132" s="5" t="str">
        <f t="shared" si="591"/>
        <v xml:space="preserve">Informe Interactivo 2 - </v>
      </c>
      <c r="D2132" s="6" t="str">
        <f t="shared" si="592"/>
        <v>AQUÍ SE COPIA EL LINK SIN EL ID DE FILTRO</v>
      </c>
      <c r="E2132" s="4">
        <f t="shared" si="593"/>
        <v>40</v>
      </c>
      <c r="F2132" t="str">
        <f t="shared" si="594"/>
        <v>Informe Interactivo 2</v>
      </c>
      <c r="G2132" t="str">
        <f t="shared" si="595"/>
        <v>Categoría</v>
      </c>
      <c r="H2132" t="str">
        <f t="shared" si="596"/>
        <v>Precios</v>
      </c>
      <c r="K2132" s="1" t="str">
        <f t="shared" si="597"/>
        <v xml:space="preserve">Informe Interactivo 2 - </v>
      </c>
    </row>
    <row r="2133" spans="1:11" hidden="1" x14ac:dyDescent="0.35">
      <c r="A2133" s="2">
        <f t="shared" si="589"/>
        <v>359</v>
      </c>
      <c r="B2133" s="2">
        <f t="shared" si="590"/>
        <v>4.1500000000000004</v>
      </c>
      <c r="C2133" s="5" t="str">
        <f t="shared" si="591"/>
        <v xml:space="preserve">Informe Interactivo 2 - </v>
      </c>
      <c r="D2133" s="6" t="str">
        <f t="shared" si="592"/>
        <v>AQUÍ SE COPIA EL LINK SIN EL ID DE FILTRO</v>
      </c>
      <c r="E2133" s="4">
        <f t="shared" si="593"/>
        <v>40</v>
      </c>
      <c r="F2133" t="str">
        <f t="shared" si="594"/>
        <v>Informe Interactivo 2</v>
      </c>
      <c r="G2133" t="str">
        <f t="shared" si="595"/>
        <v>Categoría</v>
      </c>
      <c r="H2133" t="str">
        <f t="shared" si="596"/>
        <v>Precios</v>
      </c>
      <c r="K2133" s="1" t="str">
        <f t="shared" si="597"/>
        <v xml:space="preserve">Informe Interactivo 2 - </v>
      </c>
    </row>
    <row r="2134" spans="1:11" hidden="1" x14ac:dyDescent="0.35">
      <c r="A2134" s="2">
        <f t="shared" si="589"/>
        <v>360</v>
      </c>
      <c r="B2134" s="2">
        <f t="shared" si="590"/>
        <v>4.1500000000000004</v>
      </c>
      <c r="C2134" s="5" t="str">
        <f t="shared" si="591"/>
        <v xml:space="preserve">Informe Interactivo 2 - </v>
      </c>
      <c r="D2134" s="6" t="str">
        <f t="shared" si="592"/>
        <v>AQUÍ SE COPIA EL LINK SIN EL ID DE FILTRO</v>
      </c>
      <c r="E2134" s="4">
        <f t="shared" si="593"/>
        <v>40</v>
      </c>
      <c r="F2134" t="str">
        <f t="shared" si="594"/>
        <v>Informe Interactivo 2</v>
      </c>
      <c r="G2134" t="str">
        <f t="shared" si="595"/>
        <v>Categoría</v>
      </c>
      <c r="H2134" t="str">
        <f t="shared" si="596"/>
        <v>Precios</v>
      </c>
      <c r="K2134" s="1" t="str">
        <f t="shared" si="597"/>
        <v xml:space="preserve">Informe Interactivo 2 - </v>
      </c>
    </row>
    <row r="2135" spans="1:11" hidden="1" x14ac:dyDescent="0.35">
      <c r="A2135" s="2">
        <f t="shared" si="589"/>
        <v>361</v>
      </c>
      <c r="B2135" s="2">
        <f t="shared" si="590"/>
        <v>4.1500000000000004</v>
      </c>
      <c r="C2135" s="5" t="str">
        <f t="shared" si="591"/>
        <v xml:space="preserve">Informe Interactivo 2 - </v>
      </c>
      <c r="D2135" s="6" t="str">
        <f t="shared" si="592"/>
        <v>AQUÍ SE COPIA EL LINK SIN EL ID DE FILTRO</v>
      </c>
      <c r="E2135" s="4">
        <f t="shared" si="593"/>
        <v>40</v>
      </c>
      <c r="F2135" t="str">
        <f t="shared" si="594"/>
        <v>Informe Interactivo 2</v>
      </c>
      <c r="G2135" t="str">
        <f t="shared" si="595"/>
        <v>Categoría</v>
      </c>
      <c r="H2135" t="str">
        <f t="shared" si="596"/>
        <v>Precios</v>
      </c>
      <c r="K2135" s="1" t="str">
        <f t="shared" si="597"/>
        <v xml:space="preserve">Informe Interactivo 2 - </v>
      </c>
    </row>
    <row r="2136" spans="1:11" hidden="1" x14ac:dyDescent="0.35">
      <c r="A2136" s="2">
        <f t="shared" si="589"/>
        <v>362</v>
      </c>
      <c r="B2136" s="2">
        <f t="shared" si="590"/>
        <v>4.1500000000000004</v>
      </c>
      <c r="C2136" s="5" t="str">
        <f t="shared" si="591"/>
        <v xml:space="preserve">Informe Interactivo 2 - </v>
      </c>
      <c r="D2136" s="6" t="str">
        <f t="shared" si="592"/>
        <v>AQUÍ SE COPIA EL LINK SIN EL ID DE FILTRO</v>
      </c>
      <c r="E2136" s="4">
        <f t="shared" si="593"/>
        <v>40</v>
      </c>
      <c r="F2136" t="str">
        <f t="shared" si="594"/>
        <v>Informe Interactivo 2</v>
      </c>
      <c r="G2136" t="str">
        <f t="shared" si="595"/>
        <v>Categoría</v>
      </c>
      <c r="H2136" t="str">
        <f t="shared" si="596"/>
        <v>Precios</v>
      </c>
      <c r="K2136" s="1" t="str">
        <f t="shared" si="597"/>
        <v xml:space="preserve">Informe Interactivo 2 - </v>
      </c>
    </row>
    <row r="2137" spans="1:11" hidden="1" x14ac:dyDescent="0.35">
      <c r="A2137" s="2">
        <f t="shared" si="589"/>
        <v>363</v>
      </c>
      <c r="B2137" s="2">
        <f t="shared" si="590"/>
        <v>4.1500000000000004</v>
      </c>
      <c r="C2137" s="5" t="str">
        <f t="shared" si="591"/>
        <v xml:space="preserve">Informe Interactivo 2 - </v>
      </c>
      <c r="D2137" s="6" t="str">
        <f t="shared" si="592"/>
        <v>AQUÍ SE COPIA EL LINK SIN EL ID DE FILTRO</v>
      </c>
      <c r="E2137" s="4">
        <f t="shared" si="593"/>
        <v>40</v>
      </c>
      <c r="F2137" t="str">
        <f t="shared" si="594"/>
        <v>Informe Interactivo 2</v>
      </c>
      <c r="G2137" t="str">
        <f t="shared" si="595"/>
        <v>Categoría</v>
      </c>
      <c r="H2137" t="str">
        <f t="shared" si="596"/>
        <v>Precios</v>
      </c>
      <c r="K2137" s="1" t="str">
        <f t="shared" si="597"/>
        <v xml:space="preserve">Informe Interactivo 2 - </v>
      </c>
    </row>
    <row r="2138" spans="1:11" hidden="1" x14ac:dyDescent="0.35">
      <c r="A2138" s="2">
        <f t="shared" si="589"/>
        <v>364</v>
      </c>
      <c r="B2138" s="2">
        <f t="shared" si="590"/>
        <v>4.1500000000000004</v>
      </c>
      <c r="C2138" s="5" t="str">
        <f t="shared" si="591"/>
        <v xml:space="preserve">Informe Interactivo 2 - </v>
      </c>
      <c r="D2138" s="6" t="str">
        <f t="shared" si="592"/>
        <v>AQUÍ SE COPIA EL LINK SIN EL ID DE FILTRO</v>
      </c>
      <c r="E2138" s="4">
        <f t="shared" si="593"/>
        <v>40</v>
      </c>
      <c r="F2138" t="str">
        <f t="shared" si="594"/>
        <v>Informe Interactivo 2</v>
      </c>
      <c r="G2138" t="str">
        <f t="shared" si="595"/>
        <v>Categoría</v>
      </c>
      <c r="H2138" t="str">
        <f t="shared" si="596"/>
        <v>Precios</v>
      </c>
      <c r="K2138" s="1" t="str">
        <f t="shared" si="597"/>
        <v xml:space="preserve">Informe Interactivo 2 - </v>
      </c>
    </row>
    <row r="2139" spans="1:11" hidden="1" x14ac:dyDescent="0.35">
      <c r="A2139" s="2">
        <f t="shared" si="589"/>
        <v>365</v>
      </c>
      <c r="B2139" s="2">
        <f t="shared" si="590"/>
        <v>4.1500000000000004</v>
      </c>
      <c r="C2139" s="5" t="str">
        <f t="shared" si="591"/>
        <v xml:space="preserve">Informe Interactivo 2 - </v>
      </c>
      <c r="D2139" s="6" t="str">
        <f t="shared" si="592"/>
        <v>AQUÍ SE COPIA EL LINK SIN EL ID DE FILTRO</v>
      </c>
      <c r="E2139" s="4">
        <f t="shared" si="593"/>
        <v>40</v>
      </c>
      <c r="F2139" t="str">
        <f t="shared" si="594"/>
        <v>Informe Interactivo 2</v>
      </c>
      <c r="G2139" t="str">
        <f t="shared" si="595"/>
        <v>Categoría</v>
      </c>
      <c r="H2139" t="str">
        <f t="shared" si="596"/>
        <v>Precios</v>
      </c>
      <c r="K2139" s="1" t="str">
        <f t="shared" si="597"/>
        <v xml:space="preserve">Informe Interactivo 2 - </v>
      </c>
    </row>
    <row r="2140" spans="1:11" hidden="1" x14ac:dyDescent="0.35">
      <c r="A2140" s="2">
        <f t="shared" si="589"/>
        <v>366</v>
      </c>
      <c r="B2140" s="2">
        <f t="shared" si="590"/>
        <v>4.1500000000000004</v>
      </c>
      <c r="C2140" s="5" t="str">
        <f t="shared" si="591"/>
        <v xml:space="preserve">Informe Interactivo 2 - </v>
      </c>
      <c r="D2140" s="6" t="str">
        <f t="shared" si="592"/>
        <v>AQUÍ SE COPIA EL LINK SIN EL ID DE FILTRO</v>
      </c>
      <c r="E2140" s="4">
        <f t="shared" si="593"/>
        <v>40</v>
      </c>
      <c r="F2140" t="str">
        <f t="shared" si="594"/>
        <v>Informe Interactivo 2</v>
      </c>
      <c r="G2140" t="str">
        <f t="shared" si="595"/>
        <v>Categoría</v>
      </c>
      <c r="H2140" t="str">
        <f t="shared" si="596"/>
        <v>Precios</v>
      </c>
      <c r="K2140" s="1" t="str">
        <f t="shared" si="597"/>
        <v xml:space="preserve">Informe Interactivo 2 - </v>
      </c>
    </row>
    <row r="2141" spans="1:11" hidden="1" x14ac:dyDescent="0.35">
      <c r="A2141" s="2">
        <f t="shared" si="589"/>
        <v>367</v>
      </c>
      <c r="B2141" s="2">
        <f t="shared" si="590"/>
        <v>4.1500000000000004</v>
      </c>
      <c r="C2141" s="5" t="str">
        <f t="shared" si="591"/>
        <v xml:space="preserve">Informe Interactivo 2 - </v>
      </c>
      <c r="D2141" s="6" t="str">
        <f t="shared" si="592"/>
        <v>AQUÍ SE COPIA EL LINK SIN EL ID DE FILTRO</v>
      </c>
      <c r="E2141" s="4">
        <f t="shared" si="593"/>
        <v>40</v>
      </c>
      <c r="F2141" t="str">
        <f t="shared" si="594"/>
        <v>Informe Interactivo 2</v>
      </c>
      <c r="G2141" t="str">
        <f t="shared" si="595"/>
        <v>Categoría</v>
      </c>
      <c r="H2141" t="str">
        <f t="shared" si="596"/>
        <v>Precios</v>
      </c>
      <c r="K2141" s="1" t="str">
        <f t="shared" si="597"/>
        <v xml:space="preserve">Informe Interactivo 2 - </v>
      </c>
    </row>
    <row r="2142" spans="1:11" hidden="1" x14ac:dyDescent="0.35">
      <c r="A2142" s="2">
        <f t="shared" si="589"/>
        <v>368</v>
      </c>
      <c r="B2142" s="2">
        <f t="shared" si="590"/>
        <v>4.1500000000000004</v>
      </c>
      <c r="C2142" s="5" t="str">
        <f t="shared" si="591"/>
        <v xml:space="preserve">Informe Interactivo 2 - </v>
      </c>
      <c r="D2142" s="6" t="str">
        <f t="shared" si="592"/>
        <v>AQUÍ SE COPIA EL LINK SIN EL ID DE FILTRO</v>
      </c>
      <c r="E2142" s="4">
        <f t="shared" si="593"/>
        <v>40</v>
      </c>
      <c r="F2142" t="str">
        <f t="shared" si="594"/>
        <v>Informe Interactivo 2</v>
      </c>
      <c r="G2142" t="str">
        <f t="shared" si="595"/>
        <v>Categoría</v>
      </c>
      <c r="H2142" t="str">
        <f t="shared" si="596"/>
        <v>Precios</v>
      </c>
      <c r="K2142" s="1" t="str">
        <f t="shared" si="597"/>
        <v xml:space="preserve">Informe Interactivo 2 - </v>
      </c>
    </row>
    <row r="2143" spans="1:11" hidden="1" x14ac:dyDescent="0.35">
      <c r="A2143" s="2">
        <f t="shared" si="589"/>
        <v>369</v>
      </c>
      <c r="B2143" s="2">
        <f t="shared" si="590"/>
        <v>4.1500000000000004</v>
      </c>
      <c r="C2143" s="5" t="str">
        <f t="shared" si="591"/>
        <v xml:space="preserve">Informe Interactivo 2 - </v>
      </c>
      <c r="D2143" s="6" t="str">
        <f t="shared" si="592"/>
        <v>AQUÍ SE COPIA EL LINK SIN EL ID DE FILTRO</v>
      </c>
      <c r="E2143" s="4">
        <f t="shared" si="593"/>
        <v>40</v>
      </c>
      <c r="F2143" t="str">
        <f t="shared" si="594"/>
        <v>Informe Interactivo 2</v>
      </c>
      <c r="G2143" t="str">
        <f t="shared" si="595"/>
        <v>Categoría</v>
      </c>
      <c r="H2143" t="str">
        <f t="shared" si="596"/>
        <v>Precios</v>
      </c>
      <c r="K2143" s="1" t="str">
        <f t="shared" si="597"/>
        <v xml:space="preserve">Informe Interactivo 2 - </v>
      </c>
    </row>
    <row r="2144" spans="1:11" hidden="1" x14ac:dyDescent="0.35">
      <c r="A2144" s="2">
        <f t="shared" si="589"/>
        <v>370</v>
      </c>
      <c r="B2144" s="2">
        <f t="shared" si="590"/>
        <v>4.1500000000000004</v>
      </c>
      <c r="C2144" s="5" t="str">
        <f t="shared" si="591"/>
        <v xml:space="preserve">Informe Interactivo 2 - </v>
      </c>
      <c r="D2144" s="6" t="str">
        <f t="shared" si="592"/>
        <v>AQUÍ SE COPIA EL LINK SIN EL ID DE FILTRO</v>
      </c>
      <c r="E2144" s="4">
        <f t="shared" si="593"/>
        <v>40</v>
      </c>
      <c r="F2144" t="str">
        <f t="shared" si="594"/>
        <v>Informe Interactivo 2</v>
      </c>
      <c r="G2144" t="str">
        <f t="shared" si="595"/>
        <v>Categoría</v>
      </c>
      <c r="H2144" t="str">
        <f t="shared" si="596"/>
        <v>Precios</v>
      </c>
      <c r="K2144" s="1" t="str">
        <f t="shared" si="597"/>
        <v xml:space="preserve">Informe Interactivo 2 - </v>
      </c>
    </row>
    <row r="2145" spans="1:11" hidden="1" x14ac:dyDescent="0.35">
      <c r="A2145" s="2">
        <f t="shared" si="589"/>
        <v>371</v>
      </c>
      <c r="B2145" s="2">
        <f t="shared" si="590"/>
        <v>4.1500000000000004</v>
      </c>
      <c r="C2145" s="5" t="str">
        <f t="shared" si="591"/>
        <v xml:space="preserve">Informe Interactivo 2 - </v>
      </c>
      <c r="D2145" s="6" t="str">
        <f t="shared" si="592"/>
        <v>AQUÍ SE COPIA EL LINK SIN EL ID DE FILTRO</v>
      </c>
      <c r="E2145" s="4">
        <f t="shared" si="593"/>
        <v>40</v>
      </c>
      <c r="F2145" t="str">
        <f t="shared" si="594"/>
        <v>Informe Interactivo 2</v>
      </c>
      <c r="G2145" t="str">
        <f t="shared" si="595"/>
        <v>Categoría</v>
      </c>
      <c r="H2145" t="str">
        <f t="shared" si="596"/>
        <v>Precios</v>
      </c>
      <c r="K2145" s="1" t="str">
        <f t="shared" si="597"/>
        <v xml:space="preserve">Informe Interactivo 2 - </v>
      </c>
    </row>
    <row r="2146" spans="1:11" hidden="1" x14ac:dyDescent="0.35">
      <c r="A2146" s="2">
        <f t="shared" si="589"/>
        <v>372</v>
      </c>
      <c r="B2146" s="2">
        <f t="shared" si="590"/>
        <v>4.1500000000000004</v>
      </c>
      <c r="C2146" s="5" t="str">
        <f t="shared" si="591"/>
        <v xml:space="preserve">Informe Interactivo 2 - </v>
      </c>
      <c r="D2146" s="6" t="str">
        <f t="shared" si="592"/>
        <v>AQUÍ SE COPIA EL LINK SIN EL ID DE FILTRO</v>
      </c>
      <c r="E2146" s="4">
        <f t="shared" si="593"/>
        <v>40</v>
      </c>
      <c r="F2146" t="str">
        <f t="shared" si="594"/>
        <v>Informe Interactivo 2</v>
      </c>
      <c r="G2146" t="str">
        <f t="shared" si="595"/>
        <v>Categoría</v>
      </c>
      <c r="H2146" t="str">
        <f t="shared" si="596"/>
        <v>Precios</v>
      </c>
      <c r="K2146" s="1" t="str">
        <f t="shared" si="597"/>
        <v xml:space="preserve">Informe Interactivo 2 - </v>
      </c>
    </row>
    <row r="2147" spans="1:11" hidden="1" x14ac:dyDescent="0.35">
      <c r="A2147" s="2">
        <f t="shared" si="589"/>
        <v>373</v>
      </c>
      <c r="B2147" s="2">
        <f t="shared" si="590"/>
        <v>4.1500000000000004</v>
      </c>
      <c r="C2147" s="5" t="str">
        <f t="shared" si="591"/>
        <v xml:space="preserve">Informe Interactivo 2 - </v>
      </c>
      <c r="D2147" s="6" t="str">
        <f t="shared" si="592"/>
        <v>AQUÍ SE COPIA EL LINK SIN EL ID DE FILTRO</v>
      </c>
      <c r="E2147" s="4">
        <f t="shared" si="593"/>
        <v>40</v>
      </c>
      <c r="F2147" t="str">
        <f t="shared" si="594"/>
        <v>Informe Interactivo 2</v>
      </c>
      <c r="G2147" t="str">
        <f t="shared" si="595"/>
        <v>Categoría</v>
      </c>
      <c r="H2147" t="str">
        <f t="shared" si="596"/>
        <v>Precios</v>
      </c>
      <c r="K2147" s="1" t="str">
        <f t="shared" si="597"/>
        <v xml:space="preserve">Informe Interactivo 2 - </v>
      </c>
    </row>
    <row r="2148" spans="1:11" hidden="1" x14ac:dyDescent="0.35">
      <c r="A2148" s="2">
        <f t="shared" si="589"/>
        <v>374</v>
      </c>
      <c r="B2148" s="2">
        <f t="shared" si="590"/>
        <v>4.1500000000000004</v>
      </c>
      <c r="C2148" s="5" t="str">
        <f t="shared" si="591"/>
        <v xml:space="preserve">Informe Interactivo 2 - </v>
      </c>
      <c r="D2148" s="6" t="str">
        <f t="shared" si="592"/>
        <v>AQUÍ SE COPIA EL LINK SIN EL ID DE FILTRO</v>
      </c>
      <c r="E2148" s="4">
        <f t="shared" si="593"/>
        <v>40</v>
      </c>
      <c r="F2148" t="str">
        <f t="shared" si="594"/>
        <v>Informe Interactivo 2</v>
      </c>
      <c r="G2148" t="str">
        <f t="shared" si="595"/>
        <v>Categoría</v>
      </c>
      <c r="H2148" t="str">
        <f t="shared" si="596"/>
        <v>Precios</v>
      </c>
      <c r="K2148" s="1" t="str">
        <f t="shared" si="597"/>
        <v xml:space="preserve">Informe Interactivo 2 - </v>
      </c>
    </row>
    <row r="2149" spans="1:11" hidden="1" x14ac:dyDescent="0.35">
      <c r="A2149" s="2">
        <f t="shared" si="589"/>
        <v>375</v>
      </c>
      <c r="B2149" s="2">
        <f t="shared" si="590"/>
        <v>4.1500000000000004</v>
      </c>
      <c r="C2149" s="5" t="str">
        <f t="shared" si="591"/>
        <v xml:space="preserve">Informe Interactivo 2 - </v>
      </c>
      <c r="D2149" s="6" t="str">
        <f t="shared" si="592"/>
        <v>AQUÍ SE COPIA EL LINK SIN EL ID DE FILTRO</v>
      </c>
      <c r="E2149" s="4">
        <f t="shared" si="593"/>
        <v>40</v>
      </c>
      <c r="F2149" t="str">
        <f t="shared" si="594"/>
        <v>Informe Interactivo 2</v>
      </c>
      <c r="G2149" t="str">
        <f t="shared" si="595"/>
        <v>Categoría</v>
      </c>
      <c r="H2149" t="str">
        <f t="shared" si="596"/>
        <v>Precios</v>
      </c>
      <c r="K2149" s="1" t="str">
        <f t="shared" si="597"/>
        <v xml:space="preserve">Informe Interactivo 2 - </v>
      </c>
    </row>
    <row r="2150" spans="1:11" hidden="1" x14ac:dyDescent="0.35">
      <c r="A2150" s="2">
        <f t="shared" si="589"/>
        <v>376</v>
      </c>
      <c r="B2150" s="2">
        <f t="shared" si="590"/>
        <v>4.1500000000000004</v>
      </c>
      <c r="C2150" s="5" t="str">
        <f t="shared" si="591"/>
        <v xml:space="preserve">Informe Interactivo 2 - </v>
      </c>
      <c r="D2150" s="6" t="str">
        <f t="shared" si="592"/>
        <v>AQUÍ SE COPIA EL LINK SIN EL ID DE FILTRO</v>
      </c>
      <c r="E2150" s="4">
        <f t="shared" si="593"/>
        <v>40</v>
      </c>
      <c r="F2150" t="str">
        <f t="shared" si="594"/>
        <v>Informe Interactivo 2</v>
      </c>
      <c r="G2150" t="str">
        <f t="shared" si="595"/>
        <v>Categoría</v>
      </c>
      <c r="H2150" t="str">
        <f t="shared" si="596"/>
        <v>Precios</v>
      </c>
      <c r="K2150" s="1" t="str">
        <f t="shared" si="597"/>
        <v xml:space="preserve">Informe Interactivo 2 - </v>
      </c>
    </row>
    <row r="2151" spans="1:11" hidden="1" x14ac:dyDescent="0.35">
      <c r="A2151" s="2">
        <f t="shared" si="589"/>
        <v>377</v>
      </c>
      <c r="B2151" s="2">
        <f t="shared" si="590"/>
        <v>4.1500000000000004</v>
      </c>
      <c r="C2151" s="5" t="str">
        <f t="shared" si="591"/>
        <v xml:space="preserve">Informe Interactivo 2 - </v>
      </c>
      <c r="D2151" s="6" t="str">
        <f t="shared" si="592"/>
        <v>AQUÍ SE COPIA EL LINK SIN EL ID DE FILTRO</v>
      </c>
      <c r="E2151" s="4">
        <f t="shared" si="593"/>
        <v>40</v>
      </c>
      <c r="F2151" t="str">
        <f t="shared" si="594"/>
        <v>Informe Interactivo 2</v>
      </c>
      <c r="G2151" t="str">
        <f t="shared" si="595"/>
        <v>Categoría</v>
      </c>
      <c r="H2151" t="str">
        <f t="shared" si="596"/>
        <v>Precios</v>
      </c>
      <c r="K2151" s="1" t="str">
        <f t="shared" si="597"/>
        <v xml:space="preserve">Informe Interactivo 2 - </v>
      </c>
    </row>
    <row r="2152" spans="1:11" hidden="1" x14ac:dyDescent="0.35">
      <c r="A2152" s="2">
        <f t="shared" si="589"/>
        <v>378</v>
      </c>
      <c r="B2152" s="2">
        <f t="shared" si="590"/>
        <v>4.1500000000000004</v>
      </c>
      <c r="C2152" s="5" t="str">
        <f t="shared" si="591"/>
        <v xml:space="preserve">Informe Interactivo 2 - </v>
      </c>
      <c r="D2152" s="6" t="str">
        <f t="shared" si="592"/>
        <v>AQUÍ SE COPIA EL LINK SIN EL ID DE FILTRO</v>
      </c>
      <c r="E2152" s="4">
        <f t="shared" si="593"/>
        <v>40</v>
      </c>
      <c r="F2152" t="str">
        <f t="shared" si="594"/>
        <v>Informe Interactivo 2</v>
      </c>
      <c r="G2152" t="str">
        <f t="shared" si="595"/>
        <v>Categoría</v>
      </c>
      <c r="H2152" t="str">
        <f t="shared" si="596"/>
        <v>Precios</v>
      </c>
      <c r="K2152" s="1" t="str">
        <f t="shared" si="597"/>
        <v xml:space="preserve">Informe Interactivo 2 - </v>
      </c>
    </row>
    <row r="2153" spans="1:11" hidden="1" x14ac:dyDescent="0.35">
      <c r="A2153" s="2">
        <f t="shared" ref="A2153:A2216" si="598">+A2152+1</f>
        <v>379</v>
      </c>
      <c r="B2153" s="2">
        <f t="shared" ref="B2153:B2216" si="599">+B2152</f>
        <v>4.1500000000000004</v>
      </c>
      <c r="C2153" s="5" t="str">
        <f t="shared" ref="C2153:C2216" si="600">+F2153&amp;" - "&amp;J2153</f>
        <v xml:space="preserve">Informe Interactivo 2 - </v>
      </c>
      <c r="D2153" s="6" t="str">
        <f t="shared" ref="D2153:D2216" si="601">+"AQUÍ SE COPIA EL LINK SIN EL ID DE FILTRO"&amp;I2153</f>
        <v>AQUÍ SE COPIA EL LINK SIN EL ID DE FILTRO</v>
      </c>
      <c r="E2153" s="4">
        <f t="shared" ref="E2153:E2216" si="602">+E2152</f>
        <v>40</v>
      </c>
      <c r="F2153" t="str">
        <f t="shared" ref="F2153:F2216" si="603">+F2152</f>
        <v>Informe Interactivo 2</v>
      </c>
      <c r="G2153" t="str">
        <f t="shared" ref="G2153:G2216" si="604">+G2152</f>
        <v>Categoría</v>
      </c>
      <c r="H2153" t="str">
        <f t="shared" ref="H2153:H2216" si="605">+H2152</f>
        <v>Precios</v>
      </c>
      <c r="K2153" s="1" t="str">
        <f t="shared" ref="K2153:K2216" si="606">+HYPERLINK(D2153,C2153)</f>
        <v xml:space="preserve">Informe Interactivo 2 - </v>
      </c>
    </row>
    <row r="2154" spans="1:11" hidden="1" x14ac:dyDescent="0.35">
      <c r="A2154" s="2">
        <f t="shared" si="598"/>
        <v>380</v>
      </c>
      <c r="B2154" s="2">
        <f t="shared" si="599"/>
        <v>4.1500000000000004</v>
      </c>
      <c r="C2154" s="5" t="str">
        <f t="shared" si="600"/>
        <v xml:space="preserve">Informe Interactivo 2 - </v>
      </c>
      <c r="D2154" s="6" t="str">
        <f t="shared" si="601"/>
        <v>AQUÍ SE COPIA EL LINK SIN EL ID DE FILTRO</v>
      </c>
      <c r="E2154" s="4">
        <f t="shared" si="602"/>
        <v>40</v>
      </c>
      <c r="F2154" t="str">
        <f t="shared" si="603"/>
        <v>Informe Interactivo 2</v>
      </c>
      <c r="G2154" t="str">
        <f t="shared" si="604"/>
        <v>Categoría</v>
      </c>
      <c r="H2154" t="str">
        <f t="shared" si="605"/>
        <v>Precios</v>
      </c>
      <c r="K2154" s="1" t="str">
        <f t="shared" si="606"/>
        <v xml:space="preserve">Informe Interactivo 2 - </v>
      </c>
    </row>
    <row r="2155" spans="1:11" hidden="1" x14ac:dyDescent="0.35">
      <c r="A2155" s="2">
        <f t="shared" si="598"/>
        <v>381</v>
      </c>
      <c r="B2155" s="2">
        <f t="shared" si="599"/>
        <v>4.1500000000000004</v>
      </c>
      <c r="C2155" s="5" t="str">
        <f t="shared" si="600"/>
        <v xml:space="preserve">Informe Interactivo 2 - </v>
      </c>
      <c r="D2155" s="6" t="str">
        <f t="shared" si="601"/>
        <v>AQUÍ SE COPIA EL LINK SIN EL ID DE FILTRO</v>
      </c>
      <c r="E2155" s="4">
        <f t="shared" si="602"/>
        <v>40</v>
      </c>
      <c r="F2155" t="str">
        <f t="shared" si="603"/>
        <v>Informe Interactivo 2</v>
      </c>
      <c r="G2155" t="str">
        <f t="shared" si="604"/>
        <v>Categoría</v>
      </c>
      <c r="H2155" t="str">
        <f t="shared" si="605"/>
        <v>Precios</v>
      </c>
      <c r="K2155" s="1" t="str">
        <f t="shared" si="606"/>
        <v xml:space="preserve">Informe Interactivo 2 - </v>
      </c>
    </row>
    <row r="2156" spans="1:11" hidden="1" x14ac:dyDescent="0.35">
      <c r="A2156" s="2">
        <f t="shared" si="598"/>
        <v>382</v>
      </c>
      <c r="B2156" s="2">
        <f t="shared" si="599"/>
        <v>4.1500000000000004</v>
      </c>
      <c r="C2156" s="5" t="str">
        <f t="shared" si="600"/>
        <v xml:space="preserve">Informe Interactivo 2 - </v>
      </c>
      <c r="D2156" s="6" t="str">
        <f t="shared" si="601"/>
        <v>AQUÍ SE COPIA EL LINK SIN EL ID DE FILTRO</v>
      </c>
      <c r="E2156" s="4">
        <f t="shared" si="602"/>
        <v>40</v>
      </c>
      <c r="F2156" t="str">
        <f t="shared" si="603"/>
        <v>Informe Interactivo 2</v>
      </c>
      <c r="G2156" t="str">
        <f t="shared" si="604"/>
        <v>Categoría</v>
      </c>
      <c r="H2156" t="str">
        <f t="shared" si="605"/>
        <v>Precios</v>
      </c>
      <c r="K2156" s="1" t="str">
        <f t="shared" si="606"/>
        <v xml:space="preserve">Informe Interactivo 2 - </v>
      </c>
    </row>
    <row r="2157" spans="1:11" hidden="1" x14ac:dyDescent="0.35">
      <c r="A2157" s="2">
        <f t="shared" si="598"/>
        <v>383</v>
      </c>
      <c r="B2157" s="2">
        <f t="shared" si="599"/>
        <v>4.1500000000000004</v>
      </c>
      <c r="C2157" s="5" t="str">
        <f t="shared" si="600"/>
        <v xml:space="preserve">Informe Interactivo 2 - </v>
      </c>
      <c r="D2157" s="6" t="str">
        <f t="shared" si="601"/>
        <v>AQUÍ SE COPIA EL LINK SIN EL ID DE FILTRO</v>
      </c>
      <c r="E2157" s="4">
        <f t="shared" si="602"/>
        <v>40</v>
      </c>
      <c r="F2157" t="str">
        <f t="shared" si="603"/>
        <v>Informe Interactivo 2</v>
      </c>
      <c r="G2157" t="str">
        <f t="shared" si="604"/>
        <v>Categoría</v>
      </c>
      <c r="H2157" t="str">
        <f t="shared" si="605"/>
        <v>Precios</v>
      </c>
      <c r="K2157" s="1" t="str">
        <f t="shared" si="606"/>
        <v xml:space="preserve">Informe Interactivo 2 - </v>
      </c>
    </row>
    <row r="2158" spans="1:11" hidden="1" x14ac:dyDescent="0.35">
      <c r="A2158" s="2">
        <f t="shared" si="598"/>
        <v>384</v>
      </c>
      <c r="B2158" s="2">
        <f t="shared" si="599"/>
        <v>4.1500000000000004</v>
      </c>
      <c r="C2158" s="5" t="str">
        <f t="shared" si="600"/>
        <v xml:space="preserve">Informe Interactivo 2 - </v>
      </c>
      <c r="D2158" s="6" t="str">
        <f t="shared" si="601"/>
        <v>AQUÍ SE COPIA EL LINK SIN EL ID DE FILTRO</v>
      </c>
      <c r="E2158" s="4">
        <f t="shared" si="602"/>
        <v>40</v>
      </c>
      <c r="F2158" t="str">
        <f t="shared" si="603"/>
        <v>Informe Interactivo 2</v>
      </c>
      <c r="G2158" t="str">
        <f t="shared" si="604"/>
        <v>Categoría</v>
      </c>
      <c r="H2158" t="str">
        <f t="shared" si="605"/>
        <v>Precios</v>
      </c>
      <c r="K2158" s="1" t="str">
        <f t="shared" si="606"/>
        <v xml:space="preserve">Informe Interactivo 2 - </v>
      </c>
    </row>
    <row r="2159" spans="1:11" hidden="1" x14ac:dyDescent="0.35">
      <c r="A2159" s="2">
        <f t="shared" si="598"/>
        <v>385</v>
      </c>
      <c r="B2159" s="2">
        <f t="shared" si="599"/>
        <v>4.1500000000000004</v>
      </c>
      <c r="C2159" s="5" t="str">
        <f t="shared" si="600"/>
        <v xml:space="preserve">Informe Interactivo 2 - </v>
      </c>
      <c r="D2159" s="6" t="str">
        <f t="shared" si="601"/>
        <v>AQUÍ SE COPIA EL LINK SIN EL ID DE FILTRO</v>
      </c>
      <c r="E2159" s="4">
        <f t="shared" si="602"/>
        <v>40</v>
      </c>
      <c r="F2159" t="str">
        <f t="shared" si="603"/>
        <v>Informe Interactivo 2</v>
      </c>
      <c r="G2159" t="str">
        <f t="shared" si="604"/>
        <v>Categoría</v>
      </c>
      <c r="H2159" t="str">
        <f t="shared" si="605"/>
        <v>Precios</v>
      </c>
      <c r="K2159" s="1" t="str">
        <f t="shared" si="606"/>
        <v xml:space="preserve">Informe Interactivo 2 - </v>
      </c>
    </row>
    <row r="2160" spans="1:11" hidden="1" x14ac:dyDescent="0.35">
      <c r="A2160" s="2">
        <f t="shared" si="598"/>
        <v>386</v>
      </c>
      <c r="B2160" s="2">
        <f t="shared" si="599"/>
        <v>4.1500000000000004</v>
      </c>
      <c r="C2160" s="5" t="str">
        <f t="shared" si="600"/>
        <v xml:space="preserve">Informe Interactivo 2 - </v>
      </c>
      <c r="D2160" s="6" t="str">
        <f t="shared" si="601"/>
        <v>AQUÍ SE COPIA EL LINK SIN EL ID DE FILTRO</v>
      </c>
      <c r="E2160" s="4">
        <f t="shared" si="602"/>
        <v>40</v>
      </c>
      <c r="F2160" t="str">
        <f t="shared" si="603"/>
        <v>Informe Interactivo 2</v>
      </c>
      <c r="G2160" t="str">
        <f t="shared" si="604"/>
        <v>Categoría</v>
      </c>
      <c r="H2160" t="str">
        <f t="shared" si="605"/>
        <v>Precios</v>
      </c>
      <c r="K2160" s="1" t="str">
        <f t="shared" si="606"/>
        <v xml:space="preserve">Informe Interactivo 2 - </v>
      </c>
    </row>
    <row r="2161" spans="1:11" hidden="1" x14ac:dyDescent="0.35">
      <c r="A2161" s="2">
        <f t="shared" si="598"/>
        <v>387</v>
      </c>
      <c r="B2161" s="2">
        <f t="shared" si="599"/>
        <v>4.1500000000000004</v>
      </c>
      <c r="C2161" s="5" t="str">
        <f t="shared" si="600"/>
        <v xml:space="preserve">Informe Interactivo 2 - </v>
      </c>
      <c r="D2161" s="6" t="str">
        <f t="shared" si="601"/>
        <v>AQUÍ SE COPIA EL LINK SIN EL ID DE FILTRO</v>
      </c>
      <c r="E2161" s="4">
        <f t="shared" si="602"/>
        <v>40</v>
      </c>
      <c r="F2161" t="str">
        <f t="shared" si="603"/>
        <v>Informe Interactivo 2</v>
      </c>
      <c r="G2161" t="str">
        <f t="shared" si="604"/>
        <v>Categoría</v>
      </c>
      <c r="H2161" t="str">
        <f t="shared" si="605"/>
        <v>Precios</v>
      </c>
      <c r="K2161" s="1" t="str">
        <f t="shared" si="606"/>
        <v xml:space="preserve">Informe Interactivo 2 - </v>
      </c>
    </row>
    <row r="2162" spans="1:11" hidden="1" x14ac:dyDescent="0.35">
      <c r="A2162" s="2">
        <f t="shared" si="598"/>
        <v>388</v>
      </c>
      <c r="B2162" s="2">
        <f t="shared" si="599"/>
        <v>4.1500000000000004</v>
      </c>
      <c r="C2162" s="5" t="str">
        <f t="shared" si="600"/>
        <v xml:space="preserve">Informe Interactivo 2 - </v>
      </c>
      <c r="D2162" s="6" t="str">
        <f t="shared" si="601"/>
        <v>AQUÍ SE COPIA EL LINK SIN EL ID DE FILTRO</v>
      </c>
      <c r="E2162" s="4">
        <f t="shared" si="602"/>
        <v>40</v>
      </c>
      <c r="F2162" t="str">
        <f t="shared" si="603"/>
        <v>Informe Interactivo 2</v>
      </c>
      <c r="G2162" t="str">
        <f t="shared" si="604"/>
        <v>Categoría</v>
      </c>
      <c r="H2162" t="str">
        <f t="shared" si="605"/>
        <v>Precios</v>
      </c>
      <c r="K2162" s="1" t="str">
        <f t="shared" si="606"/>
        <v xml:space="preserve">Informe Interactivo 2 - </v>
      </c>
    </row>
    <row r="2163" spans="1:11" hidden="1" x14ac:dyDescent="0.35">
      <c r="A2163" s="2">
        <f t="shared" si="598"/>
        <v>389</v>
      </c>
      <c r="B2163" s="2">
        <f t="shared" si="599"/>
        <v>4.1500000000000004</v>
      </c>
      <c r="C2163" s="5" t="str">
        <f t="shared" si="600"/>
        <v xml:space="preserve">Informe Interactivo 2 - </v>
      </c>
      <c r="D2163" s="6" t="str">
        <f t="shared" si="601"/>
        <v>AQUÍ SE COPIA EL LINK SIN EL ID DE FILTRO</v>
      </c>
      <c r="E2163" s="4">
        <f t="shared" si="602"/>
        <v>40</v>
      </c>
      <c r="F2163" t="str">
        <f t="shared" si="603"/>
        <v>Informe Interactivo 2</v>
      </c>
      <c r="G2163" t="str">
        <f t="shared" si="604"/>
        <v>Categoría</v>
      </c>
      <c r="H2163" t="str">
        <f t="shared" si="605"/>
        <v>Precios</v>
      </c>
      <c r="K2163" s="1" t="str">
        <f t="shared" si="606"/>
        <v xml:space="preserve">Informe Interactivo 2 - </v>
      </c>
    </row>
    <row r="2164" spans="1:11" hidden="1" x14ac:dyDescent="0.35">
      <c r="A2164" s="2">
        <f t="shared" si="598"/>
        <v>390</v>
      </c>
      <c r="B2164" s="2">
        <f t="shared" si="599"/>
        <v>4.1500000000000004</v>
      </c>
      <c r="C2164" s="5" t="str">
        <f t="shared" si="600"/>
        <v xml:space="preserve">Informe Interactivo 2 - </v>
      </c>
      <c r="D2164" s="6" t="str">
        <f t="shared" si="601"/>
        <v>AQUÍ SE COPIA EL LINK SIN EL ID DE FILTRO</v>
      </c>
      <c r="E2164" s="4">
        <f t="shared" si="602"/>
        <v>40</v>
      </c>
      <c r="F2164" t="str">
        <f t="shared" si="603"/>
        <v>Informe Interactivo 2</v>
      </c>
      <c r="G2164" t="str">
        <f t="shared" si="604"/>
        <v>Categoría</v>
      </c>
      <c r="H2164" t="str">
        <f t="shared" si="605"/>
        <v>Precios</v>
      </c>
      <c r="K2164" s="1" t="str">
        <f t="shared" si="606"/>
        <v xml:space="preserve">Informe Interactivo 2 - </v>
      </c>
    </row>
    <row r="2165" spans="1:11" hidden="1" x14ac:dyDescent="0.35">
      <c r="A2165" s="2">
        <f t="shared" si="598"/>
        <v>391</v>
      </c>
      <c r="B2165" s="2">
        <f t="shared" si="599"/>
        <v>4.1500000000000004</v>
      </c>
      <c r="C2165" s="5" t="str">
        <f t="shared" si="600"/>
        <v xml:space="preserve">Informe Interactivo 2 - </v>
      </c>
      <c r="D2165" s="6" t="str">
        <f t="shared" si="601"/>
        <v>AQUÍ SE COPIA EL LINK SIN EL ID DE FILTRO</v>
      </c>
      <c r="E2165" s="4">
        <f t="shared" si="602"/>
        <v>40</v>
      </c>
      <c r="F2165" t="str">
        <f t="shared" si="603"/>
        <v>Informe Interactivo 2</v>
      </c>
      <c r="G2165" t="str">
        <f t="shared" si="604"/>
        <v>Categoría</v>
      </c>
      <c r="H2165" t="str">
        <f t="shared" si="605"/>
        <v>Precios</v>
      </c>
      <c r="K2165" s="1" t="str">
        <f t="shared" si="606"/>
        <v xml:space="preserve">Informe Interactivo 2 - </v>
      </c>
    </row>
    <row r="2166" spans="1:11" hidden="1" x14ac:dyDescent="0.35">
      <c r="A2166" s="2">
        <f t="shared" si="598"/>
        <v>392</v>
      </c>
      <c r="B2166" s="2">
        <f t="shared" si="599"/>
        <v>4.1500000000000004</v>
      </c>
      <c r="C2166" s="5" t="str">
        <f t="shared" si="600"/>
        <v xml:space="preserve">Informe Interactivo 2 - </v>
      </c>
      <c r="D2166" s="6" t="str">
        <f t="shared" si="601"/>
        <v>AQUÍ SE COPIA EL LINK SIN EL ID DE FILTRO</v>
      </c>
      <c r="E2166" s="4">
        <f t="shared" si="602"/>
        <v>40</v>
      </c>
      <c r="F2166" t="str">
        <f t="shared" si="603"/>
        <v>Informe Interactivo 2</v>
      </c>
      <c r="G2166" t="str">
        <f t="shared" si="604"/>
        <v>Categoría</v>
      </c>
      <c r="H2166" t="str">
        <f t="shared" si="605"/>
        <v>Precios</v>
      </c>
      <c r="K2166" s="1" t="str">
        <f t="shared" si="606"/>
        <v xml:space="preserve">Informe Interactivo 2 - </v>
      </c>
    </row>
    <row r="2167" spans="1:11" hidden="1" x14ac:dyDescent="0.35">
      <c r="A2167" s="2">
        <f t="shared" si="598"/>
        <v>393</v>
      </c>
      <c r="B2167" s="2">
        <f t="shared" si="599"/>
        <v>4.1500000000000004</v>
      </c>
      <c r="C2167" s="5" t="str">
        <f t="shared" si="600"/>
        <v xml:space="preserve">Informe Interactivo 2 - </v>
      </c>
      <c r="D2167" s="6" t="str">
        <f t="shared" si="601"/>
        <v>AQUÍ SE COPIA EL LINK SIN EL ID DE FILTRO</v>
      </c>
      <c r="E2167" s="4">
        <f t="shared" si="602"/>
        <v>40</v>
      </c>
      <c r="F2167" t="str">
        <f t="shared" si="603"/>
        <v>Informe Interactivo 2</v>
      </c>
      <c r="G2167" t="str">
        <f t="shared" si="604"/>
        <v>Categoría</v>
      </c>
      <c r="H2167" t="str">
        <f t="shared" si="605"/>
        <v>Precios</v>
      </c>
      <c r="K2167" s="1" t="str">
        <f t="shared" si="606"/>
        <v xml:space="preserve">Informe Interactivo 2 - </v>
      </c>
    </row>
    <row r="2168" spans="1:11" hidden="1" x14ac:dyDescent="0.35">
      <c r="A2168" s="2">
        <f t="shared" si="598"/>
        <v>394</v>
      </c>
      <c r="B2168" s="2">
        <f t="shared" si="599"/>
        <v>4.1500000000000004</v>
      </c>
      <c r="C2168" s="5" t="str">
        <f t="shared" si="600"/>
        <v xml:space="preserve">Informe Interactivo 2 - </v>
      </c>
      <c r="D2168" s="6" t="str">
        <f t="shared" si="601"/>
        <v>AQUÍ SE COPIA EL LINK SIN EL ID DE FILTRO</v>
      </c>
      <c r="E2168" s="4">
        <f t="shared" si="602"/>
        <v>40</v>
      </c>
      <c r="F2168" t="str">
        <f t="shared" si="603"/>
        <v>Informe Interactivo 2</v>
      </c>
      <c r="G2168" t="str">
        <f t="shared" si="604"/>
        <v>Categoría</v>
      </c>
      <c r="H2168" t="str">
        <f t="shared" si="605"/>
        <v>Precios</v>
      </c>
      <c r="K2168" s="1" t="str">
        <f t="shared" si="606"/>
        <v xml:space="preserve">Informe Interactivo 2 - </v>
      </c>
    </row>
    <row r="2169" spans="1:11" hidden="1" x14ac:dyDescent="0.35">
      <c r="A2169" s="2">
        <f t="shared" si="598"/>
        <v>395</v>
      </c>
      <c r="B2169" s="2">
        <f t="shared" si="599"/>
        <v>4.1500000000000004</v>
      </c>
      <c r="C2169" s="5" t="str">
        <f t="shared" si="600"/>
        <v xml:space="preserve">Informe Interactivo 2 - </v>
      </c>
      <c r="D2169" s="6" t="str">
        <f t="shared" si="601"/>
        <v>AQUÍ SE COPIA EL LINK SIN EL ID DE FILTRO</v>
      </c>
      <c r="E2169" s="4">
        <f t="shared" si="602"/>
        <v>40</v>
      </c>
      <c r="F2169" t="str">
        <f t="shared" si="603"/>
        <v>Informe Interactivo 2</v>
      </c>
      <c r="G2169" t="str">
        <f t="shared" si="604"/>
        <v>Categoría</v>
      </c>
      <c r="H2169" t="str">
        <f t="shared" si="605"/>
        <v>Precios</v>
      </c>
      <c r="K2169" s="1" t="str">
        <f t="shared" si="606"/>
        <v xml:space="preserve">Informe Interactivo 2 - </v>
      </c>
    </row>
    <row r="2170" spans="1:11" hidden="1" x14ac:dyDescent="0.35">
      <c r="A2170" s="2">
        <f t="shared" si="598"/>
        <v>396</v>
      </c>
      <c r="B2170" s="2">
        <f t="shared" si="599"/>
        <v>4.1500000000000004</v>
      </c>
      <c r="C2170" s="5" t="str">
        <f t="shared" si="600"/>
        <v xml:space="preserve">Informe Interactivo 2 - </v>
      </c>
      <c r="D2170" s="6" t="str">
        <f t="shared" si="601"/>
        <v>AQUÍ SE COPIA EL LINK SIN EL ID DE FILTRO</v>
      </c>
      <c r="E2170" s="4">
        <f t="shared" si="602"/>
        <v>40</v>
      </c>
      <c r="F2170" t="str">
        <f t="shared" si="603"/>
        <v>Informe Interactivo 2</v>
      </c>
      <c r="G2170" t="str">
        <f t="shared" si="604"/>
        <v>Categoría</v>
      </c>
      <c r="H2170" t="str">
        <f t="shared" si="605"/>
        <v>Precios</v>
      </c>
      <c r="K2170" s="1" t="str">
        <f t="shared" si="606"/>
        <v xml:space="preserve">Informe Interactivo 2 - </v>
      </c>
    </row>
    <row r="2171" spans="1:11" hidden="1" x14ac:dyDescent="0.35">
      <c r="A2171" s="2">
        <f t="shared" si="598"/>
        <v>397</v>
      </c>
      <c r="B2171" s="2">
        <f t="shared" si="599"/>
        <v>4.1500000000000004</v>
      </c>
      <c r="C2171" s="5" t="str">
        <f t="shared" si="600"/>
        <v xml:space="preserve">Informe Interactivo 2 - </v>
      </c>
      <c r="D2171" s="6" t="str">
        <f t="shared" si="601"/>
        <v>AQUÍ SE COPIA EL LINK SIN EL ID DE FILTRO</v>
      </c>
      <c r="E2171" s="4">
        <f t="shared" si="602"/>
        <v>40</v>
      </c>
      <c r="F2171" t="str">
        <f t="shared" si="603"/>
        <v>Informe Interactivo 2</v>
      </c>
      <c r="G2171" t="str">
        <f t="shared" si="604"/>
        <v>Categoría</v>
      </c>
      <c r="H2171" t="str">
        <f t="shared" si="605"/>
        <v>Precios</v>
      </c>
      <c r="K2171" s="1" t="str">
        <f t="shared" si="606"/>
        <v xml:space="preserve">Informe Interactivo 2 - </v>
      </c>
    </row>
    <row r="2172" spans="1:11" hidden="1" x14ac:dyDescent="0.35">
      <c r="A2172" s="2">
        <f t="shared" si="598"/>
        <v>398</v>
      </c>
      <c r="B2172" s="2">
        <f t="shared" si="599"/>
        <v>4.1500000000000004</v>
      </c>
      <c r="C2172" s="5" t="str">
        <f t="shared" si="600"/>
        <v xml:space="preserve">Informe Interactivo 2 - </v>
      </c>
      <c r="D2172" s="6" t="str">
        <f t="shared" si="601"/>
        <v>AQUÍ SE COPIA EL LINK SIN EL ID DE FILTRO</v>
      </c>
      <c r="E2172" s="4">
        <f t="shared" si="602"/>
        <v>40</v>
      </c>
      <c r="F2172" t="str">
        <f t="shared" si="603"/>
        <v>Informe Interactivo 2</v>
      </c>
      <c r="G2172" t="str">
        <f t="shared" si="604"/>
        <v>Categoría</v>
      </c>
      <c r="H2172" t="str">
        <f t="shared" si="605"/>
        <v>Precios</v>
      </c>
      <c r="K2172" s="1" t="str">
        <f t="shared" si="606"/>
        <v xml:space="preserve">Informe Interactivo 2 - </v>
      </c>
    </row>
    <row r="2173" spans="1:11" hidden="1" x14ac:dyDescent="0.35">
      <c r="A2173" s="2">
        <f t="shared" si="598"/>
        <v>399</v>
      </c>
      <c r="B2173" s="2">
        <f t="shared" si="599"/>
        <v>4.1500000000000004</v>
      </c>
      <c r="C2173" s="5" t="str">
        <f t="shared" si="600"/>
        <v xml:space="preserve">Informe Interactivo 2 - </v>
      </c>
      <c r="D2173" s="6" t="str">
        <f t="shared" si="601"/>
        <v>AQUÍ SE COPIA EL LINK SIN EL ID DE FILTRO</v>
      </c>
      <c r="E2173" s="4">
        <f t="shared" si="602"/>
        <v>40</v>
      </c>
      <c r="F2173" t="str">
        <f t="shared" si="603"/>
        <v>Informe Interactivo 2</v>
      </c>
      <c r="G2173" t="str">
        <f t="shared" si="604"/>
        <v>Categoría</v>
      </c>
      <c r="H2173" t="str">
        <f t="shared" si="605"/>
        <v>Precios</v>
      </c>
      <c r="K2173" s="1" t="str">
        <f t="shared" si="606"/>
        <v xml:space="preserve">Informe Interactivo 2 - </v>
      </c>
    </row>
    <row r="2174" spans="1:11" hidden="1" x14ac:dyDescent="0.35">
      <c r="A2174" s="2">
        <f t="shared" si="598"/>
        <v>400</v>
      </c>
      <c r="B2174" s="2">
        <f t="shared" si="599"/>
        <v>4.1500000000000004</v>
      </c>
      <c r="C2174" s="5" t="str">
        <f t="shared" si="600"/>
        <v xml:space="preserve">Informe Interactivo 2 - </v>
      </c>
      <c r="D2174" s="6" t="str">
        <f t="shared" si="601"/>
        <v>AQUÍ SE COPIA EL LINK SIN EL ID DE FILTRO</v>
      </c>
      <c r="E2174" s="4">
        <f t="shared" si="602"/>
        <v>40</v>
      </c>
      <c r="F2174" t="str">
        <f t="shared" si="603"/>
        <v>Informe Interactivo 2</v>
      </c>
      <c r="G2174" t="str">
        <f t="shared" si="604"/>
        <v>Categoría</v>
      </c>
      <c r="H2174" t="str">
        <f t="shared" si="605"/>
        <v>Precios</v>
      </c>
      <c r="K2174" s="1" t="str">
        <f t="shared" si="606"/>
        <v xml:space="preserve">Informe Interactivo 2 - </v>
      </c>
    </row>
    <row r="2175" spans="1:11" hidden="1" x14ac:dyDescent="0.35">
      <c r="A2175" s="2">
        <f t="shared" si="598"/>
        <v>401</v>
      </c>
      <c r="B2175" s="2">
        <f t="shared" si="599"/>
        <v>4.1500000000000004</v>
      </c>
      <c r="C2175" s="5" t="str">
        <f t="shared" si="600"/>
        <v xml:space="preserve">Informe Interactivo 2 - </v>
      </c>
      <c r="D2175" s="6" t="str">
        <f t="shared" si="601"/>
        <v>AQUÍ SE COPIA EL LINK SIN EL ID DE FILTRO</v>
      </c>
      <c r="E2175" s="4">
        <f t="shared" si="602"/>
        <v>40</v>
      </c>
      <c r="F2175" t="str">
        <f t="shared" si="603"/>
        <v>Informe Interactivo 2</v>
      </c>
      <c r="G2175" t="str">
        <f t="shared" si="604"/>
        <v>Categoría</v>
      </c>
      <c r="H2175" t="str">
        <f t="shared" si="605"/>
        <v>Precios</v>
      </c>
      <c r="K2175" s="1" t="str">
        <f t="shared" si="606"/>
        <v xml:space="preserve">Informe Interactivo 2 - </v>
      </c>
    </row>
    <row r="2176" spans="1:11" hidden="1" x14ac:dyDescent="0.35">
      <c r="A2176" s="2">
        <f t="shared" si="598"/>
        <v>402</v>
      </c>
      <c r="B2176" s="2">
        <f t="shared" si="599"/>
        <v>4.1500000000000004</v>
      </c>
      <c r="C2176" s="5" t="str">
        <f t="shared" si="600"/>
        <v xml:space="preserve">Informe Interactivo 2 - </v>
      </c>
      <c r="D2176" s="6" t="str">
        <f t="shared" si="601"/>
        <v>AQUÍ SE COPIA EL LINK SIN EL ID DE FILTRO</v>
      </c>
      <c r="E2176" s="4">
        <f t="shared" si="602"/>
        <v>40</v>
      </c>
      <c r="F2176" t="str">
        <f t="shared" si="603"/>
        <v>Informe Interactivo 2</v>
      </c>
      <c r="G2176" t="str">
        <f t="shared" si="604"/>
        <v>Categoría</v>
      </c>
      <c r="H2176" t="str">
        <f t="shared" si="605"/>
        <v>Precios</v>
      </c>
      <c r="K2176" s="1" t="str">
        <f t="shared" si="606"/>
        <v xml:space="preserve">Informe Interactivo 2 - </v>
      </c>
    </row>
    <row r="2177" spans="1:11" hidden="1" x14ac:dyDescent="0.35">
      <c r="A2177" s="2">
        <f t="shared" si="598"/>
        <v>403</v>
      </c>
      <c r="B2177" s="2">
        <f t="shared" si="599"/>
        <v>4.1500000000000004</v>
      </c>
      <c r="C2177" s="5" t="str">
        <f t="shared" si="600"/>
        <v xml:space="preserve">Informe Interactivo 2 - </v>
      </c>
      <c r="D2177" s="6" t="str">
        <f t="shared" si="601"/>
        <v>AQUÍ SE COPIA EL LINK SIN EL ID DE FILTRO</v>
      </c>
      <c r="E2177" s="4">
        <f t="shared" si="602"/>
        <v>40</v>
      </c>
      <c r="F2177" t="str">
        <f t="shared" si="603"/>
        <v>Informe Interactivo 2</v>
      </c>
      <c r="G2177" t="str">
        <f t="shared" si="604"/>
        <v>Categoría</v>
      </c>
      <c r="H2177" t="str">
        <f t="shared" si="605"/>
        <v>Precios</v>
      </c>
      <c r="K2177" s="1" t="str">
        <f t="shared" si="606"/>
        <v xml:space="preserve">Informe Interactivo 2 - </v>
      </c>
    </row>
    <row r="2178" spans="1:11" hidden="1" x14ac:dyDescent="0.35">
      <c r="A2178" s="2">
        <f t="shared" si="598"/>
        <v>404</v>
      </c>
      <c r="B2178" s="2">
        <f t="shared" si="599"/>
        <v>4.1500000000000004</v>
      </c>
      <c r="C2178" s="5" t="str">
        <f t="shared" si="600"/>
        <v xml:space="preserve">Informe Interactivo 2 - </v>
      </c>
      <c r="D2178" s="6" t="str">
        <f t="shared" si="601"/>
        <v>AQUÍ SE COPIA EL LINK SIN EL ID DE FILTRO</v>
      </c>
      <c r="E2178" s="4">
        <f t="shared" si="602"/>
        <v>40</v>
      </c>
      <c r="F2178" t="str">
        <f t="shared" si="603"/>
        <v>Informe Interactivo 2</v>
      </c>
      <c r="G2178" t="str">
        <f t="shared" si="604"/>
        <v>Categoría</v>
      </c>
      <c r="H2178" t="str">
        <f t="shared" si="605"/>
        <v>Precios</v>
      </c>
      <c r="K2178" s="1" t="str">
        <f t="shared" si="606"/>
        <v xml:space="preserve">Informe Interactivo 2 - </v>
      </c>
    </row>
    <row r="2179" spans="1:11" hidden="1" x14ac:dyDescent="0.35">
      <c r="A2179" s="2">
        <f t="shared" si="598"/>
        <v>405</v>
      </c>
      <c r="B2179" s="2">
        <f t="shared" si="599"/>
        <v>4.1500000000000004</v>
      </c>
      <c r="C2179" s="5" t="str">
        <f t="shared" si="600"/>
        <v xml:space="preserve">Informe Interactivo 2 - </v>
      </c>
      <c r="D2179" s="6" t="str">
        <f t="shared" si="601"/>
        <v>AQUÍ SE COPIA EL LINK SIN EL ID DE FILTRO</v>
      </c>
      <c r="E2179" s="4">
        <f t="shared" si="602"/>
        <v>40</v>
      </c>
      <c r="F2179" t="str">
        <f t="shared" si="603"/>
        <v>Informe Interactivo 2</v>
      </c>
      <c r="G2179" t="str">
        <f t="shared" si="604"/>
        <v>Categoría</v>
      </c>
      <c r="H2179" t="str">
        <f t="shared" si="605"/>
        <v>Precios</v>
      </c>
      <c r="K2179" s="1" t="str">
        <f t="shared" si="606"/>
        <v xml:space="preserve">Informe Interactivo 2 - </v>
      </c>
    </row>
    <row r="2180" spans="1:11" hidden="1" x14ac:dyDescent="0.35">
      <c r="A2180" s="2">
        <f t="shared" si="598"/>
        <v>406</v>
      </c>
      <c r="B2180" s="2">
        <f t="shared" si="599"/>
        <v>4.1500000000000004</v>
      </c>
      <c r="C2180" s="5" t="str">
        <f t="shared" si="600"/>
        <v xml:space="preserve">Informe Interactivo 2 - </v>
      </c>
      <c r="D2180" s="6" t="str">
        <f t="shared" si="601"/>
        <v>AQUÍ SE COPIA EL LINK SIN EL ID DE FILTRO</v>
      </c>
      <c r="E2180" s="4">
        <f t="shared" si="602"/>
        <v>40</v>
      </c>
      <c r="F2180" t="str">
        <f t="shared" si="603"/>
        <v>Informe Interactivo 2</v>
      </c>
      <c r="G2180" t="str">
        <f t="shared" si="604"/>
        <v>Categoría</v>
      </c>
      <c r="H2180" t="str">
        <f t="shared" si="605"/>
        <v>Precios</v>
      </c>
      <c r="K2180" s="1" t="str">
        <f t="shared" si="606"/>
        <v xml:space="preserve">Informe Interactivo 2 - </v>
      </c>
    </row>
    <row r="2181" spans="1:11" hidden="1" x14ac:dyDescent="0.35">
      <c r="A2181" s="2">
        <f t="shared" si="598"/>
        <v>407</v>
      </c>
      <c r="B2181" s="2">
        <f t="shared" si="599"/>
        <v>4.1500000000000004</v>
      </c>
      <c r="C2181" s="5" t="str">
        <f t="shared" si="600"/>
        <v xml:space="preserve">Informe Interactivo 2 - </v>
      </c>
      <c r="D2181" s="6" t="str">
        <f t="shared" si="601"/>
        <v>AQUÍ SE COPIA EL LINK SIN EL ID DE FILTRO</v>
      </c>
      <c r="E2181" s="4">
        <f t="shared" si="602"/>
        <v>40</v>
      </c>
      <c r="F2181" t="str">
        <f t="shared" si="603"/>
        <v>Informe Interactivo 2</v>
      </c>
      <c r="G2181" t="str">
        <f t="shared" si="604"/>
        <v>Categoría</v>
      </c>
      <c r="H2181" t="str">
        <f t="shared" si="605"/>
        <v>Precios</v>
      </c>
      <c r="K2181" s="1" t="str">
        <f t="shared" si="606"/>
        <v xml:space="preserve">Informe Interactivo 2 - </v>
      </c>
    </row>
    <row r="2182" spans="1:11" hidden="1" x14ac:dyDescent="0.35">
      <c r="A2182" s="2">
        <f t="shared" si="598"/>
        <v>408</v>
      </c>
      <c r="B2182" s="2">
        <f t="shared" si="599"/>
        <v>4.1500000000000004</v>
      </c>
      <c r="C2182" s="5" t="str">
        <f t="shared" si="600"/>
        <v xml:space="preserve">Informe Interactivo 2 - </v>
      </c>
      <c r="D2182" s="6" t="str">
        <f t="shared" si="601"/>
        <v>AQUÍ SE COPIA EL LINK SIN EL ID DE FILTRO</v>
      </c>
      <c r="E2182" s="4">
        <f t="shared" si="602"/>
        <v>40</v>
      </c>
      <c r="F2182" t="str">
        <f t="shared" si="603"/>
        <v>Informe Interactivo 2</v>
      </c>
      <c r="G2182" t="str">
        <f t="shared" si="604"/>
        <v>Categoría</v>
      </c>
      <c r="H2182" t="str">
        <f t="shared" si="605"/>
        <v>Precios</v>
      </c>
      <c r="K2182" s="1" t="str">
        <f t="shared" si="606"/>
        <v xml:space="preserve">Informe Interactivo 2 - </v>
      </c>
    </row>
    <row r="2183" spans="1:11" hidden="1" x14ac:dyDescent="0.35">
      <c r="A2183" s="2">
        <f t="shared" si="598"/>
        <v>409</v>
      </c>
      <c r="B2183" s="2">
        <f t="shared" si="599"/>
        <v>4.1500000000000004</v>
      </c>
      <c r="C2183" s="5" t="str">
        <f t="shared" si="600"/>
        <v xml:space="preserve">Informe Interactivo 2 - </v>
      </c>
      <c r="D2183" s="6" t="str">
        <f t="shared" si="601"/>
        <v>AQUÍ SE COPIA EL LINK SIN EL ID DE FILTRO</v>
      </c>
      <c r="E2183" s="4">
        <f t="shared" si="602"/>
        <v>40</v>
      </c>
      <c r="F2183" t="str">
        <f t="shared" si="603"/>
        <v>Informe Interactivo 2</v>
      </c>
      <c r="G2183" t="str">
        <f t="shared" si="604"/>
        <v>Categoría</v>
      </c>
      <c r="H2183" t="str">
        <f t="shared" si="605"/>
        <v>Precios</v>
      </c>
      <c r="K2183" s="1" t="str">
        <f t="shared" si="606"/>
        <v xml:space="preserve">Informe Interactivo 2 - </v>
      </c>
    </row>
    <row r="2184" spans="1:11" hidden="1" x14ac:dyDescent="0.35">
      <c r="A2184" s="2">
        <f t="shared" si="598"/>
        <v>410</v>
      </c>
      <c r="B2184" s="2">
        <f t="shared" si="599"/>
        <v>4.1500000000000004</v>
      </c>
      <c r="C2184" s="5" t="str">
        <f t="shared" si="600"/>
        <v xml:space="preserve">Informe Interactivo 2 - </v>
      </c>
      <c r="D2184" s="6" t="str">
        <f t="shared" si="601"/>
        <v>AQUÍ SE COPIA EL LINK SIN EL ID DE FILTRO</v>
      </c>
      <c r="E2184" s="4">
        <f t="shared" si="602"/>
        <v>40</v>
      </c>
      <c r="F2184" t="str">
        <f t="shared" si="603"/>
        <v>Informe Interactivo 2</v>
      </c>
      <c r="G2184" t="str">
        <f t="shared" si="604"/>
        <v>Categoría</v>
      </c>
      <c r="H2184" t="str">
        <f t="shared" si="605"/>
        <v>Precios</v>
      </c>
      <c r="K2184" s="1" t="str">
        <f t="shared" si="606"/>
        <v xml:space="preserve">Informe Interactivo 2 - </v>
      </c>
    </row>
    <row r="2185" spans="1:11" hidden="1" x14ac:dyDescent="0.35">
      <c r="A2185" s="2">
        <f t="shared" si="598"/>
        <v>411</v>
      </c>
      <c r="B2185" s="2">
        <f t="shared" si="599"/>
        <v>4.1500000000000004</v>
      </c>
      <c r="C2185" s="5" t="str">
        <f t="shared" si="600"/>
        <v xml:space="preserve">Informe Interactivo 2 - </v>
      </c>
      <c r="D2185" s="6" t="str">
        <f t="shared" si="601"/>
        <v>AQUÍ SE COPIA EL LINK SIN EL ID DE FILTRO</v>
      </c>
      <c r="E2185" s="4">
        <f t="shared" si="602"/>
        <v>40</v>
      </c>
      <c r="F2185" t="str">
        <f t="shared" si="603"/>
        <v>Informe Interactivo 2</v>
      </c>
      <c r="G2185" t="str">
        <f t="shared" si="604"/>
        <v>Categoría</v>
      </c>
      <c r="H2185" t="str">
        <f t="shared" si="605"/>
        <v>Precios</v>
      </c>
      <c r="K2185" s="1" t="str">
        <f t="shared" si="606"/>
        <v xml:space="preserve">Informe Interactivo 2 - </v>
      </c>
    </row>
    <row r="2186" spans="1:11" hidden="1" x14ac:dyDescent="0.35">
      <c r="A2186" s="2">
        <f t="shared" si="598"/>
        <v>412</v>
      </c>
      <c r="B2186" s="2">
        <f t="shared" si="599"/>
        <v>4.1500000000000004</v>
      </c>
      <c r="C2186" s="5" t="str">
        <f t="shared" si="600"/>
        <v xml:space="preserve">Informe Interactivo 2 - </v>
      </c>
      <c r="D2186" s="6" t="str">
        <f t="shared" si="601"/>
        <v>AQUÍ SE COPIA EL LINK SIN EL ID DE FILTRO</v>
      </c>
      <c r="E2186" s="4">
        <f t="shared" si="602"/>
        <v>40</v>
      </c>
      <c r="F2186" t="str">
        <f t="shared" si="603"/>
        <v>Informe Interactivo 2</v>
      </c>
      <c r="G2186" t="str">
        <f t="shared" si="604"/>
        <v>Categoría</v>
      </c>
      <c r="H2186" t="str">
        <f t="shared" si="605"/>
        <v>Precios</v>
      </c>
      <c r="K2186" s="1" t="str">
        <f t="shared" si="606"/>
        <v xml:space="preserve">Informe Interactivo 2 - </v>
      </c>
    </row>
    <row r="2187" spans="1:11" hidden="1" x14ac:dyDescent="0.35">
      <c r="A2187" s="2">
        <f t="shared" si="598"/>
        <v>413</v>
      </c>
      <c r="B2187" s="2">
        <f t="shared" si="599"/>
        <v>4.1500000000000004</v>
      </c>
      <c r="C2187" s="5" t="str">
        <f t="shared" si="600"/>
        <v xml:space="preserve">Informe Interactivo 2 - </v>
      </c>
      <c r="D2187" s="6" t="str">
        <f t="shared" si="601"/>
        <v>AQUÍ SE COPIA EL LINK SIN EL ID DE FILTRO</v>
      </c>
      <c r="E2187" s="4">
        <f t="shared" si="602"/>
        <v>40</v>
      </c>
      <c r="F2187" t="str">
        <f t="shared" si="603"/>
        <v>Informe Interactivo 2</v>
      </c>
      <c r="G2187" t="str">
        <f t="shared" si="604"/>
        <v>Categoría</v>
      </c>
      <c r="H2187" t="str">
        <f t="shared" si="605"/>
        <v>Precios</v>
      </c>
      <c r="K2187" s="1" t="str">
        <f t="shared" si="606"/>
        <v xml:space="preserve">Informe Interactivo 2 - </v>
      </c>
    </row>
    <row r="2188" spans="1:11" hidden="1" x14ac:dyDescent="0.35">
      <c r="A2188" s="2">
        <f t="shared" si="598"/>
        <v>414</v>
      </c>
      <c r="B2188" s="2">
        <f t="shared" si="599"/>
        <v>4.1500000000000004</v>
      </c>
      <c r="C2188" s="5" t="str">
        <f t="shared" si="600"/>
        <v xml:space="preserve">Informe Interactivo 2 - </v>
      </c>
      <c r="D2188" s="6" t="str">
        <f t="shared" si="601"/>
        <v>AQUÍ SE COPIA EL LINK SIN EL ID DE FILTRO</v>
      </c>
      <c r="E2188" s="4">
        <f t="shared" si="602"/>
        <v>40</v>
      </c>
      <c r="F2188" t="str">
        <f t="shared" si="603"/>
        <v>Informe Interactivo 2</v>
      </c>
      <c r="G2188" t="str">
        <f t="shared" si="604"/>
        <v>Categoría</v>
      </c>
      <c r="H2188" t="str">
        <f t="shared" si="605"/>
        <v>Precios</v>
      </c>
      <c r="K2188" s="1" t="str">
        <f t="shared" si="606"/>
        <v xml:space="preserve">Informe Interactivo 2 - </v>
      </c>
    </row>
    <row r="2189" spans="1:11" hidden="1" x14ac:dyDescent="0.35">
      <c r="A2189" s="2">
        <f t="shared" si="598"/>
        <v>415</v>
      </c>
      <c r="B2189" s="2">
        <f t="shared" si="599"/>
        <v>4.1500000000000004</v>
      </c>
      <c r="C2189" s="5" t="str">
        <f t="shared" si="600"/>
        <v xml:space="preserve">Informe Interactivo 2 - </v>
      </c>
      <c r="D2189" s="6" t="str">
        <f t="shared" si="601"/>
        <v>AQUÍ SE COPIA EL LINK SIN EL ID DE FILTRO</v>
      </c>
      <c r="E2189" s="4">
        <f t="shared" si="602"/>
        <v>40</v>
      </c>
      <c r="F2189" t="str">
        <f t="shared" si="603"/>
        <v>Informe Interactivo 2</v>
      </c>
      <c r="G2189" t="str">
        <f t="shared" si="604"/>
        <v>Categoría</v>
      </c>
      <c r="H2189" t="str">
        <f t="shared" si="605"/>
        <v>Precios</v>
      </c>
      <c r="K2189" s="1" t="str">
        <f t="shared" si="606"/>
        <v xml:space="preserve">Informe Interactivo 2 - </v>
      </c>
    </row>
    <row r="2190" spans="1:11" hidden="1" x14ac:dyDescent="0.35">
      <c r="A2190" s="2">
        <f t="shared" si="598"/>
        <v>416</v>
      </c>
      <c r="B2190" s="2">
        <f t="shared" si="599"/>
        <v>4.1500000000000004</v>
      </c>
      <c r="C2190" s="5" t="str">
        <f t="shared" si="600"/>
        <v xml:space="preserve">Informe Interactivo 2 - </v>
      </c>
      <c r="D2190" s="6" t="str">
        <f t="shared" si="601"/>
        <v>AQUÍ SE COPIA EL LINK SIN EL ID DE FILTRO</v>
      </c>
      <c r="E2190" s="4">
        <f t="shared" si="602"/>
        <v>40</v>
      </c>
      <c r="F2190" t="str">
        <f t="shared" si="603"/>
        <v>Informe Interactivo 2</v>
      </c>
      <c r="G2190" t="str">
        <f t="shared" si="604"/>
        <v>Categoría</v>
      </c>
      <c r="H2190" t="str">
        <f t="shared" si="605"/>
        <v>Precios</v>
      </c>
      <c r="K2190" s="1" t="str">
        <f t="shared" si="606"/>
        <v xml:space="preserve">Informe Interactivo 2 - </v>
      </c>
    </row>
    <row r="2191" spans="1:11" hidden="1" x14ac:dyDescent="0.35">
      <c r="A2191" s="2">
        <f t="shared" si="598"/>
        <v>417</v>
      </c>
      <c r="B2191" s="2">
        <f t="shared" si="599"/>
        <v>4.1500000000000004</v>
      </c>
      <c r="C2191" s="5" t="str">
        <f t="shared" si="600"/>
        <v xml:space="preserve">Informe Interactivo 2 - </v>
      </c>
      <c r="D2191" s="6" t="str">
        <f t="shared" si="601"/>
        <v>AQUÍ SE COPIA EL LINK SIN EL ID DE FILTRO</v>
      </c>
      <c r="E2191" s="4">
        <f t="shared" si="602"/>
        <v>40</v>
      </c>
      <c r="F2191" t="str">
        <f t="shared" si="603"/>
        <v>Informe Interactivo 2</v>
      </c>
      <c r="G2191" t="str">
        <f t="shared" si="604"/>
        <v>Categoría</v>
      </c>
      <c r="H2191" t="str">
        <f t="shared" si="605"/>
        <v>Precios</v>
      </c>
      <c r="K2191" s="1" t="str">
        <f t="shared" si="606"/>
        <v xml:space="preserve">Informe Interactivo 2 - </v>
      </c>
    </row>
    <row r="2192" spans="1:11" hidden="1" x14ac:dyDescent="0.35">
      <c r="A2192" s="2">
        <f t="shared" si="598"/>
        <v>418</v>
      </c>
      <c r="B2192" s="2">
        <f t="shared" si="599"/>
        <v>4.1500000000000004</v>
      </c>
      <c r="C2192" s="5" t="str">
        <f t="shared" si="600"/>
        <v xml:space="preserve">Informe Interactivo 2 - </v>
      </c>
      <c r="D2192" s="6" t="str">
        <f t="shared" si="601"/>
        <v>AQUÍ SE COPIA EL LINK SIN EL ID DE FILTRO</v>
      </c>
      <c r="E2192" s="4">
        <f t="shared" si="602"/>
        <v>40</v>
      </c>
      <c r="F2192" t="str">
        <f t="shared" si="603"/>
        <v>Informe Interactivo 2</v>
      </c>
      <c r="G2192" t="str">
        <f t="shared" si="604"/>
        <v>Categoría</v>
      </c>
      <c r="H2192" t="str">
        <f t="shared" si="605"/>
        <v>Precios</v>
      </c>
      <c r="K2192" s="1" t="str">
        <f t="shared" si="606"/>
        <v xml:space="preserve">Informe Interactivo 2 - </v>
      </c>
    </row>
    <row r="2193" spans="1:11" hidden="1" x14ac:dyDescent="0.35">
      <c r="A2193" s="2">
        <f t="shared" si="598"/>
        <v>419</v>
      </c>
      <c r="B2193" s="2">
        <f t="shared" si="599"/>
        <v>4.1500000000000004</v>
      </c>
      <c r="C2193" s="5" t="str">
        <f t="shared" si="600"/>
        <v xml:space="preserve">Informe Interactivo 2 - </v>
      </c>
      <c r="D2193" s="6" t="str">
        <f t="shared" si="601"/>
        <v>AQUÍ SE COPIA EL LINK SIN EL ID DE FILTRO</v>
      </c>
      <c r="E2193" s="4">
        <f t="shared" si="602"/>
        <v>40</v>
      </c>
      <c r="F2193" t="str">
        <f t="shared" si="603"/>
        <v>Informe Interactivo 2</v>
      </c>
      <c r="G2193" t="str">
        <f t="shared" si="604"/>
        <v>Categoría</v>
      </c>
      <c r="H2193" t="str">
        <f t="shared" si="605"/>
        <v>Precios</v>
      </c>
      <c r="K2193" s="1" t="str">
        <f t="shared" si="606"/>
        <v xml:space="preserve">Informe Interactivo 2 - </v>
      </c>
    </row>
    <row r="2194" spans="1:11" hidden="1" x14ac:dyDescent="0.35">
      <c r="A2194" s="2">
        <f t="shared" si="598"/>
        <v>420</v>
      </c>
      <c r="B2194" s="2">
        <f t="shared" si="599"/>
        <v>4.1500000000000004</v>
      </c>
      <c r="C2194" s="5" t="str">
        <f t="shared" si="600"/>
        <v xml:space="preserve">Informe Interactivo 2 - </v>
      </c>
      <c r="D2194" s="6" t="str">
        <f t="shared" si="601"/>
        <v>AQUÍ SE COPIA EL LINK SIN EL ID DE FILTRO</v>
      </c>
      <c r="E2194" s="4">
        <f t="shared" si="602"/>
        <v>40</v>
      </c>
      <c r="F2194" t="str">
        <f t="shared" si="603"/>
        <v>Informe Interactivo 2</v>
      </c>
      <c r="G2194" t="str">
        <f t="shared" si="604"/>
        <v>Categoría</v>
      </c>
      <c r="H2194" t="str">
        <f t="shared" si="605"/>
        <v>Precios</v>
      </c>
      <c r="K2194" s="1" t="str">
        <f t="shared" si="606"/>
        <v xml:space="preserve">Informe Interactivo 2 - </v>
      </c>
    </row>
    <row r="2195" spans="1:11" hidden="1" x14ac:dyDescent="0.35">
      <c r="A2195" s="2">
        <f t="shared" si="598"/>
        <v>421</v>
      </c>
      <c r="B2195" s="2">
        <f t="shared" si="599"/>
        <v>4.1500000000000004</v>
      </c>
      <c r="C2195" s="5" t="str">
        <f t="shared" si="600"/>
        <v xml:space="preserve">Informe Interactivo 2 - </v>
      </c>
      <c r="D2195" s="6" t="str">
        <f t="shared" si="601"/>
        <v>AQUÍ SE COPIA EL LINK SIN EL ID DE FILTRO</v>
      </c>
      <c r="E2195" s="4">
        <f t="shared" si="602"/>
        <v>40</v>
      </c>
      <c r="F2195" t="str">
        <f t="shared" si="603"/>
        <v>Informe Interactivo 2</v>
      </c>
      <c r="G2195" t="str">
        <f t="shared" si="604"/>
        <v>Categoría</v>
      </c>
      <c r="H2195" t="str">
        <f t="shared" si="605"/>
        <v>Precios</v>
      </c>
      <c r="K2195" s="1" t="str">
        <f t="shared" si="606"/>
        <v xml:space="preserve">Informe Interactivo 2 - </v>
      </c>
    </row>
    <row r="2196" spans="1:11" hidden="1" x14ac:dyDescent="0.35">
      <c r="A2196" s="2">
        <f t="shared" si="598"/>
        <v>422</v>
      </c>
      <c r="B2196" s="2">
        <f t="shared" si="599"/>
        <v>4.1500000000000004</v>
      </c>
      <c r="C2196" s="5" t="str">
        <f t="shared" si="600"/>
        <v xml:space="preserve">Informe Interactivo 2 - </v>
      </c>
      <c r="D2196" s="6" t="str">
        <f t="shared" si="601"/>
        <v>AQUÍ SE COPIA EL LINK SIN EL ID DE FILTRO</v>
      </c>
      <c r="E2196" s="4">
        <f t="shared" si="602"/>
        <v>40</v>
      </c>
      <c r="F2196" t="str">
        <f t="shared" si="603"/>
        <v>Informe Interactivo 2</v>
      </c>
      <c r="G2196" t="str">
        <f t="shared" si="604"/>
        <v>Categoría</v>
      </c>
      <c r="H2196" t="str">
        <f t="shared" si="605"/>
        <v>Precios</v>
      </c>
      <c r="K2196" s="1" t="str">
        <f t="shared" si="606"/>
        <v xml:space="preserve">Informe Interactivo 2 - </v>
      </c>
    </row>
    <row r="2197" spans="1:11" hidden="1" x14ac:dyDescent="0.35">
      <c r="A2197" s="2">
        <f t="shared" si="598"/>
        <v>423</v>
      </c>
      <c r="B2197" s="2">
        <f t="shared" si="599"/>
        <v>4.1500000000000004</v>
      </c>
      <c r="C2197" s="5" t="str">
        <f t="shared" si="600"/>
        <v xml:space="preserve">Informe Interactivo 2 - </v>
      </c>
      <c r="D2197" s="6" t="str">
        <f t="shared" si="601"/>
        <v>AQUÍ SE COPIA EL LINK SIN EL ID DE FILTRO</v>
      </c>
      <c r="E2197" s="4">
        <f t="shared" si="602"/>
        <v>40</v>
      </c>
      <c r="F2197" t="str">
        <f t="shared" si="603"/>
        <v>Informe Interactivo 2</v>
      </c>
      <c r="G2197" t="str">
        <f t="shared" si="604"/>
        <v>Categoría</v>
      </c>
      <c r="H2197" t="str">
        <f t="shared" si="605"/>
        <v>Precios</v>
      </c>
      <c r="K2197" s="1" t="str">
        <f t="shared" si="606"/>
        <v xml:space="preserve">Informe Interactivo 2 - </v>
      </c>
    </row>
    <row r="2198" spans="1:11" hidden="1" x14ac:dyDescent="0.35">
      <c r="A2198" s="2">
        <f t="shared" si="598"/>
        <v>424</v>
      </c>
      <c r="B2198" s="2">
        <f t="shared" si="599"/>
        <v>4.1500000000000004</v>
      </c>
      <c r="C2198" s="5" t="str">
        <f t="shared" si="600"/>
        <v xml:space="preserve">Informe Interactivo 2 - </v>
      </c>
      <c r="D2198" s="6" t="str">
        <f t="shared" si="601"/>
        <v>AQUÍ SE COPIA EL LINK SIN EL ID DE FILTRO</v>
      </c>
      <c r="E2198" s="4">
        <f t="shared" si="602"/>
        <v>40</v>
      </c>
      <c r="F2198" t="str">
        <f t="shared" si="603"/>
        <v>Informe Interactivo 2</v>
      </c>
      <c r="G2198" t="str">
        <f t="shared" si="604"/>
        <v>Categoría</v>
      </c>
      <c r="H2198" t="str">
        <f t="shared" si="605"/>
        <v>Precios</v>
      </c>
      <c r="K2198" s="1" t="str">
        <f t="shared" si="606"/>
        <v xml:space="preserve">Informe Interactivo 2 - </v>
      </c>
    </row>
    <row r="2199" spans="1:11" hidden="1" x14ac:dyDescent="0.35">
      <c r="A2199" s="2">
        <f t="shared" si="598"/>
        <v>425</v>
      </c>
      <c r="B2199" s="2">
        <f t="shared" si="599"/>
        <v>4.1500000000000004</v>
      </c>
      <c r="C2199" s="5" t="str">
        <f t="shared" si="600"/>
        <v xml:space="preserve">Informe Interactivo 2 - </v>
      </c>
      <c r="D2199" s="6" t="str">
        <f t="shared" si="601"/>
        <v>AQUÍ SE COPIA EL LINK SIN EL ID DE FILTRO</v>
      </c>
      <c r="E2199" s="4">
        <f t="shared" si="602"/>
        <v>40</v>
      </c>
      <c r="F2199" t="str">
        <f t="shared" si="603"/>
        <v>Informe Interactivo 2</v>
      </c>
      <c r="G2199" t="str">
        <f t="shared" si="604"/>
        <v>Categoría</v>
      </c>
      <c r="H2199" t="str">
        <f t="shared" si="605"/>
        <v>Precios</v>
      </c>
      <c r="K2199" s="1" t="str">
        <f t="shared" si="606"/>
        <v xml:space="preserve">Informe Interactivo 2 - </v>
      </c>
    </row>
    <row r="2200" spans="1:11" hidden="1" x14ac:dyDescent="0.35">
      <c r="A2200" s="2">
        <f t="shared" si="598"/>
        <v>426</v>
      </c>
      <c r="B2200" s="2">
        <f t="shared" si="599"/>
        <v>4.1500000000000004</v>
      </c>
      <c r="C2200" s="5" t="str">
        <f t="shared" si="600"/>
        <v xml:space="preserve">Informe Interactivo 2 - </v>
      </c>
      <c r="D2200" s="6" t="str">
        <f t="shared" si="601"/>
        <v>AQUÍ SE COPIA EL LINK SIN EL ID DE FILTRO</v>
      </c>
      <c r="E2200" s="4">
        <f t="shared" si="602"/>
        <v>40</v>
      </c>
      <c r="F2200" t="str">
        <f t="shared" si="603"/>
        <v>Informe Interactivo 2</v>
      </c>
      <c r="G2200" t="str">
        <f t="shared" si="604"/>
        <v>Categoría</v>
      </c>
      <c r="H2200" t="str">
        <f t="shared" si="605"/>
        <v>Precios</v>
      </c>
      <c r="K2200" s="1" t="str">
        <f t="shared" si="606"/>
        <v xml:space="preserve">Informe Interactivo 2 - </v>
      </c>
    </row>
    <row r="2201" spans="1:11" hidden="1" x14ac:dyDescent="0.35">
      <c r="A2201" s="2">
        <f t="shared" si="598"/>
        <v>427</v>
      </c>
      <c r="B2201" s="2">
        <f t="shared" si="599"/>
        <v>4.1500000000000004</v>
      </c>
      <c r="C2201" s="5" t="str">
        <f t="shared" si="600"/>
        <v xml:space="preserve">Informe Interactivo 2 - </v>
      </c>
      <c r="D2201" s="6" t="str">
        <f t="shared" si="601"/>
        <v>AQUÍ SE COPIA EL LINK SIN EL ID DE FILTRO</v>
      </c>
      <c r="E2201" s="4">
        <f t="shared" si="602"/>
        <v>40</v>
      </c>
      <c r="F2201" t="str">
        <f t="shared" si="603"/>
        <v>Informe Interactivo 2</v>
      </c>
      <c r="G2201" t="str">
        <f t="shared" si="604"/>
        <v>Categoría</v>
      </c>
      <c r="H2201" t="str">
        <f t="shared" si="605"/>
        <v>Precios</v>
      </c>
      <c r="K2201" s="1" t="str">
        <f t="shared" si="606"/>
        <v xml:space="preserve">Informe Interactivo 2 - </v>
      </c>
    </row>
    <row r="2202" spans="1:11" hidden="1" x14ac:dyDescent="0.35">
      <c r="A2202" s="2">
        <f t="shared" si="598"/>
        <v>428</v>
      </c>
      <c r="B2202" s="2">
        <f t="shared" si="599"/>
        <v>4.1500000000000004</v>
      </c>
      <c r="C2202" s="5" t="str">
        <f t="shared" si="600"/>
        <v xml:space="preserve">Informe Interactivo 2 - </v>
      </c>
      <c r="D2202" s="6" t="str">
        <f t="shared" si="601"/>
        <v>AQUÍ SE COPIA EL LINK SIN EL ID DE FILTRO</v>
      </c>
      <c r="E2202" s="4">
        <f t="shared" si="602"/>
        <v>40</v>
      </c>
      <c r="F2202" t="str">
        <f t="shared" si="603"/>
        <v>Informe Interactivo 2</v>
      </c>
      <c r="G2202" t="str">
        <f t="shared" si="604"/>
        <v>Categoría</v>
      </c>
      <c r="H2202" t="str">
        <f t="shared" si="605"/>
        <v>Precios</v>
      </c>
      <c r="K2202" s="1" t="str">
        <f t="shared" si="606"/>
        <v xml:space="preserve">Informe Interactivo 2 - </v>
      </c>
    </row>
    <row r="2203" spans="1:11" hidden="1" x14ac:dyDescent="0.35">
      <c r="A2203" s="2">
        <f t="shared" si="598"/>
        <v>429</v>
      </c>
      <c r="B2203" s="2">
        <f t="shared" si="599"/>
        <v>4.1500000000000004</v>
      </c>
      <c r="C2203" s="5" t="str">
        <f t="shared" si="600"/>
        <v xml:space="preserve">Informe Interactivo 2 - </v>
      </c>
      <c r="D2203" s="6" t="str">
        <f t="shared" si="601"/>
        <v>AQUÍ SE COPIA EL LINK SIN EL ID DE FILTRO</v>
      </c>
      <c r="E2203" s="4">
        <f t="shared" si="602"/>
        <v>40</v>
      </c>
      <c r="F2203" t="str">
        <f t="shared" si="603"/>
        <v>Informe Interactivo 2</v>
      </c>
      <c r="G2203" t="str">
        <f t="shared" si="604"/>
        <v>Categoría</v>
      </c>
      <c r="H2203" t="str">
        <f t="shared" si="605"/>
        <v>Precios</v>
      </c>
      <c r="K2203" s="1" t="str">
        <f t="shared" si="606"/>
        <v xml:space="preserve">Informe Interactivo 2 - </v>
      </c>
    </row>
    <row r="2204" spans="1:11" hidden="1" x14ac:dyDescent="0.35">
      <c r="A2204" s="2">
        <f t="shared" si="598"/>
        <v>430</v>
      </c>
      <c r="B2204" s="2">
        <f t="shared" si="599"/>
        <v>4.1500000000000004</v>
      </c>
      <c r="C2204" s="5" t="str">
        <f t="shared" si="600"/>
        <v xml:space="preserve">Informe Interactivo 2 - </v>
      </c>
      <c r="D2204" s="6" t="str">
        <f t="shared" si="601"/>
        <v>AQUÍ SE COPIA EL LINK SIN EL ID DE FILTRO</v>
      </c>
      <c r="E2204" s="4">
        <f t="shared" si="602"/>
        <v>40</v>
      </c>
      <c r="F2204" t="str">
        <f t="shared" si="603"/>
        <v>Informe Interactivo 2</v>
      </c>
      <c r="G2204" t="str">
        <f t="shared" si="604"/>
        <v>Categoría</v>
      </c>
      <c r="H2204" t="str">
        <f t="shared" si="605"/>
        <v>Precios</v>
      </c>
      <c r="K2204" s="1" t="str">
        <f t="shared" si="606"/>
        <v xml:space="preserve">Informe Interactivo 2 - </v>
      </c>
    </row>
    <row r="2205" spans="1:11" hidden="1" x14ac:dyDescent="0.35">
      <c r="A2205" s="2">
        <f t="shared" si="598"/>
        <v>431</v>
      </c>
      <c r="B2205" s="2">
        <f t="shared" si="599"/>
        <v>4.1500000000000004</v>
      </c>
      <c r="C2205" s="5" t="str">
        <f t="shared" si="600"/>
        <v xml:space="preserve">Informe Interactivo 2 - </v>
      </c>
      <c r="D2205" s="6" t="str">
        <f t="shared" si="601"/>
        <v>AQUÍ SE COPIA EL LINK SIN EL ID DE FILTRO</v>
      </c>
      <c r="E2205" s="4">
        <f t="shared" si="602"/>
        <v>40</v>
      </c>
      <c r="F2205" t="str">
        <f t="shared" si="603"/>
        <v>Informe Interactivo 2</v>
      </c>
      <c r="G2205" t="str">
        <f t="shared" si="604"/>
        <v>Categoría</v>
      </c>
      <c r="H2205" t="str">
        <f t="shared" si="605"/>
        <v>Precios</v>
      </c>
      <c r="K2205" s="1" t="str">
        <f t="shared" si="606"/>
        <v xml:space="preserve">Informe Interactivo 2 - </v>
      </c>
    </row>
    <row r="2206" spans="1:11" hidden="1" x14ac:dyDescent="0.35">
      <c r="A2206" s="2">
        <f t="shared" si="598"/>
        <v>432</v>
      </c>
      <c r="B2206" s="2">
        <f t="shared" si="599"/>
        <v>4.1500000000000004</v>
      </c>
      <c r="C2206" s="5" t="str">
        <f t="shared" si="600"/>
        <v xml:space="preserve">Informe Interactivo 2 - </v>
      </c>
      <c r="D2206" s="6" t="str">
        <f t="shared" si="601"/>
        <v>AQUÍ SE COPIA EL LINK SIN EL ID DE FILTRO</v>
      </c>
      <c r="E2206" s="4">
        <f t="shared" si="602"/>
        <v>40</v>
      </c>
      <c r="F2206" t="str">
        <f t="shared" si="603"/>
        <v>Informe Interactivo 2</v>
      </c>
      <c r="G2206" t="str">
        <f t="shared" si="604"/>
        <v>Categoría</v>
      </c>
      <c r="H2206" t="str">
        <f t="shared" si="605"/>
        <v>Precios</v>
      </c>
      <c r="K2206" s="1" t="str">
        <f t="shared" si="606"/>
        <v xml:space="preserve">Informe Interactivo 2 - </v>
      </c>
    </row>
    <row r="2207" spans="1:11" hidden="1" x14ac:dyDescent="0.35">
      <c r="A2207" s="2">
        <f t="shared" si="598"/>
        <v>433</v>
      </c>
      <c r="B2207" s="2">
        <f t="shared" si="599"/>
        <v>4.1500000000000004</v>
      </c>
      <c r="C2207" s="5" t="str">
        <f t="shared" si="600"/>
        <v xml:space="preserve">Informe Interactivo 2 - </v>
      </c>
      <c r="D2207" s="6" t="str">
        <f t="shared" si="601"/>
        <v>AQUÍ SE COPIA EL LINK SIN EL ID DE FILTRO</v>
      </c>
      <c r="E2207" s="4">
        <f t="shared" si="602"/>
        <v>40</v>
      </c>
      <c r="F2207" t="str">
        <f t="shared" si="603"/>
        <v>Informe Interactivo 2</v>
      </c>
      <c r="G2207" t="str">
        <f t="shared" si="604"/>
        <v>Categoría</v>
      </c>
      <c r="H2207" t="str">
        <f t="shared" si="605"/>
        <v>Precios</v>
      </c>
      <c r="K2207" s="1" t="str">
        <f t="shared" si="606"/>
        <v xml:space="preserve">Informe Interactivo 2 - </v>
      </c>
    </row>
    <row r="2208" spans="1:11" hidden="1" x14ac:dyDescent="0.35">
      <c r="A2208" s="2">
        <f t="shared" si="598"/>
        <v>434</v>
      </c>
      <c r="B2208" s="2">
        <f t="shared" si="599"/>
        <v>4.1500000000000004</v>
      </c>
      <c r="C2208" s="5" t="str">
        <f t="shared" si="600"/>
        <v xml:space="preserve">Informe Interactivo 2 - </v>
      </c>
      <c r="D2208" s="6" t="str">
        <f t="shared" si="601"/>
        <v>AQUÍ SE COPIA EL LINK SIN EL ID DE FILTRO</v>
      </c>
      <c r="E2208" s="4">
        <f t="shared" si="602"/>
        <v>40</v>
      </c>
      <c r="F2208" t="str">
        <f t="shared" si="603"/>
        <v>Informe Interactivo 2</v>
      </c>
      <c r="G2208" t="str">
        <f t="shared" si="604"/>
        <v>Categoría</v>
      </c>
      <c r="H2208" t="str">
        <f t="shared" si="605"/>
        <v>Precios</v>
      </c>
      <c r="K2208" s="1" t="str">
        <f t="shared" si="606"/>
        <v xml:space="preserve">Informe Interactivo 2 - </v>
      </c>
    </row>
    <row r="2209" spans="1:11" hidden="1" x14ac:dyDescent="0.35">
      <c r="A2209" s="2">
        <f t="shared" si="598"/>
        <v>435</v>
      </c>
      <c r="B2209" s="2">
        <f t="shared" si="599"/>
        <v>4.1500000000000004</v>
      </c>
      <c r="C2209" s="5" t="str">
        <f t="shared" si="600"/>
        <v xml:space="preserve">Informe Interactivo 2 - </v>
      </c>
      <c r="D2209" s="6" t="str">
        <f t="shared" si="601"/>
        <v>AQUÍ SE COPIA EL LINK SIN EL ID DE FILTRO</v>
      </c>
      <c r="E2209" s="4">
        <f t="shared" si="602"/>
        <v>40</v>
      </c>
      <c r="F2209" t="str">
        <f t="shared" si="603"/>
        <v>Informe Interactivo 2</v>
      </c>
      <c r="G2209" t="str">
        <f t="shared" si="604"/>
        <v>Categoría</v>
      </c>
      <c r="H2209" t="str">
        <f t="shared" si="605"/>
        <v>Precios</v>
      </c>
      <c r="K2209" s="1" t="str">
        <f t="shared" si="606"/>
        <v xml:space="preserve">Informe Interactivo 2 - </v>
      </c>
    </row>
    <row r="2210" spans="1:11" hidden="1" x14ac:dyDescent="0.35">
      <c r="A2210" s="2">
        <f t="shared" si="598"/>
        <v>436</v>
      </c>
      <c r="B2210" s="2">
        <f t="shared" si="599"/>
        <v>4.1500000000000004</v>
      </c>
      <c r="C2210" s="5" t="str">
        <f t="shared" si="600"/>
        <v xml:space="preserve">Informe Interactivo 2 - </v>
      </c>
      <c r="D2210" s="6" t="str">
        <f t="shared" si="601"/>
        <v>AQUÍ SE COPIA EL LINK SIN EL ID DE FILTRO</v>
      </c>
      <c r="E2210" s="4">
        <f t="shared" si="602"/>
        <v>40</v>
      </c>
      <c r="F2210" t="str">
        <f t="shared" si="603"/>
        <v>Informe Interactivo 2</v>
      </c>
      <c r="G2210" t="str">
        <f t="shared" si="604"/>
        <v>Categoría</v>
      </c>
      <c r="H2210" t="str">
        <f t="shared" si="605"/>
        <v>Precios</v>
      </c>
      <c r="K2210" s="1" t="str">
        <f t="shared" si="606"/>
        <v xml:space="preserve">Informe Interactivo 2 - </v>
      </c>
    </row>
    <row r="2211" spans="1:11" hidden="1" x14ac:dyDescent="0.35">
      <c r="A2211" s="2">
        <f t="shared" si="598"/>
        <v>437</v>
      </c>
      <c r="B2211" s="2">
        <f t="shared" si="599"/>
        <v>4.1500000000000004</v>
      </c>
      <c r="C2211" s="5" t="str">
        <f t="shared" si="600"/>
        <v xml:space="preserve">Informe Interactivo 2 - </v>
      </c>
      <c r="D2211" s="6" t="str">
        <f t="shared" si="601"/>
        <v>AQUÍ SE COPIA EL LINK SIN EL ID DE FILTRO</v>
      </c>
      <c r="E2211" s="4">
        <f t="shared" si="602"/>
        <v>40</v>
      </c>
      <c r="F2211" t="str">
        <f t="shared" si="603"/>
        <v>Informe Interactivo 2</v>
      </c>
      <c r="G2211" t="str">
        <f t="shared" si="604"/>
        <v>Categoría</v>
      </c>
      <c r="H2211" t="str">
        <f t="shared" si="605"/>
        <v>Precios</v>
      </c>
      <c r="K2211" s="1" t="str">
        <f t="shared" si="606"/>
        <v xml:space="preserve">Informe Interactivo 2 - </v>
      </c>
    </row>
    <row r="2212" spans="1:11" hidden="1" x14ac:dyDescent="0.35">
      <c r="A2212" s="2">
        <f t="shared" si="598"/>
        <v>438</v>
      </c>
      <c r="B2212" s="2">
        <f t="shared" si="599"/>
        <v>4.1500000000000004</v>
      </c>
      <c r="C2212" s="5" t="str">
        <f t="shared" si="600"/>
        <v xml:space="preserve">Informe Interactivo 2 - </v>
      </c>
      <c r="D2212" s="6" t="str">
        <f t="shared" si="601"/>
        <v>AQUÍ SE COPIA EL LINK SIN EL ID DE FILTRO</v>
      </c>
      <c r="E2212" s="4">
        <f t="shared" si="602"/>
        <v>40</v>
      </c>
      <c r="F2212" t="str">
        <f t="shared" si="603"/>
        <v>Informe Interactivo 2</v>
      </c>
      <c r="G2212" t="str">
        <f t="shared" si="604"/>
        <v>Categoría</v>
      </c>
      <c r="H2212" t="str">
        <f t="shared" si="605"/>
        <v>Precios</v>
      </c>
      <c r="K2212" s="1" t="str">
        <f t="shared" si="606"/>
        <v xml:space="preserve">Informe Interactivo 2 - </v>
      </c>
    </row>
    <row r="2213" spans="1:11" hidden="1" x14ac:dyDescent="0.35">
      <c r="A2213" s="2">
        <f t="shared" si="598"/>
        <v>439</v>
      </c>
      <c r="B2213" s="2">
        <f t="shared" si="599"/>
        <v>4.1500000000000004</v>
      </c>
      <c r="C2213" s="5" t="str">
        <f t="shared" si="600"/>
        <v xml:space="preserve">Informe Interactivo 2 - </v>
      </c>
      <c r="D2213" s="6" t="str">
        <f t="shared" si="601"/>
        <v>AQUÍ SE COPIA EL LINK SIN EL ID DE FILTRO</v>
      </c>
      <c r="E2213" s="4">
        <f t="shared" si="602"/>
        <v>40</v>
      </c>
      <c r="F2213" t="str">
        <f t="shared" si="603"/>
        <v>Informe Interactivo 2</v>
      </c>
      <c r="G2213" t="str">
        <f t="shared" si="604"/>
        <v>Categoría</v>
      </c>
      <c r="H2213" t="str">
        <f t="shared" si="605"/>
        <v>Precios</v>
      </c>
      <c r="K2213" s="1" t="str">
        <f t="shared" si="606"/>
        <v xml:space="preserve">Informe Interactivo 2 - </v>
      </c>
    </row>
    <row r="2214" spans="1:11" hidden="1" x14ac:dyDescent="0.35">
      <c r="A2214" s="2">
        <f t="shared" si="598"/>
        <v>440</v>
      </c>
      <c r="B2214" s="2">
        <f t="shared" si="599"/>
        <v>4.1500000000000004</v>
      </c>
      <c r="C2214" s="5" t="str">
        <f t="shared" si="600"/>
        <v xml:space="preserve">Informe Interactivo 2 - </v>
      </c>
      <c r="D2214" s="6" t="str">
        <f t="shared" si="601"/>
        <v>AQUÍ SE COPIA EL LINK SIN EL ID DE FILTRO</v>
      </c>
      <c r="E2214" s="4">
        <f t="shared" si="602"/>
        <v>40</v>
      </c>
      <c r="F2214" t="str">
        <f t="shared" si="603"/>
        <v>Informe Interactivo 2</v>
      </c>
      <c r="G2214" t="str">
        <f t="shared" si="604"/>
        <v>Categoría</v>
      </c>
      <c r="H2214" t="str">
        <f t="shared" si="605"/>
        <v>Precios</v>
      </c>
      <c r="K2214" s="1" t="str">
        <f t="shared" si="606"/>
        <v xml:space="preserve">Informe Interactivo 2 - </v>
      </c>
    </row>
    <row r="2215" spans="1:11" hidden="1" x14ac:dyDescent="0.35">
      <c r="A2215" s="2">
        <f t="shared" si="598"/>
        <v>441</v>
      </c>
      <c r="B2215" s="2">
        <f t="shared" si="599"/>
        <v>4.1500000000000004</v>
      </c>
      <c r="C2215" s="5" t="str">
        <f t="shared" si="600"/>
        <v xml:space="preserve">Informe Interactivo 2 - </v>
      </c>
      <c r="D2215" s="6" t="str">
        <f t="shared" si="601"/>
        <v>AQUÍ SE COPIA EL LINK SIN EL ID DE FILTRO</v>
      </c>
      <c r="E2215" s="4">
        <f t="shared" si="602"/>
        <v>40</v>
      </c>
      <c r="F2215" t="str">
        <f t="shared" si="603"/>
        <v>Informe Interactivo 2</v>
      </c>
      <c r="G2215" t="str">
        <f t="shared" si="604"/>
        <v>Categoría</v>
      </c>
      <c r="H2215" t="str">
        <f t="shared" si="605"/>
        <v>Precios</v>
      </c>
      <c r="K2215" s="1" t="str">
        <f t="shared" si="606"/>
        <v xml:space="preserve">Informe Interactivo 2 - </v>
      </c>
    </row>
    <row r="2216" spans="1:11" hidden="1" x14ac:dyDescent="0.35">
      <c r="A2216" s="2">
        <f t="shared" si="598"/>
        <v>442</v>
      </c>
      <c r="B2216" s="2">
        <f t="shared" si="599"/>
        <v>4.1500000000000004</v>
      </c>
      <c r="C2216" s="5" t="str">
        <f t="shared" si="600"/>
        <v xml:space="preserve">Informe Interactivo 2 - </v>
      </c>
      <c r="D2216" s="6" t="str">
        <f t="shared" si="601"/>
        <v>AQUÍ SE COPIA EL LINK SIN EL ID DE FILTRO</v>
      </c>
      <c r="E2216" s="4">
        <f t="shared" si="602"/>
        <v>40</v>
      </c>
      <c r="F2216" t="str">
        <f t="shared" si="603"/>
        <v>Informe Interactivo 2</v>
      </c>
      <c r="G2216" t="str">
        <f t="shared" si="604"/>
        <v>Categoría</v>
      </c>
      <c r="H2216" t="str">
        <f t="shared" si="605"/>
        <v>Precios</v>
      </c>
      <c r="K2216" s="1" t="str">
        <f t="shared" si="606"/>
        <v xml:space="preserve">Informe Interactivo 2 - </v>
      </c>
    </row>
    <row r="2217" spans="1:11" hidden="1" x14ac:dyDescent="0.35">
      <c r="A2217" s="2">
        <f t="shared" ref="A2217:A2280" si="607">+A2216+1</f>
        <v>443</v>
      </c>
      <c r="B2217" s="2">
        <f t="shared" ref="B2217:B2280" si="608">+B2216</f>
        <v>4.1500000000000004</v>
      </c>
      <c r="C2217" s="5" t="str">
        <f t="shared" ref="C2217:C2280" si="609">+F2217&amp;" - "&amp;J2217</f>
        <v xml:space="preserve">Informe Interactivo 2 - </v>
      </c>
      <c r="D2217" s="6" t="str">
        <f t="shared" ref="D2217:D2280" si="610">+"AQUÍ SE COPIA EL LINK SIN EL ID DE FILTRO"&amp;I2217</f>
        <v>AQUÍ SE COPIA EL LINK SIN EL ID DE FILTRO</v>
      </c>
      <c r="E2217" s="4">
        <f t="shared" ref="E2217:E2280" si="611">+E2216</f>
        <v>40</v>
      </c>
      <c r="F2217" t="str">
        <f t="shared" ref="F2217:F2280" si="612">+F2216</f>
        <v>Informe Interactivo 2</v>
      </c>
      <c r="G2217" t="str">
        <f t="shared" ref="G2217:G2280" si="613">+G2216</f>
        <v>Categoría</v>
      </c>
      <c r="H2217" t="str">
        <f t="shared" ref="H2217:H2280" si="614">+H2216</f>
        <v>Precios</v>
      </c>
      <c r="K2217" s="1" t="str">
        <f t="shared" ref="K2217:K2280" si="615">+HYPERLINK(D2217,C2217)</f>
        <v xml:space="preserve">Informe Interactivo 2 - </v>
      </c>
    </row>
    <row r="2218" spans="1:11" hidden="1" x14ac:dyDescent="0.35">
      <c r="A2218" s="2">
        <f t="shared" si="607"/>
        <v>444</v>
      </c>
      <c r="B2218" s="2">
        <f t="shared" si="608"/>
        <v>4.1500000000000004</v>
      </c>
      <c r="C2218" s="5" t="str">
        <f t="shared" si="609"/>
        <v xml:space="preserve">Informe Interactivo 2 - </v>
      </c>
      <c r="D2218" s="6" t="str">
        <f t="shared" si="610"/>
        <v>AQUÍ SE COPIA EL LINK SIN EL ID DE FILTRO</v>
      </c>
      <c r="E2218" s="4">
        <f t="shared" si="611"/>
        <v>40</v>
      </c>
      <c r="F2218" t="str">
        <f t="shared" si="612"/>
        <v>Informe Interactivo 2</v>
      </c>
      <c r="G2218" t="str">
        <f t="shared" si="613"/>
        <v>Categoría</v>
      </c>
      <c r="H2218" t="str">
        <f t="shared" si="614"/>
        <v>Precios</v>
      </c>
      <c r="K2218" s="1" t="str">
        <f t="shared" si="615"/>
        <v xml:space="preserve">Informe Interactivo 2 - </v>
      </c>
    </row>
    <row r="2219" spans="1:11" hidden="1" x14ac:dyDescent="0.35">
      <c r="A2219" s="2">
        <f t="shared" si="607"/>
        <v>445</v>
      </c>
      <c r="B2219" s="2">
        <f t="shared" si="608"/>
        <v>4.1500000000000004</v>
      </c>
      <c r="C2219" s="5" t="str">
        <f t="shared" si="609"/>
        <v xml:space="preserve">Informe Interactivo 2 - </v>
      </c>
      <c r="D2219" s="6" t="str">
        <f t="shared" si="610"/>
        <v>AQUÍ SE COPIA EL LINK SIN EL ID DE FILTRO</v>
      </c>
      <c r="E2219" s="4">
        <f t="shared" si="611"/>
        <v>40</v>
      </c>
      <c r="F2219" t="str">
        <f t="shared" si="612"/>
        <v>Informe Interactivo 2</v>
      </c>
      <c r="G2219" t="str">
        <f t="shared" si="613"/>
        <v>Categoría</v>
      </c>
      <c r="H2219" t="str">
        <f t="shared" si="614"/>
        <v>Precios</v>
      </c>
      <c r="K2219" s="1" t="str">
        <f t="shared" si="615"/>
        <v xml:space="preserve">Informe Interactivo 2 - </v>
      </c>
    </row>
    <row r="2220" spans="1:11" hidden="1" x14ac:dyDescent="0.35">
      <c r="A2220" s="2">
        <f t="shared" si="607"/>
        <v>446</v>
      </c>
      <c r="B2220" s="2">
        <f t="shared" si="608"/>
        <v>4.1500000000000004</v>
      </c>
      <c r="C2220" s="5" t="str">
        <f t="shared" si="609"/>
        <v xml:space="preserve">Informe Interactivo 2 - </v>
      </c>
      <c r="D2220" s="6" t="str">
        <f t="shared" si="610"/>
        <v>AQUÍ SE COPIA EL LINK SIN EL ID DE FILTRO</v>
      </c>
      <c r="E2220" s="4">
        <f t="shared" si="611"/>
        <v>40</v>
      </c>
      <c r="F2220" t="str">
        <f t="shared" si="612"/>
        <v>Informe Interactivo 2</v>
      </c>
      <c r="G2220" t="str">
        <f t="shared" si="613"/>
        <v>Categoría</v>
      </c>
      <c r="H2220" t="str">
        <f t="shared" si="614"/>
        <v>Precios</v>
      </c>
      <c r="K2220" s="1" t="str">
        <f t="shared" si="615"/>
        <v xml:space="preserve">Informe Interactivo 2 - </v>
      </c>
    </row>
    <row r="2221" spans="1:11" hidden="1" x14ac:dyDescent="0.35">
      <c r="A2221" s="2">
        <f t="shared" si="607"/>
        <v>447</v>
      </c>
      <c r="B2221" s="2">
        <f t="shared" si="608"/>
        <v>4.1500000000000004</v>
      </c>
      <c r="C2221" s="5" t="str">
        <f t="shared" si="609"/>
        <v xml:space="preserve">Informe Interactivo 2 - </v>
      </c>
      <c r="D2221" s="6" t="str">
        <f t="shared" si="610"/>
        <v>AQUÍ SE COPIA EL LINK SIN EL ID DE FILTRO</v>
      </c>
      <c r="E2221" s="4">
        <f t="shared" si="611"/>
        <v>40</v>
      </c>
      <c r="F2221" t="str">
        <f t="shared" si="612"/>
        <v>Informe Interactivo 2</v>
      </c>
      <c r="G2221" t="str">
        <f t="shared" si="613"/>
        <v>Categoría</v>
      </c>
      <c r="H2221" t="str">
        <f t="shared" si="614"/>
        <v>Precios</v>
      </c>
      <c r="K2221" s="1" t="str">
        <f t="shared" si="615"/>
        <v xml:space="preserve">Informe Interactivo 2 - </v>
      </c>
    </row>
    <row r="2222" spans="1:11" hidden="1" x14ac:dyDescent="0.35">
      <c r="A2222" s="2">
        <f t="shared" si="607"/>
        <v>448</v>
      </c>
      <c r="B2222" s="2">
        <f t="shared" si="608"/>
        <v>4.1500000000000004</v>
      </c>
      <c r="C2222" s="5" t="str">
        <f t="shared" si="609"/>
        <v xml:space="preserve">Informe Interactivo 2 - </v>
      </c>
      <c r="D2222" s="6" t="str">
        <f t="shared" si="610"/>
        <v>AQUÍ SE COPIA EL LINK SIN EL ID DE FILTRO</v>
      </c>
      <c r="E2222" s="4">
        <f t="shared" si="611"/>
        <v>40</v>
      </c>
      <c r="F2222" t="str">
        <f t="shared" si="612"/>
        <v>Informe Interactivo 2</v>
      </c>
      <c r="G2222" t="str">
        <f t="shared" si="613"/>
        <v>Categoría</v>
      </c>
      <c r="H2222" t="str">
        <f t="shared" si="614"/>
        <v>Precios</v>
      </c>
      <c r="K2222" s="1" t="str">
        <f t="shared" si="615"/>
        <v xml:space="preserve">Informe Interactivo 2 - </v>
      </c>
    </row>
    <row r="2223" spans="1:11" hidden="1" x14ac:dyDescent="0.35">
      <c r="A2223" s="2">
        <f t="shared" si="607"/>
        <v>449</v>
      </c>
      <c r="B2223" s="2">
        <f t="shared" si="608"/>
        <v>4.1500000000000004</v>
      </c>
      <c r="C2223" s="5" t="str">
        <f t="shared" si="609"/>
        <v xml:space="preserve">Informe Interactivo 2 - </v>
      </c>
      <c r="D2223" s="6" t="str">
        <f t="shared" si="610"/>
        <v>AQUÍ SE COPIA EL LINK SIN EL ID DE FILTRO</v>
      </c>
      <c r="E2223" s="4">
        <f t="shared" si="611"/>
        <v>40</v>
      </c>
      <c r="F2223" t="str">
        <f t="shared" si="612"/>
        <v>Informe Interactivo 2</v>
      </c>
      <c r="G2223" t="str">
        <f t="shared" si="613"/>
        <v>Categoría</v>
      </c>
      <c r="H2223" t="str">
        <f t="shared" si="614"/>
        <v>Precios</v>
      </c>
      <c r="K2223" s="1" t="str">
        <f t="shared" si="615"/>
        <v xml:space="preserve">Informe Interactivo 2 - </v>
      </c>
    </row>
    <row r="2224" spans="1:11" hidden="1" x14ac:dyDescent="0.35">
      <c r="A2224" s="2">
        <f t="shared" si="607"/>
        <v>450</v>
      </c>
      <c r="B2224" s="2">
        <f t="shared" si="608"/>
        <v>4.1500000000000004</v>
      </c>
      <c r="C2224" s="5" t="str">
        <f t="shared" si="609"/>
        <v xml:space="preserve">Informe Interactivo 2 - </v>
      </c>
      <c r="D2224" s="6" t="str">
        <f t="shared" si="610"/>
        <v>AQUÍ SE COPIA EL LINK SIN EL ID DE FILTRO</v>
      </c>
      <c r="E2224" s="4">
        <f t="shared" si="611"/>
        <v>40</v>
      </c>
      <c r="F2224" t="str">
        <f t="shared" si="612"/>
        <v>Informe Interactivo 2</v>
      </c>
      <c r="G2224" t="str">
        <f t="shared" si="613"/>
        <v>Categoría</v>
      </c>
      <c r="H2224" t="str">
        <f t="shared" si="614"/>
        <v>Precios</v>
      </c>
      <c r="K2224" s="1" t="str">
        <f t="shared" si="615"/>
        <v xml:space="preserve">Informe Interactivo 2 - </v>
      </c>
    </row>
    <row r="2225" spans="1:11" hidden="1" x14ac:dyDescent="0.35">
      <c r="A2225" s="2">
        <f t="shared" si="607"/>
        <v>451</v>
      </c>
      <c r="B2225" s="2">
        <f t="shared" si="608"/>
        <v>4.1500000000000004</v>
      </c>
      <c r="C2225" s="5" t="str">
        <f t="shared" si="609"/>
        <v xml:space="preserve">Informe Interactivo 2 - </v>
      </c>
      <c r="D2225" s="6" t="str">
        <f t="shared" si="610"/>
        <v>AQUÍ SE COPIA EL LINK SIN EL ID DE FILTRO</v>
      </c>
      <c r="E2225" s="4">
        <f t="shared" si="611"/>
        <v>40</v>
      </c>
      <c r="F2225" t="str">
        <f t="shared" si="612"/>
        <v>Informe Interactivo 2</v>
      </c>
      <c r="G2225" t="str">
        <f t="shared" si="613"/>
        <v>Categoría</v>
      </c>
      <c r="H2225" t="str">
        <f t="shared" si="614"/>
        <v>Precios</v>
      </c>
      <c r="K2225" s="1" t="str">
        <f t="shared" si="615"/>
        <v xml:space="preserve">Informe Interactivo 2 - </v>
      </c>
    </row>
    <row r="2226" spans="1:11" hidden="1" x14ac:dyDescent="0.35">
      <c r="A2226" s="2">
        <f t="shared" si="607"/>
        <v>452</v>
      </c>
      <c r="B2226" s="2">
        <f t="shared" si="608"/>
        <v>4.1500000000000004</v>
      </c>
      <c r="C2226" s="5" t="str">
        <f t="shared" si="609"/>
        <v xml:space="preserve">Informe Interactivo 2 - </v>
      </c>
      <c r="D2226" s="6" t="str">
        <f t="shared" si="610"/>
        <v>AQUÍ SE COPIA EL LINK SIN EL ID DE FILTRO</v>
      </c>
      <c r="E2226" s="4">
        <f t="shared" si="611"/>
        <v>40</v>
      </c>
      <c r="F2226" t="str">
        <f t="shared" si="612"/>
        <v>Informe Interactivo 2</v>
      </c>
      <c r="G2226" t="str">
        <f t="shared" si="613"/>
        <v>Categoría</v>
      </c>
      <c r="H2226" t="str">
        <f t="shared" si="614"/>
        <v>Precios</v>
      </c>
      <c r="K2226" s="1" t="str">
        <f t="shared" si="615"/>
        <v xml:space="preserve">Informe Interactivo 2 - </v>
      </c>
    </row>
    <row r="2227" spans="1:11" hidden="1" x14ac:dyDescent="0.35">
      <c r="A2227" s="2">
        <f t="shared" si="607"/>
        <v>453</v>
      </c>
      <c r="B2227" s="2">
        <f t="shared" si="608"/>
        <v>4.1500000000000004</v>
      </c>
      <c r="C2227" s="5" t="str">
        <f t="shared" si="609"/>
        <v xml:space="preserve">Informe Interactivo 2 - </v>
      </c>
      <c r="D2227" s="6" t="str">
        <f t="shared" si="610"/>
        <v>AQUÍ SE COPIA EL LINK SIN EL ID DE FILTRO</v>
      </c>
      <c r="E2227" s="4">
        <f t="shared" si="611"/>
        <v>40</v>
      </c>
      <c r="F2227" t="str">
        <f t="shared" si="612"/>
        <v>Informe Interactivo 2</v>
      </c>
      <c r="G2227" t="str">
        <f t="shared" si="613"/>
        <v>Categoría</v>
      </c>
      <c r="H2227" t="str">
        <f t="shared" si="614"/>
        <v>Precios</v>
      </c>
      <c r="K2227" s="1" t="str">
        <f t="shared" si="615"/>
        <v xml:space="preserve">Informe Interactivo 2 - </v>
      </c>
    </row>
    <row r="2228" spans="1:11" hidden="1" x14ac:dyDescent="0.35">
      <c r="A2228" s="2">
        <f t="shared" si="607"/>
        <v>454</v>
      </c>
      <c r="B2228" s="2">
        <f t="shared" si="608"/>
        <v>4.1500000000000004</v>
      </c>
      <c r="C2228" s="5" t="str">
        <f t="shared" si="609"/>
        <v xml:space="preserve">Informe Interactivo 2 - </v>
      </c>
      <c r="D2228" s="6" t="str">
        <f t="shared" si="610"/>
        <v>AQUÍ SE COPIA EL LINK SIN EL ID DE FILTRO</v>
      </c>
      <c r="E2228" s="4">
        <f t="shared" si="611"/>
        <v>40</v>
      </c>
      <c r="F2228" t="str">
        <f t="shared" si="612"/>
        <v>Informe Interactivo 2</v>
      </c>
      <c r="G2228" t="str">
        <f t="shared" si="613"/>
        <v>Categoría</v>
      </c>
      <c r="H2228" t="str">
        <f t="shared" si="614"/>
        <v>Precios</v>
      </c>
      <c r="K2228" s="1" t="str">
        <f t="shared" si="615"/>
        <v xml:space="preserve">Informe Interactivo 2 - </v>
      </c>
    </row>
    <row r="2229" spans="1:11" hidden="1" x14ac:dyDescent="0.35">
      <c r="A2229" s="2">
        <f t="shared" si="607"/>
        <v>455</v>
      </c>
      <c r="B2229" s="2">
        <f t="shared" si="608"/>
        <v>4.1500000000000004</v>
      </c>
      <c r="C2229" s="5" t="str">
        <f t="shared" si="609"/>
        <v xml:space="preserve">Informe Interactivo 2 - </v>
      </c>
      <c r="D2229" s="6" t="str">
        <f t="shared" si="610"/>
        <v>AQUÍ SE COPIA EL LINK SIN EL ID DE FILTRO</v>
      </c>
      <c r="E2229" s="4">
        <f t="shared" si="611"/>
        <v>40</v>
      </c>
      <c r="F2229" t="str">
        <f t="shared" si="612"/>
        <v>Informe Interactivo 2</v>
      </c>
      <c r="G2229" t="str">
        <f t="shared" si="613"/>
        <v>Categoría</v>
      </c>
      <c r="H2229" t="str">
        <f t="shared" si="614"/>
        <v>Precios</v>
      </c>
      <c r="K2229" s="1" t="str">
        <f t="shared" si="615"/>
        <v xml:space="preserve">Informe Interactivo 2 - </v>
      </c>
    </row>
    <row r="2230" spans="1:11" hidden="1" x14ac:dyDescent="0.35">
      <c r="A2230" s="2">
        <f t="shared" si="607"/>
        <v>456</v>
      </c>
      <c r="B2230" s="2">
        <f t="shared" si="608"/>
        <v>4.1500000000000004</v>
      </c>
      <c r="C2230" s="5" t="str">
        <f t="shared" si="609"/>
        <v xml:space="preserve">Informe Interactivo 2 - </v>
      </c>
      <c r="D2230" s="6" t="str">
        <f t="shared" si="610"/>
        <v>AQUÍ SE COPIA EL LINK SIN EL ID DE FILTRO</v>
      </c>
      <c r="E2230" s="4">
        <f t="shared" si="611"/>
        <v>40</v>
      </c>
      <c r="F2230" t="str">
        <f t="shared" si="612"/>
        <v>Informe Interactivo 2</v>
      </c>
      <c r="G2230" t="str">
        <f t="shared" si="613"/>
        <v>Categoría</v>
      </c>
      <c r="H2230" t="str">
        <f t="shared" si="614"/>
        <v>Precios</v>
      </c>
      <c r="K2230" s="1" t="str">
        <f t="shared" si="615"/>
        <v xml:space="preserve">Informe Interactivo 2 - </v>
      </c>
    </row>
    <row r="2231" spans="1:11" hidden="1" x14ac:dyDescent="0.35">
      <c r="A2231" s="2">
        <f t="shared" si="607"/>
        <v>457</v>
      </c>
      <c r="B2231" s="2">
        <f t="shared" si="608"/>
        <v>4.1500000000000004</v>
      </c>
      <c r="C2231" s="5" t="str">
        <f t="shared" si="609"/>
        <v xml:space="preserve">Informe Interactivo 2 - </v>
      </c>
      <c r="D2231" s="6" t="str">
        <f t="shared" si="610"/>
        <v>AQUÍ SE COPIA EL LINK SIN EL ID DE FILTRO</v>
      </c>
      <c r="E2231" s="4">
        <f t="shared" si="611"/>
        <v>40</v>
      </c>
      <c r="F2231" t="str">
        <f t="shared" si="612"/>
        <v>Informe Interactivo 2</v>
      </c>
      <c r="G2231" t="str">
        <f t="shared" si="613"/>
        <v>Categoría</v>
      </c>
      <c r="H2231" t="str">
        <f t="shared" si="614"/>
        <v>Precios</v>
      </c>
      <c r="K2231" s="1" t="str">
        <f t="shared" si="615"/>
        <v xml:space="preserve">Informe Interactivo 2 - </v>
      </c>
    </row>
    <row r="2232" spans="1:11" hidden="1" x14ac:dyDescent="0.35">
      <c r="A2232" s="2">
        <f t="shared" si="607"/>
        <v>458</v>
      </c>
      <c r="B2232" s="2">
        <f t="shared" si="608"/>
        <v>4.1500000000000004</v>
      </c>
      <c r="C2232" s="5" t="str">
        <f t="shared" si="609"/>
        <v xml:space="preserve">Informe Interactivo 2 - </v>
      </c>
      <c r="D2232" s="6" t="str">
        <f t="shared" si="610"/>
        <v>AQUÍ SE COPIA EL LINK SIN EL ID DE FILTRO</v>
      </c>
      <c r="E2232" s="4">
        <f t="shared" si="611"/>
        <v>40</v>
      </c>
      <c r="F2232" t="str">
        <f t="shared" si="612"/>
        <v>Informe Interactivo 2</v>
      </c>
      <c r="G2232" t="str">
        <f t="shared" si="613"/>
        <v>Categoría</v>
      </c>
      <c r="H2232" t="str">
        <f t="shared" si="614"/>
        <v>Precios</v>
      </c>
      <c r="K2232" s="1" t="str">
        <f t="shared" si="615"/>
        <v xml:space="preserve">Informe Interactivo 2 - </v>
      </c>
    </row>
    <row r="2233" spans="1:11" hidden="1" x14ac:dyDescent="0.35">
      <c r="A2233" s="2">
        <f t="shared" si="607"/>
        <v>459</v>
      </c>
      <c r="B2233" s="2">
        <f t="shared" si="608"/>
        <v>4.1500000000000004</v>
      </c>
      <c r="C2233" s="5" t="str">
        <f t="shared" si="609"/>
        <v xml:space="preserve">Informe Interactivo 2 - </v>
      </c>
      <c r="D2233" s="6" t="str">
        <f t="shared" si="610"/>
        <v>AQUÍ SE COPIA EL LINK SIN EL ID DE FILTRO</v>
      </c>
      <c r="E2233" s="4">
        <f t="shared" si="611"/>
        <v>40</v>
      </c>
      <c r="F2233" t="str">
        <f t="shared" si="612"/>
        <v>Informe Interactivo 2</v>
      </c>
      <c r="G2233" t="str">
        <f t="shared" si="613"/>
        <v>Categoría</v>
      </c>
      <c r="H2233" t="str">
        <f t="shared" si="614"/>
        <v>Precios</v>
      </c>
      <c r="K2233" s="1" t="str">
        <f t="shared" si="615"/>
        <v xml:space="preserve">Informe Interactivo 2 - </v>
      </c>
    </row>
    <row r="2234" spans="1:11" hidden="1" x14ac:dyDescent="0.35">
      <c r="A2234" s="2">
        <f t="shared" si="607"/>
        <v>460</v>
      </c>
      <c r="B2234" s="2">
        <f t="shared" si="608"/>
        <v>4.1500000000000004</v>
      </c>
      <c r="C2234" s="5" t="str">
        <f t="shared" si="609"/>
        <v xml:space="preserve">Informe Interactivo 2 - </v>
      </c>
      <c r="D2234" s="6" t="str">
        <f t="shared" si="610"/>
        <v>AQUÍ SE COPIA EL LINK SIN EL ID DE FILTRO</v>
      </c>
      <c r="E2234" s="4">
        <f t="shared" si="611"/>
        <v>40</v>
      </c>
      <c r="F2234" t="str">
        <f t="shared" si="612"/>
        <v>Informe Interactivo 2</v>
      </c>
      <c r="G2234" t="str">
        <f t="shared" si="613"/>
        <v>Categoría</v>
      </c>
      <c r="H2234" t="str">
        <f t="shared" si="614"/>
        <v>Precios</v>
      </c>
      <c r="K2234" s="1" t="str">
        <f t="shared" si="615"/>
        <v xml:space="preserve">Informe Interactivo 2 - </v>
      </c>
    </row>
    <row r="2235" spans="1:11" hidden="1" x14ac:dyDescent="0.35">
      <c r="A2235" s="2">
        <f t="shared" si="607"/>
        <v>461</v>
      </c>
      <c r="B2235" s="2">
        <f t="shared" si="608"/>
        <v>4.1500000000000004</v>
      </c>
      <c r="C2235" s="5" t="str">
        <f t="shared" si="609"/>
        <v xml:space="preserve">Informe Interactivo 2 - </v>
      </c>
      <c r="D2235" s="6" t="str">
        <f t="shared" si="610"/>
        <v>AQUÍ SE COPIA EL LINK SIN EL ID DE FILTRO</v>
      </c>
      <c r="E2235" s="4">
        <f t="shared" si="611"/>
        <v>40</v>
      </c>
      <c r="F2235" t="str">
        <f t="shared" si="612"/>
        <v>Informe Interactivo 2</v>
      </c>
      <c r="G2235" t="str">
        <f t="shared" si="613"/>
        <v>Categoría</v>
      </c>
      <c r="H2235" t="str">
        <f t="shared" si="614"/>
        <v>Precios</v>
      </c>
      <c r="K2235" s="1" t="str">
        <f t="shared" si="615"/>
        <v xml:space="preserve">Informe Interactivo 2 - </v>
      </c>
    </row>
    <row r="2236" spans="1:11" hidden="1" x14ac:dyDescent="0.35">
      <c r="A2236" s="2">
        <f t="shared" si="607"/>
        <v>462</v>
      </c>
      <c r="B2236" s="2">
        <f t="shared" si="608"/>
        <v>4.1500000000000004</v>
      </c>
      <c r="C2236" s="5" t="str">
        <f t="shared" si="609"/>
        <v xml:space="preserve">Informe Interactivo 2 - </v>
      </c>
      <c r="D2236" s="6" t="str">
        <f t="shared" si="610"/>
        <v>AQUÍ SE COPIA EL LINK SIN EL ID DE FILTRO</v>
      </c>
      <c r="E2236" s="4">
        <f t="shared" si="611"/>
        <v>40</v>
      </c>
      <c r="F2236" t="str">
        <f t="shared" si="612"/>
        <v>Informe Interactivo 2</v>
      </c>
      <c r="G2236" t="str">
        <f t="shared" si="613"/>
        <v>Categoría</v>
      </c>
      <c r="H2236" t="str">
        <f t="shared" si="614"/>
        <v>Precios</v>
      </c>
      <c r="K2236" s="1" t="str">
        <f t="shared" si="615"/>
        <v xml:space="preserve">Informe Interactivo 2 - </v>
      </c>
    </row>
    <row r="2237" spans="1:11" hidden="1" x14ac:dyDescent="0.35">
      <c r="A2237" s="2">
        <f t="shared" si="607"/>
        <v>463</v>
      </c>
      <c r="B2237" s="2">
        <f t="shared" si="608"/>
        <v>4.1500000000000004</v>
      </c>
      <c r="C2237" s="5" t="str">
        <f t="shared" si="609"/>
        <v xml:space="preserve">Informe Interactivo 2 - </v>
      </c>
      <c r="D2237" s="6" t="str">
        <f t="shared" si="610"/>
        <v>AQUÍ SE COPIA EL LINK SIN EL ID DE FILTRO</v>
      </c>
      <c r="E2237" s="4">
        <f t="shared" si="611"/>
        <v>40</v>
      </c>
      <c r="F2237" t="str">
        <f t="shared" si="612"/>
        <v>Informe Interactivo 2</v>
      </c>
      <c r="G2237" t="str">
        <f t="shared" si="613"/>
        <v>Categoría</v>
      </c>
      <c r="H2237" t="str">
        <f t="shared" si="614"/>
        <v>Precios</v>
      </c>
      <c r="K2237" s="1" t="str">
        <f t="shared" si="615"/>
        <v xml:space="preserve">Informe Interactivo 2 - </v>
      </c>
    </row>
    <row r="2238" spans="1:11" hidden="1" x14ac:dyDescent="0.35">
      <c r="A2238" s="2">
        <f t="shared" si="607"/>
        <v>464</v>
      </c>
      <c r="B2238" s="2">
        <f t="shared" si="608"/>
        <v>4.1500000000000004</v>
      </c>
      <c r="C2238" s="5" t="str">
        <f t="shared" si="609"/>
        <v xml:space="preserve">Informe Interactivo 2 - </v>
      </c>
      <c r="D2238" s="6" t="str">
        <f t="shared" si="610"/>
        <v>AQUÍ SE COPIA EL LINK SIN EL ID DE FILTRO</v>
      </c>
      <c r="E2238" s="4">
        <f t="shared" si="611"/>
        <v>40</v>
      </c>
      <c r="F2238" t="str">
        <f t="shared" si="612"/>
        <v>Informe Interactivo 2</v>
      </c>
      <c r="G2238" t="str">
        <f t="shared" si="613"/>
        <v>Categoría</v>
      </c>
      <c r="H2238" t="str">
        <f t="shared" si="614"/>
        <v>Precios</v>
      </c>
      <c r="K2238" s="1" t="str">
        <f t="shared" si="615"/>
        <v xml:space="preserve">Informe Interactivo 2 - </v>
      </c>
    </row>
    <row r="2239" spans="1:11" hidden="1" x14ac:dyDescent="0.35">
      <c r="A2239" s="2">
        <f t="shared" si="607"/>
        <v>465</v>
      </c>
      <c r="B2239" s="2">
        <f t="shared" si="608"/>
        <v>4.1500000000000004</v>
      </c>
      <c r="C2239" s="5" t="str">
        <f t="shared" si="609"/>
        <v xml:space="preserve">Informe Interactivo 2 - </v>
      </c>
      <c r="D2239" s="6" t="str">
        <f t="shared" si="610"/>
        <v>AQUÍ SE COPIA EL LINK SIN EL ID DE FILTRO</v>
      </c>
      <c r="E2239" s="4">
        <f t="shared" si="611"/>
        <v>40</v>
      </c>
      <c r="F2239" t="str">
        <f t="shared" si="612"/>
        <v>Informe Interactivo 2</v>
      </c>
      <c r="G2239" t="str">
        <f t="shared" si="613"/>
        <v>Categoría</v>
      </c>
      <c r="H2239" t="str">
        <f t="shared" si="614"/>
        <v>Precios</v>
      </c>
      <c r="K2239" s="1" t="str">
        <f t="shared" si="615"/>
        <v xml:space="preserve">Informe Interactivo 2 - </v>
      </c>
    </row>
    <row r="2240" spans="1:11" hidden="1" x14ac:dyDescent="0.35">
      <c r="A2240" s="2">
        <f t="shared" si="607"/>
        <v>466</v>
      </c>
      <c r="B2240" s="2">
        <f t="shared" si="608"/>
        <v>4.1500000000000004</v>
      </c>
      <c r="C2240" s="5" t="str">
        <f t="shared" si="609"/>
        <v xml:space="preserve">Informe Interactivo 2 - </v>
      </c>
      <c r="D2240" s="6" t="str">
        <f t="shared" si="610"/>
        <v>AQUÍ SE COPIA EL LINK SIN EL ID DE FILTRO</v>
      </c>
      <c r="E2240" s="4">
        <f t="shared" si="611"/>
        <v>40</v>
      </c>
      <c r="F2240" t="str">
        <f t="shared" si="612"/>
        <v>Informe Interactivo 2</v>
      </c>
      <c r="G2240" t="str">
        <f t="shared" si="613"/>
        <v>Categoría</v>
      </c>
      <c r="H2240" t="str">
        <f t="shared" si="614"/>
        <v>Precios</v>
      </c>
      <c r="K2240" s="1" t="str">
        <f t="shared" si="615"/>
        <v xml:space="preserve">Informe Interactivo 2 - </v>
      </c>
    </row>
    <row r="2241" spans="1:11" hidden="1" x14ac:dyDescent="0.35">
      <c r="A2241" s="2">
        <f t="shared" si="607"/>
        <v>467</v>
      </c>
      <c r="B2241" s="2">
        <f t="shared" si="608"/>
        <v>4.1500000000000004</v>
      </c>
      <c r="C2241" s="5" t="str">
        <f t="shared" si="609"/>
        <v xml:space="preserve">Informe Interactivo 2 - </v>
      </c>
      <c r="D2241" s="6" t="str">
        <f t="shared" si="610"/>
        <v>AQUÍ SE COPIA EL LINK SIN EL ID DE FILTRO</v>
      </c>
      <c r="E2241" s="4">
        <f t="shared" si="611"/>
        <v>40</v>
      </c>
      <c r="F2241" t="str">
        <f t="shared" si="612"/>
        <v>Informe Interactivo 2</v>
      </c>
      <c r="G2241" t="str">
        <f t="shared" si="613"/>
        <v>Categoría</v>
      </c>
      <c r="H2241" t="str">
        <f t="shared" si="614"/>
        <v>Precios</v>
      </c>
      <c r="K2241" s="1" t="str">
        <f t="shared" si="615"/>
        <v xml:space="preserve">Informe Interactivo 2 - </v>
      </c>
    </row>
    <row r="2242" spans="1:11" hidden="1" x14ac:dyDescent="0.35">
      <c r="A2242" s="2">
        <f t="shared" si="607"/>
        <v>468</v>
      </c>
      <c r="B2242" s="2">
        <f t="shared" si="608"/>
        <v>4.1500000000000004</v>
      </c>
      <c r="C2242" s="5" t="str">
        <f t="shared" si="609"/>
        <v xml:space="preserve">Informe Interactivo 2 - </v>
      </c>
      <c r="D2242" s="6" t="str">
        <f t="shared" si="610"/>
        <v>AQUÍ SE COPIA EL LINK SIN EL ID DE FILTRO</v>
      </c>
      <c r="E2242" s="4">
        <f t="shared" si="611"/>
        <v>40</v>
      </c>
      <c r="F2242" t="str">
        <f t="shared" si="612"/>
        <v>Informe Interactivo 2</v>
      </c>
      <c r="G2242" t="str">
        <f t="shared" si="613"/>
        <v>Categoría</v>
      </c>
      <c r="H2242" t="str">
        <f t="shared" si="614"/>
        <v>Precios</v>
      </c>
      <c r="K2242" s="1" t="str">
        <f t="shared" si="615"/>
        <v xml:space="preserve">Informe Interactivo 2 - </v>
      </c>
    </row>
    <row r="2243" spans="1:11" hidden="1" x14ac:dyDescent="0.35">
      <c r="A2243" s="2">
        <f t="shared" si="607"/>
        <v>469</v>
      </c>
      <c r="B2243" s="2">
        <f t="shared" si="608"/>
        <v>4.1500000000000004</v>
      </c>
      <c r="C2243" s="5" t="str">
        <f t="shared" si="609"/>
        <v xml:space="preserve">Informe Interactivo 2 - </v>
      </c>
      <c r="D2243" s="6" t="str">
        <f t="shared" si="610"/>
        <v>AQUÍ SE COPIA EL LINK SIN EL ID DE FILTRO</v>
      </c>
      <c r="E2243" s="4">
        <f t="shared" si="611"/>
        <v>40</v>
      </c>
      <c r="F2243" t="str">
        <f t="shared" si="612"/>
        <v>Informe Interactivo 2</v>
      </c>
      <c r="G2243" t="str">
        <f t="shared" si="613"/>
        <v>Categoría</v>
      </c>
      <c r="H2243" t="str">
        <f t="shared" si="614"/>
        <v>Precios</v>
      </c>
      <c r="K2243" s="1" t="str">
        <f t="shared" si="615"/>
        <v xml:space="preserve">Informe Interactivo 2 - </v>
      </c>
    </row>
    <row r="2244" spans="1:11" hidden="1" x14ac:dyDescent="0.35">
      <c r="A2244" s="2">
        <f t="shared" si="607"/>
        <v>470</v>
      </c>
      <c r="B2244" s="2">
        <f t="shared" si="608"/>
        <v>4.1500000000000004</v>
      </c>
      <c r="C2244" s="5" t="str">
        <f t="shared" si="609"/>
        <v xml:space="preserve">Informe Interactivo 2 - </v>
      </c>
      <c r="D2244" s="6" t="str">
        <f t="shared" si="610"/>
        <v>AQUÍ SE COPIA EL LINK SIN EL ID DE FILTRO</v>
      </c>
      <c r="E2244" s="4">
        <f t="shared" si="611"/>
        <v>40</v>
      </c>
      <c r="F2244" t="str">
        <f t="shared" si="612"/>
        <v>Informe Interactivo 2</v>
      </c>
      <c r="G2244" t="str">
        <f t="shared" si="613"/>
        <v>Categoría</v>
      </c>
      <c r="H2244" t="str">
        <f t="shared" si="614"/>
        <v>Precios</v>
      </c>
      <c r="K2244" s="1" t="str">
        <f t="shared" si="615"/>
        <v xml:space="preserve">Informe Interactivo 2 - </v>
      </c>
    </row>
    <row r="2245" spans="1:11" hidden="1" x14ac:dyDescent="0.35">
      <c r="A2245" s="2">
        <f t="shared" si="607"/>
        <v>471</v>
      </c>
      <c r="B2245" s="2">
        <f t="shared" si="608"/>
        <v>4.1500000000000004</v>
      </c>
      <c r="C2245" s="5" t="str">
        <f t="shared" si="609"/>
        <v xml:space="preserve">Informe Interactivo 2 - </v>
      </c>
      <c r="D2245" s="6" t="str">
        <f t="shared" si="610"/>
        <v>AQUÍ SE COPIA EL LINK SIN EL ID DE FILTRO</v>
      </c>
      <c r="E2245" s="4">
        <f t="shared" si="611"/>
        <v>40</v>
      </c>
      <c r="F2245" t="str">
        <f t="shared" si="612"/>
        <v>Informe Interactivo 2</v>
      </c>
      <c r="G2245" t="str">
        <f t="shared" si="613"/>
        <v>Categoría</v>
      </c>
      <c r="H2245" t="str">
        <f t="shared" si="614"/>
        <v>Precios</v>
      </c>
      <c r="K2245" s="1" t="str">
        <f t="shared" si="615"/>
        <v xml:space="preserve">Informe Interactivo 2 - </v>
      </c>
    </row>
    <row r="2246" spans="1:11" hidden="1" x14ac:dyDescent="0.35">
      <c r="A2246" s="2">
        <f t="shared" si="607"/>
        <v>472</v>
      </c>
      <c r="B2246" s="2">
        <f t="shared" si="608"/>
        <v>4.1500000000000004</v>
      </c>
      <c r="C2246" s="5" t="str">
        <f t="shared" si="609"/>
        <v xml:space="preserve">Informe Interactivo 2 - </v>
      </c>
      <c r="D2246" s="6" t="str">
        <f t="shared" si="610"/>
        <v>AQUÍ SE COPIA EL LINK SIN EL ID DE FILTRO</v>
      </c>
      <c r="E2246" s="4">
        <f t="shared" si="611"/>
        <v>40</v>
      </c>
      <c r="F2246" t="str">
        <f t="shared" si="612"/>
        <v>Informe Interactivo 2</v>
      </c>
      <c r="G2246" t="str">
        <f t="shared" si="613"/>
        <v>Categoría</v>
      </c>
      <c r="H2246" t="str">
        <f t="shared" si="614"/>
        <v>Precios</v>
      </c>
      <c r="K2246" s="1" t="str">
        <f t="shared" si="615"/>
        <v xml:space="preserve">Informe Interactivo 2 - </v>
      </c>
    </row>
    <row r="2247" spans="1:11" hidden="1" x14ac:dyDescent="0.35">
      <c r="A2247" s="2">
        <f t="shared" si="607"/>
        <v>473</v>
      </c>
      <c r="B2247" s="2">
        <f t="shared" si="608"/>
        <v>4.1500000000000004</v>
      </c>
      <c r="C2247" s="5" t="str">
        <f t="shared" si="609"/>
        <v xml:space="preserve">Informe Interactivo 2 - </v>
      </c>
      <c r="D2247" s="6" t="str">
        <f t="shared" si="610"/>
        <v>AQUÍ SE COPIA EL LINK SIN EL ID DE FILTRO</v>
      </c>
      <c r="E2247" s="4">
        <f t="shared" si="611"/>
        <v>40</v>
      </c>
      <c r="F2247" t="str">
        <f t="shared" si="612"/>
        <v>Informe Interactivo 2</v>
      </c>
      <c r="G2247" t="str">
        <f t="shared" si="613"/>
        <v>Categoría</v>
      </c>
      <c r="H2247" t="str">
        <f t="shared" si="614"/>
        <v>Precios</v>
      </c>
      <c r="K2247" s="1" t="str">
        <f t="shared" si="615"/>
        <v xml:space="preserve">Informe Interactivo 2 - </v>
      </c>
    </row>
    <row r="2248" spans="1:11" hidden="1" x14ac:dyDescent="0.35">
      <c r="A2248" s="2">
        <f t="shared" si="607"/>
        <v>474</v>
      </c>
      <c r="B2248" s="2">
        <f t="shared" si="608"/>
        <v>4.1500000000000004</v>
      </c>
      <c r="C2248" s="5" t="str">
        <f t="shared" si="609"/>
        <v xml:space="preserve">Informe Interactivo 2 - </v>
      </c>
      <c r="D2248" s="6" t="str">
        <f t="shared" si="610"/>
        <v>AQUÍ SE COPIA EL LINK SIN EL ID DE FILTRO</v>
      </c>
      <c r="E2248" s="4">
        <f t="shared" si="611"/>
        <v>40</v>
      </c>
      <c r="F2248" t="str">
        <f t="shared" si="612"/>
        <v>Informe Interactivo 2</v>
      </c>
      <c r="G2248" t="str">
        <f t="shared" si="613"/>
        <v>Categoría</v>
      </c>
      <c r="H2248" t="str">
        <f t="shared" si="614"/>
        <v>Precios</v>
      </c>
      <c r="K2248" s="1" t="str">
        <f t="shared" si="615"/>
        <v xml:space="preserve">Informe Interactivo 2 - </v>
      </c>
    </row>
    <row r="2249" spans="1:11" hidden="1" x14ac:dyDescent="0.35">
      <c r="A2249" s="2">
        <f t="shared" si="607"/>
        <v>475</v>
      </c>
      <c r="B2249" s="2">
        <f t="shared" si="608"/>
        <v>4.1500000000000004</v>
      </c>
      <c r="C2249" s="5" t="str">
        <f t="shared" si="609"/>
        <v xml:space="preserve">Informe Interactivo 2 - </v>
      </c>
      <c r="D2249" s="6" t="str">
        <f t="shared" si="610"/>
        <v>AQUÍ SE COPIA EL LINK SIN EL ID DE FILTRO</v>
      </c>
      <c r="E2249" s="4">
        <f t="shared" si="611"/>
        <v>40</v>
      </c>
      <c r="F2249" t="str">
        <f t="shared" si="612"/>
        <v>Informe Interactivo 2</v>
      </c>
      <c r="G2249" t="str">
        <f t="shared" si="613"/>
        <v>Categoría</v>
      </c>
      <c r="H2249" t="str">
        <f t="shared" si="614"/>
        <v>Precios</v>
      </c>
      <c r="K2249" s="1" t="str">
        <f t="shared" si="615"/>
        <v xml:space="preserve">Informe Interactivo 2 - </v>
      </c>
    </row>
    <row r="2250" spans="1:11" hidden="1" x14ac:dyDescent="0.35">
      <c r="A2250" s="2">
        <f t="shared" si="607"/>
        <v>476</v>
      </c>
      <c r="B2250" s="2">
        <f t="shared" si="608"/>
        <v>4.1500000000000004</v>
      </c>
      <c r="C2250" s="5" t="str">
        <f t="shared" si="609"/>
        <v xml:space="preserve">Informe Interactivo 2 - </v>
      </c>
      <c r="D2250" s="6" t="str">
        <f t="shared" si="610"/>
        <v>AQUÍ SE COPIA EL LINK SIN EL ID DE FILTRO</v>
      </c>
      <c r="E2250" s="4">
        <f t="shared" si="611"/>
        <v>40</v>
      </c>
      <c r="F2250" t="str">
        <f t="shared" si="612"/>
        <v>Informe Interactivo 2</v>
      </c>
      <c r="G2250" t="str">
        <f t="shared" si="613"/>
        <v>Categoría</v>
      </c>
      <c r="H2250" t="str">
        <f t="shared" si="614"/>
        <v>Precios</v>
      </c>
      <c r="K2250" s="1" t="str">
        <f t="shared" si="615"/>
        <v xml:space="preserve">Informe Interactivo 2 - </v>
      </c>
    </row>
    <row r="2251" spans="1:11" hidden="1" x14ac:dyDescent="0.35">
      <c r="A2251" s="2">
        <f t="shared" si="607"/>
        <v>477</v>
      </c>
      <c r="B2251" s="2">
        <f t="shared" si="608"/>
        <v>4.1500000000000004</v>
      </c>
      <c r="C2251" s="5" t="str">
        <f t="shared" si="609"/>
        <v xml:space="preserve">Informe Interactivo 2 - </v>
      </c>
      <c r="D2251" s="6" t="str">
        <f t="shared" si="610"/>
        <v>AQUÍ SE COPIA EL LINK SIN EL ID DE FILTRO</v>
      </c>
      <c r="E2251" s="4">
        <f t="shared" si="611"/>
        <v>40</v>
      </c>
      <c r="F2251" t="str">
        <f t="shared" si="612"/>
        <v>Informe Interactivo 2</v>
      </c>
      <c r="G2251" t="str">
        <f t="shared" si="613"/>
        <v>Categoría</v>
      </c>
      <c r="H2251" t="str">
        <f t="shared" si="614"/>
        <v>Precios</v>
      </c>
      <c r="K2251" s="1" t="str">
        <f t="shared" si="615"/>
        <v xml:space="preserve">Informe Interactivo 2 - </v>
      </c>
    </row>
    <row r="2252" spans="1:11" hidden="1" x14ac:dyDescent="0.35">
      <c r="A2252" s="2">
        <f t="shared" si="607"/>
        <v>478</v>
      </c>
      <c r="B2252" s="2">
        <f t="shared" si="608"/>
        <v>4.1500000000000004</v>
      </c>
      <c r="C2252" s="5" t="str">
        <f t="shared" si="609"/>
        <v xml:space="preserve">Informe Interactivo 2 - </v>
      </c>
      <c r="D2252" s="6" t="str">
        <f t="shared" si="610"/>
        <v>AQUÍ SE COPIA EL LINK SIN EL ID DE FILTRO</v>
      </c>
      <c r="E2252" s="4">
        <f t="shared" si="611"/>
        <v>40</v>
      </c>
      <c r="F2252" t="str">
        <f t="shared" si="612"/>
        <v>Informe Interactivo 2</v>
      </c>
      <c r="G2252" t="str">
        <f t="shared" si="613"/>
        <v>Categoría</v>
      </c>
      <c r="H2252" t="str">
        <f t="shared" si="614"/>
        <v>Precios</v>
      </c>
      <c r="K2252" s="1" t="str">
        <f t="shared" si="615"/>
        <v xml:space="preserve">Informe Interactivo 2 - </v>
      </c>
    </row>
    <row r="2253" spans="1:11" hidden="1" x14ac:dyDescent="0.35">
      <c r="A2253" s="2">
        <f t="shared" si="607"/>
        <v>479</v>
      </c>
      <c r="B2253" s="2">
        <f t="shared" si="608"/>
        <v>4.1500000000000004</v>
      </c>
      <c r="C2253" s="5" t="str">
        <f t="shared" si="609"/>
        <v xml:space="preserve">Informe Interactivo 2 - </v>
      </c>
      <c r="D2253" s="6" t="str">
        <f t="shared" si="610"/>
        <v>AQUÍ SE COPIA EL LINK SIN EL ID DE FILTRO</v>
      </c>
      <c r="E2253" s="4">
        <f t="shared" si="611"/>
        <v>40</v>
      </c>
      <c r="F2253" t="str">
        <f t="shared" si="612"/>
        <v>Informe Interactivo 2</v>
      </c>
      <c r="G2253" t="str">
        <f t="shared" si="613"/>
        <v>Categoría</v>
      </c>
      <c r="H2253" t="str">
        <f t="shared" si="614"/>
        <v>Precios</v>
      </c>
      <c r="K2253" s="1" t="str">
        <f t="shared" si="615"/>
        <v xml:space="preserve">Informe Interactivo 2 - </v>
      </c>
    </row>
    <row r="2254" spans="1:11" hidden="1" x14ac:dyDescent="0.35">
      <c r="A2254" s="2">
        <f t="shared" si="607"/>
        <v>480</v>
      </c>
      <c r="B2254" s="2">
        <f t="shared" si="608"/>
        <v>4.1500000000000004</v>
      </c>
      <c r="C2254" s="5" t="str">
        <f t="shared" si="609"/>
        <v xml:space="preserve">Informe Interactivo 2 - </v>
      </c>
      <c r="D2254" s="6" t="str">
        <f t="shared" si="610"/>
        <v>AQUÍ SE COPIA EL LINK SIN EL ID DE FILTRO</v>
      </c>
      <c r="E2254" s="4">
        <f t="shared" si="611"/>
        <v>40</v>
      </c>
      <c r="F2254" t="str">
        <f t="shared" si="612"/>
        <v>Informe Interactivo 2</v>
      </c>
      <c r="G2254" t="str">
        <f t="shared" si="613"/>
        <v>Categoría</v>
      </c>
      <c r="H2254" t="str">
        <f t="shared" si="614"/>
        <v>Precios</v>
      </c>
      <c r="K2254" s="1" t="str">
        <f t="shared" si="615"/>
        <v xml:space="preserve">Informe Interactivo 2 - </v>
      </c>
    </row>
    <row r="2255" spans="1:11" hidden="1" x14ac:dyDescent="0.35">
      <c r="A2255" s="2">
        <f t="shared" si="607"/>
        <v>481</v>
      </c>
      <c r="B2255" s="2">
        <f t="shared" si="608"/>
        <v>4.1500000000000004</v>
      </c>
      <c r="C2255" s="5" t="str">
        <f t="shared" si="609"/>
        <v xml:space="preserve">Informe Interactivo 2 - </v>
      </c>
      <c r="D2255" s="6" t="str">
        <f t="shared" si="610"/>
        <v>AQUÍ SE COPIA EL LINK SIN EL ID DE FILTRO</v>
      </c>
      <c r="E2255" s="4">
        <f t="shared" si="611"/>
        <v>40</v>
      </c>
      <c r="F2255" t="str">
        <f t="shared" si="612"/>
        <v>Informe Interactivo 2</v>
      </c>
      <c r="G2255" t="str">
        <f t="shared" si="613"/>
        <v>Categoría</v>
      </c>
      <c r="H2255" t="str">
        <f t="shared" si="614"/>
        <v>Precios</v>
      </c>
      <c r="K2255" s="1" t="str">
        <f t="shared" si="615"/>
        <v xml:space="preserve">Informe Interactivo 2 - </v>
      </c>
    </row>
    <row r="2256" spans="1:11" hidden="1" x14ac:dyDescent="0.35">
      <c r="A2256" s="2">
        <f t="shared" si="607"/>
        <v>482</v>
      </c>
      <c r="B2256" s="2">
        <f t="shared" si="608"/>
        <v>4.1500000000000004</v>
      </c>
      <c r="C2256" s="5" t="str">
        <f t="shared" si="609"/>
        <v xml:space="preserve">Informe Interactivo 2 - </v>
      </c>
      <c r="D2256" s="6" t="str">
        <f t="shared" si="610"/>
        <v>AQUÍ SE COPIA EL LINK SIN EL ID DE FILTRO</v>
      </c>
      <c r="E2256" s="4">
        <f t="shared" si="611"/>
        <v>40</v>
      </c>
      <c r="F2256" t="str">
        <f t="shared" si="612"/>
        <v>Informe Interactivo 2</v>
      </c>
      <c r="G2256" t="str">
        <f t="shared" si="613"/>
        <v>Categoría</v>
      </c>
      <c r="H2256" t="str">
        <f t="shared" si="614"/>
        <v>Precios</v>
      </c>
      <c r="K2256" s="1" t="str">
        <f t="shared" si="615"/>
        <v xml:space="preserve">Informe Interactivo 2 - </v>
      </c>
    </row>
    <row r="2257" spans="1:11" hidden="1" x14ac:dyDescent="0.35">
      <c r="A2257" s="2">
        <f t="shared" si="607"/>
        <v>483</v>
      </c>
      <c r="B2257" s="2">
        <f t="shared" si="608"/>
        <v>4.1500000000000004</v>
      </c>
      <c r="C2257" s="5" t="str">
        <f t="shared" si="609"/>
        <v xml:space="preserve">Informe Interactivo 2 - </v>
      </c>
      <c r="D2257" s="6" t="str">
        <f t="shared" si="610"/>
        <v>AQUÍ SE COPIA EL LINK SIN EL ID DE FILTRO</v>
      </c>
      <c r="E2257" s="4">
        <f t="shared" si="611"/>
        <v>40</v>
      </c>
      <c r="F2257" t="str">
        <f t="shared" si="612"/>
        <v>Informe Interactivo 2</v>
      </c>
      <c r="G2257" t="str">
        <f t="shared" si="613"/>
        <v>Categoría</v>
      </c>
      <c r="H2257" t="str">
        <f t="shared" si="614"/>
        <v>Precios</v>
      </c>
      <c r="K2257" s="1" t="str">
        <f t="shared" si="615"/>
        <v xml:space="preserve">Informe Interactivo 2 - </v>
      </c>
    </row>
    <row r="2258" spans="1:11" hidden="1" x14ac:dyDescent="0.35">
      <c r="A2258" s="2">
        <f t="shared" si="607"/>
        <v>484</v>
      </c>
      <c r="B2258" s="2">
        <f t="shared" si="608"/>
        <v>4.1500000000000004</v>
      </c>
      <c r="C2258" s="5" t="str">
        <f t="shared" si="609"/>
        <v xml:space="preserve">Informe Interactivo 2 - </v>
      </c>
      <c r="D2258" s="6" t="str">
        <f t="shared" si="610"/>
        <v>AQUÍ SE COPIA EL LINK SIN EL ID DE FILTRO</v>
      </c>
      <c r="E2258" s="4">
        <f t="shared" si="611"/>
        <v>40</v>
      </c>
      <c r="F2258" t="str">
        <f t="shared" si="612"/>
        <v>Informe Interactivo 2</v>
      </c>
      <c r="G2258" t="str">
        <f t="shared" si="613"/>
        <v>Categoría</v>
      </c>
      <c r="H2258" t="str">
        <f t="shared" si="614"/>
        <v>Precios</v>
      </c>
      <c r="K2258" s="1" t="str">
        <f t="shared" si="615"/>
        <v xml:space="preserve">Informe Interactivo 2 - </v>
      </c>
    </row>
    <row r="2259" spans="1:11" hidden="1" x14ac:dyDescent="0.35">
      <c r="A2259" s="2">
        <f t="shared" si="607"/>
        <v>485</v>
      </c>
      <c r="B2259" s="2">
        <f t="shared" si="608"/>
        <v>4.1500000000000004</v>
      </c>
      <c r="C2259" s="5" t="str">
        <f t="shared" si="609"/>
        <v xml:space="preserve">Informe Interactivo 2 - </v>
      </c>
      <c r="D2259" s="6" t="str">
        <f t="shared" si="610"/>
        <v>AQUÍ SE COPIA EL LINK SIN EL ID DE FILTRO</v>
      </c>
      <c r="E2259" s="4">
        <f t="shared" si="611"/>
        <v>40</v>
      </c>
      <c r="F2259" t="str">
        <f t="shared" si="612"/>
        <v>Informe Interactivo 2</v>
      </c>
      <c r="G2259" t="str">
        <f t="shared" si="613"/>
        <v>Categoría</v>
      </c>
      <c r="H2259" t="str">
        <f t="shared" si="614"/>
        <v>Precios</v>
      </c>
      <c r="K2259" s="1" t="str">
        <f t="shared" si="615"/>
        <v xml:space="preserve">Informe Interactivo 2 - </v>
      </c>
    </row>
    <row r="2260" spans="1:11" hidden="1" x14ac:dyDescent="0.35">
      <c r="A2260" s="2">
        <f t="shared" si="607"/>
        <v>486</v>
      </c>
      <c r="B2260" s="2">
        <f t="shared" si="608"/>
        <v>4.1500000000000004</v>
      </c>
      <c r="C2260" s="5" t="str">
        <f t="shared" si="609"/>
        <v xml:space="preserve">Informe Interactivo 2 - </v>
      </c>
      <c r="D2260" s="6" t="str">
        <f t="shared" si="610"/>
        <v>AQUÍ SE COPIA EL LINK SIN EL ID DE FILTRO</v>
      </c>
      <c r="E2260" s="4">
        <f t="shared" si="611"/>
        <v>40</v>
      </c>
      <c r="F2260" t="str">
        <f t="shared" si="612"/>
        <v>Informe Interactivo 2</v>
      </c>
      <c r="G2260" t="str">
        <f t="shared" si="613"/>
        <v>Categoría</v>
      </c>
      <c r="H2260" t="str">
        <f t="shared" si="614"/>
        <v>Precios</v>
      </c>
      <c r="K2260" s="1" t="str">
        <f t="shared" si="615"/>
        <v xml:space="preserve">Informe Interactivo 2 - </v>
      </c>
    </row>
    <row r="2261" spans="1:11" hidden="1" x14ac:dyDescent="0.35">
      <c r="A2261" s="2">
        <f t="shared" si="607"/>
        <v>487</v>
      </c>
      <c r="B2261" s="2">
        <f t="shared" si="608"/>
        <v>4.1500000000000004</v>
      </c>
      <c r="C2261" s="5" t="str">
        <f t="shared" si="609"/>
        <v xml:space="preserve">Informe Interactivo 2 - </v>
      </c>
      <c r="D2261" s="6" t="str">
        <f t="shared" si="610"/>
        <v>AQUÍ SE COPIA EL LINK SIN EL ID DE FILTRO</v>
      </c>
      <c r="E2261" s="4">
        <f t="shared" si="611"/>
        <v>40</v>
      </c>
      <c r="F2261" t="str">
        <f t="shared" si="612"/>
        <v>Informe Interactivo 2</v>
      </c>
      <c r="G2261" t="str">
        <f t="shared" si="613"/>
        <v>Categoría</v>
      </c>
      <c r="H2261" t="str">
        <f t="shared" si="614"/>
        <v>Precios</v>
      </c>
      <c r="K2261" s="1" t="str">
        <f t="shared" si="615"/>
        <v xml:space="preserve">Informe Interactivo 2 - </v>
      </c>
    </row>
    <row r="2262" spans="1:11" hidden="1" x14ac:dyDescent="0.35">
      <c r="A2262" s="2">
        <f t="shared" si="607"/>
        <v>488</v>
      </c>
      <c r="B2262" s="2">
        <f t="shared" si="608"/>
        <v>4.1500000000000004</v>
      </c>
      <c r="C2262" s="5" t="str">
        <f t="shared" si="609"/>
        <v xml:space="preserve">Informe Interactivo 2 - </v>
      </c>
      <c r="D2262" s="6" t="str">
        <f t="shared" si="610"/>
        <v>AQUÍ SE COPIA EL LINK SIN EL ID DE FILTRO</v>
      </c>
      <c r="E2262" s="4">
        <f t="shared" si="611"/>
        <v>40</v>
      </c>
      <c r="F2262" t="str">
        <f t="shared" si="612"/>
        <v>Informe Interactivo 2</v>
      </c>
      <c r="G2262" t="str">
        <f t="shared" si="613"/>
        <v>Categoría</v>
      </c>
      <c r="H2262" t="str">
        <f t="shared" si="614"/>
        <v>Precios</v>
      </c>
      <c r="K2262" s="1" t="str">
        <f t="shared" si="615"/>
        <v xml:space="preserve">Informe Interactivo 2 - </v>
      </c>
    </row>
    <row r="2263" spans="1:11" hidden="1" x14ac:dyDescent="0.35">
      <c r="A2263" s="2">
        <f t="shared" si="607"/>
        <v>489</v>
      </c>
      <c r="B2263" s="2">
        <f t="shared" si="608"/>
        <v>4.1500000000000004</v>
      </c>
      <c r="C2263" s="5" t="str">
        <f t="shared" si="609"/>
        <v xml:space="preserve">Informe Interactivo 2 - </v>
      </c>
      <c r="D2263" s="6" t="str">
        <f t="shared" si="610"/>
        <v>AQUÍ SE COPIA EL LINK SIN EL ID DE FILTRO</v>
      </c>
      <c r="E2263" s="4">
        <f t="shared" si="611"/>
        <v>40</v>
      </c>
      <c r="F2263" t="str">
        <f t="shared" si="612"/>
        <v>Informe Interactivo 2</v>
      </c>
      <c r="G2263" t="str">
        <f t="shared" si="613"/>
        <v>Categoría</v>
      </c>
      <c r="H2263" t="str">
        <f t="shared" si="614"/>
        <v>Precios</v>
      </c>
      <c r="K2263" s="1" t="str">
        <f t="shared" si="615"/>
        <v xml:space="preserve">Informe Interactivo 2 - </v>
      </c>
    </row>
    <row r="2264" spans="1:11" hidden="1" x14ac:dyDescent="0.35">
      <c r="A2264" s="2">
        <f t="shared" si="607"/>
        <v>490</v>
      </c>
      <c r="B2264" s="2">
        <f t="shared" si="608"/>
        <v>4.1500000000000004</v>
      </c>
      <c r="C2264" s="5" t="str">
        <f t="shared" si="609"/>
        <v xml:space="preserve">Informe Interactivo 2 - </v>
      </c>
      <c r="D2264" s="6" t="str">
        <f t="shared" si="610"/>
        <v>AQUÍ SE COPIA EL LINK SIN EL ID DE FILTRO</v>
      </c>
      <c r="E2264" s="4">
        <f t="shared" si="611"/>
        <v>40</v>
      </c>
      <c r="F2264" t="str">
        <f t="shared" si="612"/>
        <v>Informe Interactivo 2</v>
      </c>
      <c r="G2264" t="str">
        <f t="shared" si="613"/>
        <v>Categoría</v>
      </c>
      <c r="H2264" t="str">
        <f t="shared" si="614"/>
        <v>Precios</v>
      </c>
      <c r="K2264" s="1" t="str">
        <f t="shared" si="615"/>
        <v xml:space="preserve">Informe Interactivo 2 - </v>
      </c>
    </row>
    <row r="2265" spans="1:11" hidden="1" x14ac:dyDescent="0.35">
      <c r="A2265" s="2">
        <f t="shared" si="607"/>
        <v>491</v>
      </c>
      <c r="B2265" s="2">
        <f t="shared" si="608"/>
        <v>4.1500000000000004</v>
      </c>
      <c r="C2265" s="5" t="str">
        <f t="shared" si="609"/>
        <v xml:space="preserve">Informe Interactivo 2 - </v>
      </c>
      <c r="D2265" s="6" t="str">
        <f t="shared" si="610"/>
        <v>AQUÍ SE COPIA EL LINK SIN EL ID DE FILTRO</v>
      </c>
      <c r="E2265" s="4">
        <f t="shared" si="611"/>
        <v>40</v>
      </c>
      <c r="F2265" t="str">
        <f t="shared" si="612"/>
        <v>Informe Interactivo 2</v>
      </c>
      <c r="G2265" t="str">
        <f t="shared" si="613"/>
        <v>Categoría</v>
      </c>
      <c r="H2265" t="str">
        <f t="shared" si="614"/>
        <v>Precios</v>
      </c>
      <c r="K2265" s="1" t="str">
        <f t="shared" si="615"/>
        <v xml:space="preserve">Informe Interactivo 2 - </v>
      </c>
    </row>
    <row r="2266" spans="1:11" hidden="1" x14ac:dyDescent="0.35">
      <c r="A2266" s="2">
        <f t="shared" si="607"/>
        <v>492</v>
      </c>
      <c r="B2266" s="2">
        <f t="shared" si="608"/>
        <v>4.1500000000000004</v>
      </c>
      <c r="C2266" s="5" t="str">
        <f t="shared" si="609"/>
        <v xml:space="preserve">Informe Interactivo 2 - </v>
      </c>
      <c r="D2266" s="6" t="str">
        <f t="shared" si="610"/>
        <v>AQUÍ SE COPIA EL LINK SIN EL ID DE FILTRO</v>
      </c>
      <c r="E2266" s="4">
        <f t="shared" si="611"/>
        <v>40</v>
      </c>
      <c r="F2266" t="str">
        <f t="shared" si="612"/>
        <v>Informe Interactivo 2</v>
      </c>
      <c r="G2266" t="str">
        <f t="shared" si="613"/>
        <v>Categoría</v>
      </c>
      <c r="H2266" t="str">
        <f t="shared" si="614"/>
        <v>Precios</v>
      </c>
      <c r="K2266" s="1" t="str">
        <f t="shared" si="615"/>
        <v xml:space="preserve">Informe Interactivo 2 - </v>
      </c>
    </row>
    <row r="2267" spans="1:11" hidden="1" x14ac:dyDescent="0.35">
      <c r="A2267" s="2">
        <f t="shared" si="607"/>
        <v>493</v>
      </c>
      <c r="B2267" s="2">
        <f t="shared" si="608"/>
        <v>4.1500000000000004</v>
      </c>
      <c r="C2267" s="5" t="str">
        <f t="shared" si="609"/>
        <v xml:space="preserve">Informe Interactivo 2 - </v>
      </c>
      <c r="D2267" s="6" t="str">
        <f t="shared" si="610"/>
        <v>AQUÍ SE COPIA EL LINK SIN EL ID DE FILTRO</v>
      </c>
      <c r="E2267" s="4">
        <f t="shared" si="611"/>
        <v>40</v>
      </c>
      <c r="F2267" t="str">
        <f t="shared" si="612"/>
        <v>Informe Interactivo 2</v>
      </c>
      <c r="G2267" t="str">
        <f t="shared" si="613"/>
        <v>Categoría</v>
      </c>
      <c r="H2267" t="str">
        <f t="shared" si="614"/>
        <v>Precios</v>
      </c>
      <c r="K2267" s="1" t="str">
        <f t="shared" si="615"/>
        <v xml:space="preserve">Informe Interactivo 2 - </v>
      </c>
    </row>
    <row r="2268" spans="1:11" hidden="1" x14ac:dyDescent="0.35">
      <c r="A2268" s="2">
        <f t="shared" si="607"/>
        <v>494</v>
      </c>
      <c r="B2268" s="2">
        <f t="shared" si="608"/>
        <v>4.1500000000000004</v>
      </c>
      <c r="C2268" s="5" t="str">
        <f t="shared" si="609"/>
        <v xml:space="preserve">Informe Interactivo 2 - </v>
      </c>
      <c r="D2268" s="6" t="str">
        <f t="shared" si="610"/>
        <v>AQUÍ SE COPIA EL LINK SIN EL ID DE FILTRO</v>
      </c>
      <c r="E2268" s="4">
        <f t="shared" si="611"/>
        <v>40</v>
      </c>
      <c r="F2268" t="str">
        <f t="shared" si="612"/>
        <v>Informe Interactivo 2</v>
      </c>
      <c r="G2268" t="str">
        <f t="shared" si="613"/>
        <v>Categoría</v>
      </c>
      <c r="H2268" t="str">
        <f t="shared" si="614"/>
        <v>Precios</v>
      </c>
      <c r="K2268" s="1" t="str">
        <f t="shared" si="615"/>
        <v xml:space="preserve">Informe Interactivo 2 - </v>
      </c>
    </row>
    <row r="2269" spans="1:11" hidden="1" x14ac:dyDescent="0.35">
      <c r="A2269" s="2">
        <f t="shared" si="607"/>
        <v>495</v>
      </c>
      <c r="B2269" s="2">
        <f t="shared" si="608"/>
        <v>4.1500000000000004</v>
      </c>
      <c r="C2269" s="5" t="str">
        <f t="shared" si="609"/>
        <v xml:space="preserve">Informe Interactivo 2 - </v>
      </c>
      <c r="D2269" s="6" t="str">
        <f t="shared" si="610"/>
        <v>AQUÍ SE COPIA EL LINK SIN EL ID DE FILTRO</v>
      </c>
      <c r="E2269" s="4">
        <f t="shared" si="611"/>
        <v>40</v>
      </c>
      <c r="F2269" t="str">
        <f t="shared" si="612"/>
        <v>Informe Interactivo 2</v>
      </c>
      <c r="G2269" t="str">
        <f t="shared" si="613"/>
        <v>Categoría</v>
      </c>
      <c r="H2269" t="str">
        <f t="shared" si="614"/>
        <v>Precios</v>
      </c>
      <c r="K2269" s="1" t="str">
        <f t="shared" si="615"/>
        <v xml:space="preserve">Informe Interactivo 2 - </v>
      </c>
    </row>
    <row r="2270" spans="1:11" hidden="1" x14ac:dyDescent="0.35">
      <c r="A2270" s="2">
        <f t="shared" si="607"/>
        <v>496</v>
      </c>
      <c r="B2270" s="2">
        <f t="shared" si="608"/>
        <v>4.1500000000000004</v>
      </c>
      <c r="C2270" s="5" t="str">
        <f t="shared" si="609"/>
        <v xml:space="preserve">Informe Interactivo 2 - </v>
      </c>
      <c r="D2270" s="6" t="str">
        <f t="shared" si="610"/>
        <v>AQUÍ SE COPIA EL LINK SIN EL ID DE FILTRO</v>
      </c>
      <c r="E2270" s="4">
        <f t="shared" si="611"/>
        <v>40</v>
      </c>
      <c r="F2270" t="str">
        <f t="shared" si="612"/>
        <v>Informe Interactivo 2</v>
      </c>
      <c r="G2270" t="str">
        <f t="shared" si="613"/>
        <v>Categoría</v>
      </c>
      <c r="H2270" t="str">
        <f t="shared" si="614"/>
        <v>Precios</v>
      </c>
      <c r="K2270" s="1" t="str">
        <f t="shared" si="615"/>
        <v xml:space="preserve">Informe Interactivo 2 - </v>
      </c>
    </row>
    <row r="2271" spans="1:11" hidden="1" x14ac:dyDescent="0.35">
      <c r="A2271" s="2">
        <f t="shared" si="607"/>
        <v>497</v>
      </c>
      <c r="B2271" s="2">
        <f t="shared" si="608"/>
        <v>4.1500000000000004</v>
      </c>
      <c r="C2271" s="5" t="str">
        <f t="shared" si="609"/>
        <v xml:space="preserve">Informe Interactivo 2 - </v>
      </c>
      <c r="D2271" s="6" t="str">
        <f t="shared" si="610"/>
        <v>AQUÍ SE COPIA EL LINK SIN EL ID DE FILTRO</v>
      </c>
      <c r="E2271" s="4">
        <f t="shared" si="611"/>
        <v>40</v>
      </c>
      <c r="F2271" t="str">
        <f t="shared" si="612"/>
        <v>Informe Interactivo 2</v>
      </c>
      <c r="G2271" t="str">
        <f t="shared" si="613"/>
        <v>Categoría</v>
      </c>
      <c r="H2271" t="str">
        <f t="shared" si="614"/>
        <v>Precios</v>
      </c>
      <c r="K2271" s="1" t="str">
        <f t="shared" si="615"/>
        <v xml:space="preserve">Informe Interactivo 2 - </v>
      </c>
    </row>
    <row r="2272" spans="1:11" hidden="1" x14ac:dyDescent="0.35">
      <c r="A2272" s="2">
        <f t="shared" si="607"/>
        <v>498</v>
      </c>
      <c r="B2272" s="2">
        <f t="shared" si="608"/>
        <v>4.1500000000000004</v>
      </c>
      <c r="C2272" s="5" t="str">
        <f t="shared" si="609"/>
        <v xml:space="preserve">Informe Interactivo 2 - </v>
      </c>
      <c r="D2272" s="6" t="str">
        <f t="shared" si="610"/>
        <v>AQUÍ SE COPIA EL LINK SIN EL ID DE FILTRO</v>
      </c>
      <c r="E2272" s="4">
        <f t="shared" si="611"/>
        <v>40</v>
      </c>
      <c r="F2272" t="str">
        <f t="shared" si="612"/>
        <v>Informe Interactivo 2</v>
      </c>
      <c r="G2272" t="str">
        <f t="shared" si="613"/>
        <v>Categoría</v>
      </c>
      <c r="H2272" t="str">
        <f t="shared" si="614"/>
        <v>Precios</v>
      </c>
      <c r="K2272" s="1" t="str">
        <f t="shared" si="615"/>
        <v xml:space="preserve">Informe Interactivo 2 - </v>
      </c>
    </row>
    <row r="2273" spans="1:11" hidden="1" x14ac:dyDescent="0.35">
      <c r="A2273" s="2">
        <f t="shared" si="607"/>
        <v>499</v>
      </c>
      <c r="B2273" s="2">
        <f t="shared" si="608"/>
        <v>4.1500000000000004</v>
      </c>
      <c r="C2273" s="5" t="str">
        <f t="shared" si="609"/>
        <v xml:space="preserve">Informe Interactivo 2 - </v>
      </c>
      <c r="D2273" s="6" t="str">
        <f t="shared" si="610"/>
        <v>AQUÍ SE COPIA EL LINK SIN EL ID DE FILTRO</v>
      </c>
      <c r="E2273" s="4">
        <f t="shared" si="611"/>
        <v>40</v>
      </c>
      <c r="F2273" t="str">
        <f t="shared" si="612"/>
        <v>Informe Interactivo 2</v>
      </c>
      <c r="G2273" t="str">
        <f t="shared" si="613"/>
        <v>Categoría</v>
      </c>
      <c r="H2273" t="str">
        <f t="shared" si="614"/>
        <v>Precios</v>
      </c>
      <c r="K2273" s="1" t="str">
        <f t="shared" si="615"/>
        <v xml:space="preserve">Informe Interactivo 2 - </v>
      </c>
    </row>
    <row r="2274" spans="1:11" hidden="1" x14ac:dyDescent="0.35">
      <c r="A2274" s="2">
        <f t="shared" si="607"/>
        <v>500</v>
      </c>
      <c r="B2274" s="2">
        <f t="shared" si="608"/>
        <v>4.1500000000000004</v>
      </c>
      <c r="C2274" s="5" t="str">
        <f t="shared" si="609"/>
        <v xml:space="preserve">Informe Interactivo 2 - </v>
      </c>
      <c r="D2274" s="6" t="str">
        <f t="shared" si="610"/>
        <v>AQUÍ SE COPIA EL LINK SIN EL ID DE FILTRO</v>
      </c>
      <c r="E2274" s="4">
        <f t="shared" si="611"/>
        <v>40</v>
      </c>
      <c r="F2274" t="str">
        <f t="shared" si="612"/>
        <v>Informe Interactivo 2</v>
      </c>
      <c r="G2274" t="str">
        <f t="shared" si="613"/>
        <v>Categoría</v>
      </c>
      <c r="H2274" t="str">
        <f t="shared" si="614"/>
        <v>Precios</v>
      </c>
      <c r="K2274" s="1" t="str">
        <f t="shared" si="615"/>
        <v xml:space="preserve">Informe Interactivo 2 - </v>
      </c>
    </row>
    <row r="2275" spans="1:11" hidden="1" x14ac:dyDescent="0.35">
      <c r="A2275" s="2">
        <f t="shared" si="607"/>
        <v>501</v>
      </c>
      <c r="B2275" s="2">
        <f t="shared" si="608"/>
        <v>4.1500000000000004</v>
      </c>
      <c r="C2275" s="5" t="str">
        <f t="shared" si="609"/>
        <v xml:space="preserve">Informe Interactivo 2 - </v>
      </c>
      <c r="D2275" s="6" t="str">
        <f t="shared" si="610"/>
        <v>AQUÍ SE COPIA EL LINK SIN EL ID DE FILTRO</v>
      </c>
      <c r="E2275" s="4">
        <f t="shared" si="611"/>
        <v>40</v>
      </c>
      <c r="F2275" t="str">
        <f t="shared" si="612"/>
        <v>Informe Interactivo 2</v>
      </c>
      <c r="G2275" t="str">
        <f t="shared" si="613"/>
        <v>Categoría</v>
      </c>
      <c r="H2275" t="str">
        <f t="shared" si="614"/>
        <v>Precios</v>
      </c>
      <c r="K2275" s="1" t="str">
        <f t="shared" si="615"/>
        <v xml:space="preserve">Informe Interactivo 2 - </v>
      </c>
    </row>
    <row r="2276" spans="1:11" hidden="1" x14ac:dyDescent="0.35">
      <c r="A2276" s="2">
        <f t="shared" si="607"/>
        <v>502</v>
      </c>
      <c r="B2276" s="2">
        <f t="shared" si="608"/>
        <v>4.1500000000000004</v>
      </c>
      <c r="C2276" s="5" t="str">
        <f t="shared" si="609"/>
        <v xml:space="preserve">Informe Interactivo 2 - </v>
      </c>
      <c r="D2276" s="6" t="str">
        <f t="shared" si="610"/>
        <v>AQUÍ SE COPIA EL LINK SIN EL ID DE FILTRO</v>
      </c>
      <c r="E2276" s="4">
        <f t="shared" si="611"/>
        <v>40</v>
      </c>
      <c r="F2276" t="str">
        <f t="shared" si="612"/>
        <v>Informe Interactivo 2</v>
      </c>
      <c r="G2276" t="str">
        <f t="shared" si="613"/>
        <v>Categoría</v>
      </c>
      <c r="H2276" t="str">
        <f t="shared" si="614"/>
        <v>Precios</v>
      </c>
      <c r="K2276" s="1" t="str">
        <f t="shared" si="615"/>
        <v xml:space="preserve">Informe Interactivo 2 - </v>
      </c>
    </row>
    <row r="2277" spans="1:11" hidden="1" x14ac:dyDescent="0.35">
      <c r="A2277" s="2">
        <f t="shared" si="607"/>
        <v>503</v>
      </c>
      <c r="B2277" s="2">
        <f t="shared" si="608"/>
        <v>4.1500000000000004</v>
      </c>
      <c r="C2277" s="5" t="str">
        <f t="shared" si="609"/>
        <v xml:space="preserve">Informe Interactivo 2 - </v>
      </c>
      <c r="D2277" s="6" t="str">
        <f t="shared" si="610"/>
        <v>AQUÍ SE COPIA EL LINK SIN EL ID DE FILTRO</v>
      </c>
      <c r="E2277" s="4">
        <f t="shared" si="611"/>
        <v>40</v>
      </c>
      <c r="F2277" t="str">
        <f t="shared" si="612"/>
        <v>Informe Interactivo 2</v>
      </c>
      <c r="G2277" t="str">
        <f t="shared" si="613"/>
        <v>Categoría</v>
      </c>
      <c r="H2277" t="str">
        <f t="shared" si="614"/>
        <v>Precios</v>
      </c>
      <c r="K2277" s="1" t="str">
        <f t="shared" si="615"/>
        <v xml:space="preserve">Informe Interactivo 2 - </v>
      </c>
    </row>
    <row r="2278" spans="1:11" hidden="1" x14ac:dyDescent="0.35">
      <c r="A2278" s="2">
        <f t="shared" si="607"/>
        <v>504</v>
      </c>
      <c r="B2278" s="2">
        <f t="shared" si="608"/>
        <v>4.1500000000000004</v>
      </c>
      <c r="C2278" s="5" t="str">
        <f t="shared" si="609"/>
        <v xml:space="preserve">Informe Interactivo 2 - </v>
      </c>
      <c r="D2278" s="6" t="str">
        <f t="shared" si="610"/>
        <v>AQUÍ SE COPIA EL LINK SIN EL ID DE FILTRO</v>
      </c>
      <c r="E2278" s="4">
        <f t="shared" si="611"/>
        <v>40</v>
      </c>
      <c r="F2278" t="str">
        <f t="shared" si="612"/>
        <v>Informe Interactivo 2</v>
      </c>
      <c r="G2278" t="str">
        <f t="shared" si="613"/>
        <v>Categoría</v>
      </c>
      <c r="H2278" t="str">
        <f t="shared" si="614"/>
        <v>Precios</v>
      </c>
      <c r="K2278" s="1" t="str">
        <f t="shared" si="615"/>
        <v xml:space="preserve">Informe Interactivo 2 - </v>
      </c>
    </row>
    <row r="2279" spans="1:11" hidden="1" x14ac:dyDescent="0.35">
      <c r="A2279" s="2">
        <f t="shared" si="607"/>
        <v>505</v>
      </c>
      <c r="B2279" s="2">
        <f t="shared" si="608"/>
        <v>4.1500000000000004</v>
      </c>
      <c r="C2279" s="5" t="str">
        <f t="shared" si="609"/>
        <v xml:space="preserve">Informe Interactivo 2 - </v>
      </c>
      <c r="D2279" s="6" t="str">
        <f t="shared" si="610"/>
        <v>AQUÍ SE COPIA EL LINK SIN EL ID DE FILTRO</v>
      </c>
      <c r="E2279" s="4">
        <f t="shared" si="611"/>
        <v>40</v>
      </c>
      <c r="F2279" t="str">
        <f t="shared" si="612"/>
        <v>Informe Interactivo 2</v>
      </c>
      <c r="G2279" t="str">
        <f t="shared" si="613"/>
        <v>Categoría</v>
      </c>
      <c r="H2279" t="str">
        <f t="shared" si="614"/>
        <v>Precios</v>
      </c>
      <c r="K2279" s="1" t="str">
        <f t="shared" si="615"/>
        <v xml:space="preserve">Informe Interactivo 2 - </v>
      </c>
    </row>
    <row r="2280" spans="1:11" hidden="1" x14ac:dyDescent="0.35">
      <c r="A2280" s="2">
        <f t="shared" si="607"/>
        <v>506</v>
      </c>
      <c r="B2280" s="2">
        <f t="shared" si="608"/>
        <v>4.1500000000000004</v>
      </c>
      <c r="C2280" s="5" t="str">
        <f t="shared" si="609"/>
        <v xml:space="preserve">Informe Interactivo 2 - </v>
      </c>
      <c r="D2280" s="6" t="str">
        <f t="shared" si="610"/>
        <v>AQUÍ SE COPIA EL LINK SIN EL ID DE FILTRO</v>
      </c>
      <c r="E2280" s="4">
        <f t="shared" si="611"/>
        <v>40</v>
      </c>
      <c r="F2280" t="str">
        <f t="shared" si="612"/>
        <v>Informe Interactivo 2</v>
      </c>
      <c r="G2280" t="str">
        <f t="shared" si="613"/>
        <v>Categoría</v>
      </c>
      <c r="H2280" t="str">
        <f t="shared" si="614"/>
        <v>Precios</v>
      </c>
      <c r="K2280" s="1" t="str">
        <f t="shared" si="615"/>
        <v xml:space="preserve">Informe Interactivo 2 - </v>
      </c>
    </row>
    <row r="2281" spans="1:11" hidden="1" x14ac:dyDescent="0.35">
      <c r="A2281" s="2">
        <f t="shared" ref="A2281:A2344" si="616">+A2280+1</f>
        <v>507</v>
      </c>
      <c r="B2281" s="2">
        <f t="shared" ref="B2281:B2344" si="617">+B2280</f>
        <v>4.1500000000000004</v>
      </c>
      <c r="C2281" s="5" t="str">
        <f t="shared" ref="C2281:C2344" si="618">+F2281&amp;" - "&amp;J2281</f>
        <v xml:space="preserve">Informe Interactivo 2 - </v>
      </c>
      <c r="D2281" s="6" t="str">
        <f t="shared" ref="D2281:D2344" si="619">+"AQUÍ SE COPIA EL LINK SIN EL ID DE FILTRO"&amp;I2281</f>
        <v>AQUÍ SE COPIA EL LINK SIN EL ID DE FILTRO</v>
      </c>
      <c r="E2281" s="4">
        <f t="shared" ref="E2281:E2344" si="620">+E2280</f>
        <v>40</v>
      </c>
      <c r="F2281" t="str">
        <f t="shared" ref="F2281:F2344" si="621">+F2280</f>
        <v>Informe Interactivo 2</v>
      </c>
      <c r="G2281" t="str">
        <f t="shared" ref="G2281:G2344" si="622">+G2280</f>
        <v>Categoría</v>
      </c>
      <c r="H2281" t="str">
        <f t="shared" ref="H2281:H2344" si="623">+H2280</f>
        <v>Precios</v>
      </c>
      <c r="K2281" s="1" t="str">
        <f t="shared" ref="K2281:K2344" si="624">+HYPERLINK(D2281,C2281)</f>
        <v xml:space="preserve">Informe Interactivo 2 - </v>
      </c>
    </row>
    <row r="2282" spans="1:11" hidden="1" x14ac:dyDescent="0.35">
      <c r="A2282" s="2">
        <f t="shared" si="616"/>
        <v>508</v>
      </c>
      <c r="B2282" s="2">
        <f t="shared" si="617"/>
        <v>4.1500000000000004</v>
      </c>
      <c r="C2282" s="5" t="str">
        <f t="shared" si="618"/>
        <v xml:space="preserve">Informe Interactivo 2 - </v>
      </c>
      <c r="D2282" s="6" t="str">
        <f t="shared" si="619"/>
        <v>AQUÍ SE COPIA EL LINK SIN EL ID DE FILTRO</v>
      </c>
      <c r="E2282" s="4">
        <f t="shared" si="620"/>
        <v>40</v>
      </c>
      <c r="F2282" t="str">
        <f t="shared" si="621"/>
        <v>Informe Interactivo 2</v>
      </c>
      <c r="G2282" t="str">
        <f t="shared" si="622"/>
        <v>Categoría</v>
      </c>
      <c r="H2282" t="str">
        <f t="shared" si="623"/>
        <v>Precios</v>
      </c>
      <c r="K2282" s="1" t="str">
        <f t="shared" si="624"/>
        <v xml:space="preserve">Informe Interactivo 2 - </v>
      </c>
    </row>
    <row r="2283" spans="1:11" hidden="1" x14ac:dyDescent="0.35">
      <c r="A2283" s="2">
        <f t="shared" si="616"/>
        <v>509</v>
      </c>
      <c r="B2283" s="2">
        <f t="shared" si="617"/>
        <v>4.1500000000000004</v>
      </c>
      <c r="C2283" s="5" t="str">
        <f t="shared" si="618"/>
        <v xml:space="preserve">Informe Interactivo 2 - </v>
      </c>
      <c r="D2283" s="6" t="str">
        <f t="shared" si="619"/>
        <v>AQUÍ SE COPIA EL LINK SIN EL ID DE FILTRO</v>
      </c>
      <c r="E2283" s="4">
        <f t="shared" si="620"/>
        <v>40</v>
      </c>
      <c r="F2283" t="str">
        <f t="shared" si="621"/>
        <v>Informe Interactivo 2</v>
      </c>
      <c r="G2283" t="str">
        <f t="shared" si="622"/>
        <v>Categoría</v>
      </c>
      <c r="H2283" t="str">
        <f t="shared" si="623"/>
        <v>Precios</v>
      </c>
      <c r="K2283" s="1" t="str">
        <f t="shared" si="624"/>
        <v xml:space="preserve">Informe Interactivo 2 - </v>
      </c>
    </row>
    <row r="2284" spans="1:11" hidden="1" x14ac:dyDescent="0.35">
      <c r="A2284" s="2">
        <f t="shared" si="616"/>
        <v>510</v>
      </c>
      <c r="B2284" s="2">
        <f t="shared" si="617"/>
        <v>4.1500000000000004</v>
      </c>
      <c r="C2284" s="5" t="str">
        <f t="shared" si="618"/>
        <v xml:space="preserve">Informe Interactivo 2 - </v>
      </c>
      <c r="D2284" s="6" t="str">
        <f t="shared" si="619"/>
        <v>AQUÍ SE COPIA EL LINK SIN EL ID DE FILTRO</v>
      </c>
      <c r="E2284" s="4">
        <f t="shared" si="620"/>
        <v>40</v>
      </c>
      <c r="F2284" t="str">
        <f t="shared" si="621"/>
        <v>Informe Interactivo 2</v>
      </c>
      <c r="G2284" t="str">
        <f t="shared" si="622"/>
        <v>Categoría</v>
      </c>
      <c r="H2284" t="str">
        <f t="shared" si="623"/>
        <v>Precios</v>
      </c>
      <c r="K2284" s="1" t="str">
        <f t="shared" si="624"/>
        <v xml:space="preserve">Informe Interactivo 2 - </v>
      </c>
    </row>
    <row r="2285" spans="1:11" hidden="1" x14ac:dyDescent="0.35">
      <c r="A2285" s="2">
        <f t="shared" si="616"/>
        <v>511</v>
      </c>
      <c r="B2285" s="2">
        <f t="shared" si="617"/>
        <v>4.1500000000000004</v>
      </c>
      <c r="C2285" s="5" t="str">
        <f t="shared" si="618"/>
        <v xml:space="preserve">Informe Interactivo 2 - </v>
      </c>
      <c r="D2285" s="6" t="str">
        <f t="shared" si="619"/>
        <v>AQUÍ SE COPIA EL LINK SIN EL ID DE FILTRO</v>
      </c>
      <c r="E2285" s="4">
        <f t="shared" si="620"/>
        <v>40</v>
      </c>
      <c r="F2285" t="str">
        <f t="shared" si="621"/>
        <v>Informe Interactivo 2</v>
      </c>
      <c r="G2285" t="str">
        <f t="shared" si="622"/>
        <v>Categoría</v>
      </c>
      <c r="H2285" t="str">
        <f t="shared" si="623"/>
        <v>Precios</v>
      </c>
      <c r="K2285" s="1" t="str">
        <f t="shared" si="624"/>
        <v xml:space="preserve">Informe Interactivo 2 - </v>
      </c>
    </row>
    <row r="2286" spans="1:11" hidden="1" x14ac:dyDescent="0.35">
      <c r="A2286" s="2">
        <f t="shared" si="616"/>
        <v>512</v>
      </c>
      <c r="B2286" s="2">
        <f t="shared" si="617"/>
        <v>4.1500000000000004</v>
      </c>
      <c r="C2286" s="5" t="str">
        <f t="shared" si="618"/>
        <v xml:space="preserve">Informe Interactivo 2 - </v>
      </c>
      <c r="D2286" s="6" t="str">
        <f t="shared" si="619"/>
        <v>AQUÍ SE COPIA EL LINK SIN EL ID DE FILTRO</v>
      </c>
      <c r="E2286" s="4">
        <f t="shared" si="620"/>
        <v>40</v>
      </c>
      <c r="F2286" t="str">
        <f t="shared" si="621"/>
        <v>Informe Interactivo 2</v>
      </c>
      <c r="G2286" t="str">
        <f t="shared" si="622"/>
        <v>Categoría</v>
      </c>
      <c r="H2286" t="str">
        <f t="shared" si="623"/>
        <v>Precios</v>
      </c>
      <c r="K2286" s="1" t="str">
        <f t="shared" si="624"/>
        <v xml:space="preserve">Informe Interactivo 2 - </v>
      </c>
    </row>
    <row r="2287" spans="1:11" hidden="1" x14ac:dyDescent="0.35">
      <c r="A2287" s="2">
        <f t="shared" si="616"/>
        <v>513</v>
      </c>
      <c r="B2287" s="2">
        <f t="shared" si="617"/>
        <v>4.1500000000000004</v>
      </c>
      <c r="C2287" s="5" t="str">
        <f t="shared" si="618"/>
        <v xml:space="preserve">Informe Interactivo 2 - </v>
      </c>
      <c r="D2287" s="6" t="str">
        <f t="shared" si="619"/>
        <v>AQUÍ SE COPIA EL LINK SIN EL ID DE FILTRO</v>
      </c>
      <c r="E2287" s="4">
        <f t="shared" si="620"/>
        <v>40</v>
      </c>
      <c r="F2287" t="str">
        <f t="shared" si="621"/>
        <v>Informe Interactivo 2</v>
      </c>
      <c r="G2287" t="str">
        <f t="shared" si="622"/>
        <v>Categoría</v>
      </c>
      <c r="H2287" t="str">
        <f t="shared" si="623"/>
        <v>Precios</v>
      </c>
      <c r="K2287" s="1" t="str">
        <f t="shared" si="624"/>
        <v xml:space="preserve">Informe Interactivo 2 - </v>
      </c>
    </row>
    <row r="2288" spans="1:11" hidden="1" x14ac:dyDescent="0.35">
      <c r="A2288" s="2">
        <f t="shared" si="616"/>
        <v>514</v>
      </c>
      <c r="B2288" s="2">
        <f t="shared" si="617"/>
        <v>4.1500000000000004</v>
      </c>
      <c r="C2288" s="5" t="str">
        <f t="shared" si="618"/>
        <v xml:space="preserve">Informe Interactivo 2 - </v>
      </c>
      <c r="D2288" s="6" t="str">
        <f t="shared" si="619"/>
        <v>AQUÍ SE COPIA EL LINK SIN EL ID DE FILTRO</v>
      </c>
      <c r="E2288" s="4">
        <f t="shared" si="620"/>
        <v>40</v>
      </c>
      <c r="F2288" t="str">
        <f t="shared" si="621"/>
        <v>Informe Interactivo 2</v>
      </c>
      <c r="G2288" t="str">
        <f t="shared" si="622"/>
        <v>Categoría</v>
      </c>
      <c r="H2288" t="str">
        <f t="shared" si="623"/>
        <v>Precios</v>
      </c>
      <c r="K2288" s="1" t="str">
        <f t="shared" si="624"/>
        <v xml:space="preserve">Informe Interactivo 2 - </v>
      </c>
    </row>
    <row r="2289" spans="1:11" hidden="1" x14ac:dyDescent="0.35">
      <c r="A2289" s="2">
        <f t="shared" si="616"/>
        <v>515</v>
      </c>
      <c r="B2289" s="2">
        <f t="shared" si="617"/>
        <v>4.1500000000000004</v>
      </c>
      <c r="C2289" s="5" t="str">
        <f t="shared" si="618"/>
        <v xml:space="preserve">Informe Interactivo 2 - </v>
      </c>
      <c r="D2289" s="6" t="str">
        <f t="shared" si="619"/>
        <v>AQUÍ SE COPIA EL LINK SIN EL ID DE FILTRO</v>
      </c>
      <c r="E2289" s="4">
        <f t="shared" si="620"/>
        <v>40</v>
      </c>
      <c r="F2289" t="str">
        <f t="shared" si="621"/>
        <v>Informe Interactivo 2</v>
      </c>
      <c r="G2289" t="str">
        <f t="shared" si="622"/>
        <v>Categoría</v>
      </c>
      <c r="H2289" t="str">
        <f t="shared" si="623"/>
        <v>Precios</v>
      </c>
      <c r="K2289" s="1" t="str">
        <f t="shared" si="624"/>
        <v xml:space="preserve">Informe Interactivo 2 - </v>
      </c>
    </row>
    <row r="2290" spans="1:11" hidden="1" x14ac:dyDescent="0.35">
      <c r="A2290" s="2">
        <f t="shared" si="616"/>
        <v>516</v>
      </c>
      <c r="B2290" s="2">
        <f t="shared" si="617"/>
        <v>4.1500000000000004</v>
      </c>
      <c r="C2290" s="5" t="str">
        <f t="shared" si="618"/>
        <v xml:space="preserve">Informe Interactivo 2 - </v>
      </c>
      <c r="D2290" s="6" t="str">
        <f t="shared" si="619"/>
        <v>AQUÍ SE COPIA EL LINK SIN EL ID DE FILTRO</v>
      </c>
      <c r="E2290" s="4">
        <f t="shared" si="620"/>
        <v>40</v>
      </c>
      <c r="F2290" t="str">
        <f t="shared" si="621"/>
        <v>Informe Interactivo 2</v>
      </c>
      <c r="G2290" t="str">
        <f t="shared" si="622"/>
        <v>Categoría</v>
      </c>
      <c r="H2290" t="str">
        <f t="shared" si="623"/>
        <v>Precios</v>
      </c>
      <c r="K2290" s="1" t="str">
        <f t="shared" si="624"/>
        <v xml:space="preserve">Informe Interactivo 2 - </v>
      </c>
    </row>
    <row r="2291" spans="1:11" hidden="1" x14ac:dyDescent="0.35">
      <c r="A2291" s="2">
        <f t="shared" si="616"/>
        <v>517</v>
      </c>
      <c r="B2291" s="2">
        <f t="shared" si="617"/>
        <v>4.1500000000000004</v>
      </c>
      <c r="C2291" s="5" t="str">
        <f t="shared" si="618"/>
        <v xml:space="preserve">Informe Interactivo 2 - </v>
      </c>
      <c r="D2291" s="6" t="str">
        <f t="shared" si="619"/>
        <v>AQUÍ SE COPIA EL LINK SIN EL ID DE FILTRO</v>
      </c>
      <c r="E2291" s="4">
        <f t="shared" si="620"/>
        <v>40</v>
      </c>
      <c r="F2291" t="str">
        <f t="shared" si="621"/>
        <v>Informe Interactivo 2</v>
      </c>
      <c r="G2291" t="str">
        <f t="shared" si="622"/>
        <v>Categoría</v>
      </c>
      <c r="H2291" t="str">
        <f t="shared" si="623"/>
        <v>Precios</v>
      </c>
      <c r="K2291" s="1" t="str">
        <f t="shared" si="624"/>
        <v xml:space="preserve">Informe Interactivo 2 - </v>
      </c>
    </row>
    <row r="2292" spans="1:11" hidden="1" x14ac:dyDescent="0.35">
      <c r="A2292" s="2">
        <f t="shared" si="616"/>
        <v>518</v>
      </c>
      <c r="B2292" s="2">
        <f t="shared" si="617"/>
        <v>4.1500000000000004</v>
      </c>
      <c r="C2292" s="5" t="str">
        <f t="shared" si="618"/>
        <v xml:space="preserve">Informe Interactivo 2 - </v>
      </c>
      <c r="D2292" s="6" t="str">
        <f t="shared" si="619"/>
        <v>AQUÍ SE COPIA EL LINK SIN EL ID DE FILTRO</v>
      </c>
      <c r="E2292" s="4">
        <f t="shared" si="620"/>
        <v>40</v>
      </c>
      <c r="F2292" t="str">
        <f t="shared" si="621"/>
        <v>Informe Interactivo 2</v>
      </c>
      <c r="G2292" t="str">
        <f t="shared" si="622"/>
        <v>Categoría</v>
      </c>
      <c r="H2292" t="str">
        <f t="shared" si="623"/>
        <v>Precios</v>
      </c>
      <c r="K2292" s="1" t="str">
        <f t="shared" si="624"/>
        <v xml:space="preserve">Informe Interactivo 2 - </v>
      </c>
    </row>
    <row r="2293" spans="1:11" hidden="1" x14ac:dyDescent="0.35">
      <c r="A2293" s="2">
        <f t="shared" si="616"/>
        <v>519</v>
      </c>
      <c r="B2293" s="2">
        <f t="shared" si="617"/>
        <v>4.1500000000000004</v>
      </c>
      <c r="C2293" s="5" t="str">
        <f t="shared" si="618"/>
        <v xml:space="preserve">Informe Interactivo 2 - </v>
      </c>
      <c r="D2293" s="6" t="str">
        <f t="shared" si="619"/>
        <v>AQUÍ SE COPIA EL LINK SIN EL ID DE FILTRO</v>
      </c>
      <c r="E2293" s="4">
        <f t="shared" si="620"/>
        <v>40</v>
      </c>
      <c r="F2293" t="str">
        <f t="shared" si="621"/>
        <v>Informe Interactivo 2</v>
      </c>
      <c r="G2293" t="str">
        <f t="shared" si="622"/>
        <v>Categoría</v>
      </c>
      <c r="H2293" t="str">
        <f t="shared" si="623"/>
        <v>Precios</v>
      </c>
      <c r="K2293" s="1" t="str">
        <f t="shared" si="624"/>
        <v xml:space="preserve">Informe Interactivo 2 - </v>
      </c>
    </row>
    <row r="2294" spans="1:11" hidden="1" x14ac:dyDescent="0.35">
      <c r="A2294" s="2">
        <f t="shared" si="616"/>
        <v>520</v>
      </c>
      <c r="B2294" s="2">
        <f t="shared" si="617"/>
        <v>4.1500000000000004</v>
      </c>
      <c r="C2294" s="5" t="str">
        <f t="shared" si="618"/>
        <v xml:space="preserve">Informe Interactivo 2 - </v>
      </c>
      <c r="D2294" s="6" t="str">
        <f t="shared" si="619"/>
        <v>AQUÍ SE COPIA EL LINK SIN EL ID DE FILTRO</v>
      </c>
      <c r="E2294" s="4">
        <f t="shared" si="620"/>
        <v>40</v>
      </c>
      <c r="F2294" t="str">
        <f t="shared" si="621"/>
        <v>Informe Interactivo 2</v>
      </c>
      <c r="G2294" t="str">
        <f t="shared" si="622"/>
        <v>Categoría</v>
      </c>
      <c r="H2294" t="str">
        <f t="shared" si="623"/>
        <v>Precios</v>
      </c>
      <c r="K2294" s="1" t="str">
        <f t="shared" si="624"/>
        <v xml:space="preserve">Informe Interactivo 2 - </v>
      </c>
    </row>
    <row r="2295" spans="1:11" hidden="1" x14ac:dyDescent="0.35">
      <c r="A2295" s="2">
        <f t="shared" si="616"/>
        <v>521</v>
      </c>
      <c r="B2295" s="2">
        <f t="shared" si="617"/>
        <v>4.1500000000000004</v>
      </c>
      <c r="C2295" s="5" t="str">
        <f t="shared" si="618"/>
        <v xml:space="preserve">Informe Interactivo 2 - </v>
      </c>
      <c r="D2295" s="6" t="str">
        <f t="shared" si="619"/>
        <v>AQUÍ SE COPIA EL LINK SIN EL ID DE FILTRO</v>
      </c>
      <c r="E2295" s="4">
        <f t="shared" si="620"/>
        <v>40</v>
      </c>
      <c r="F2295" t="str">
        <f t="shared" si="621"/>
        <v>Informe Interactivo 2</v>
      </c>
      <c r="G2295" t="str">
        <f t="shared" si="622"/>
        <v>Categoría</v>
      </c>
      <c r="H2295" t="str">
        <f t="shared" si="623"/>
        <v>Precios</v>
      </c>
      <c r="K2295" s="1" t="str">
        <f t="shared" si="624"/>
        <v xml:space="preserve">Informe Interactivo 2 - </v>
      </c>
    </row>
    <row r="2296" spans="1:11" hidden="1" x14ac:dyDescent="0.35">
      <c r="A2296" s="2">
        <f t="shared" si="616"/>
        <v>522</v>
      </c>
      <c r="B2296" s="2">
        <f t="shared" si="617"/>
        <v>4.1500000000000004</v>
      </c>
      <c r="C2296" s="5" t="str">
        <f t="shared" si="618"/>
        <v xml:space="preserve">Informe Interactivo 2 - </v>
      </c>
      <c r="D2296" s="6" t="str">
        <f t="shared" si="619"/>
        <v>AQUÍ SE COPIA EL LINK SIN EL ID DE FILTRO</v>
      </c>
      <c r="E2296" s="4">
        <f t="shared" si="620"/>
        <v>40</v>
      </c>
      <c r="F2296" t="str">
        <f t="shared" si="621"/>
        <v>Informe Interactivo 2</v>
      </c>
      <c r="G2296" t="str">
        <f t="shared" si="622"/>
        <v>Categoría</v>
      </c>
      <c r="H2296" t="str">
        <f t="shared" si="623"/>
        <v>Precios</v>
      </c>
      <c r="K2296" s="1" t="str">
        <f t="shared" si="624"/>
        <v xml:space="preserve">Informe Interactivo 2 - </v>
      </c>
    </row>
    <row r="2297" spans="1:11" hidden="1" x14ac:dyDescent="0.35">
      <c r="A2297" s="2">
        <f t="shared" si="616"/>
        <v>523</v>
      </c>
      <c r="B2297" s="2">
        <f t="shared" si="617"/>
        <v>4.1500000000000004</v>
      </c>
      <c r="C2297" s="5" t="str">
        <f t="shared" si="618"/>
        <v xml:space="preserve">Informe Interactivo 2 - </v>
      </c>
      <c r="D2297" s="6" t="str">
        <f t="shared" si="619"/>
        <v>AQUÍ SE COPIA EL LINK SIN EL ID DE FILTRO</v>
      </c>
      <c r="E2297" s="4">
        <f t="shared" si="620"/>
        <v>40</v>
      </c>
      <c r="F2297" t="str">
        <f t="shared" si="621"/>
        <v>Informe Interactivo 2</v>
      </c>
      <c r="G2297" t="str">
        <f t="shared" si="622"/>
        <v>Categoría</v>
      </c>
      <c r="H2297" t="str">
        <f t="shared" si="623"/>
        <v>Precios</v>
      </c>
      <c r="K2297" s="1" t="str">
        <f t="shared" si="624"/>
        <v xml:space="preserve">Informe Interactivo 2 - </v>
      </c>
    </row>
    <row r="2298" spans="1:11" hidden="1" x14ac:dyDescent="0.35">
      <c r="A2298" s="2">
        <f t="shared" si="616"/>
        <v>524</v>
      </c>
      <c r="B2298" s="2">
        <f t="shared" si="617"/>
        <v>4.1500000000000004</v>
      </c>
      <c r="C2298" s="5" t="str">
        <f t="shared" si="618"/>
        <v xml:space="preserve">Informe Interactivo 2 - </v>
      </c>
      <c r="D2298" s="6" t="str">
        <f t="shared" si="619"/>
        <v>AQUÍ SE COPIA EL LINK SIN EL ID DE FILTRO</v>
      </c>
      <c r="E2298" s="4">
        <f t="shared" si="620"/>
        <v>40</v>
      </c>
      <c r="F2298" t="str">
        <f t="shared" si="621"/>
        <v>Informe Interactivo 2</v>
      </c>
      <c r="G2298" t="str">
        <f t="shared" si="622"/>
        <v>Categoría</v>
      </c>
      <c r="H2298" t="str">
        <f t="shared" si="623"/>
        <v>Precios</v>
      </c>
      <c r="K2298" s="1" t="str">
        <f t="shared" si="624"/>
        <v xml:space="preserve">Informe Interactivo 2 - </v>
      </c>
    </row>
    <row r="2299" spans="1:11" hidden="1" x14ac:dyDescent="0.35">
      <c r="A2299" s="2">
        <f t="shared" si="616"/>
        <v>525</v>
      </c>
      <c r="B2299" s="2">
        <f t="shared" si="617"/>
        <v>4.1500000000000004</v>
      </c>
      <c r="C2299" s="5" t="str">
        <f t="shared" si="618"/>
        <v xml:space="preserve">Informe Interactivo 2 - </v>
      </c>
      <c r="D2299" s="6" t="str">
        <f t="shared" si="619"/>
        <v>AQUÍ SE COPIA EL LINK SIN EL ID DE FILTRO</v>
      </c>
      <c r="E2299" s="4">
        <f t="shared" si="620"/>
        <v>40</v>
      </c>
      <c r="F2299" t="str">
        <f t="shared" si="621"/>
        <v>Informe Interactivo 2</v>
      </c>
      <c r="G2299" t="str">
        <f t="shared" si="622"/>
        <v>Categoría</v>
      </c>
      <c r="H2299" t="str">
        <f t="shared" si="623"/>
        <v>Precios</v>
      </c>
      <c r="K2299" s="1" t="str">
        <f t="shared" si="624"/>
        <v xml:space="preserve">Informe Interactivo 2 - </v>
      </c>
    </row>
    <row r="2300" spans="1:11" hidden="1" x14ac:dyDescent="0.35">
      <c r="A2300" s="2">
        <f t="shared" si="616"/>
        <v>526</v>
      </c>
      <c r="B2300" s="2">
        <f t="shared" si="617"/>
        <v>4.1500000000000004</v>
      </c>
      <c r="C2300" s="5" t="str">
        <f t="shared" si="618"/>
        <v xml:space="preserve">Informe Interactivo 2 - </v>
      </c>
      <c r="D2300" s="6" t="str">
        <f t="shared" si="619"/>
        <v>AQUÍ SE COPIA EL LINK SIN EL ID DE FILTRO</v>
      </c>
      <c r="E2300" s="4">
        <f t="shared" si="620"/>
        <v>40</v>
      </c>
      <c r="F2300" t="str">
        <f t="shared" si="621"/>
        <v>Informe Interactivo 2</v>
      </c>
      <c r="G2300" t="str">
        <f t="shared" si="622"/>
        <v>Categoría</v>
      </c>
      <c r="H2300" t="str">
        <f t="shared" si="623"/>
        <v>Precios</v>
      </c>
      <c r="K2300" s="1" t="str">
        <f t="shared" si="624"/>
        <v xml:space="preserve">Informe Interactivo 2 - </v>
      </c>
    </row>
    <row r="2301" spans="1:11" hidden="1" x14ac:dyDescent="0.35">
      <c r="A2301" s="2">
        <f t="shared" si="616"/>
        <v>527</v>
      </c>
      <c r="B2301" s="2">
        <f t="shared" si="617"/>
        <v>4.1500000000000004</v>
      </c>
      <c r="C2301" s="5" t="str">
        <f t="shared" si="618"/>
        <v xml:space="preserve">Informe Interactivo 2 - </v>
      </c>
      <c r="D2301" s="6" t="str">
        <f t="shared" si="619"/>
        <v>AQUÍ SE COPIA EL LINK SIN EL ID DE FILTRO</v>
      </c>
      <c r="E2301" s="4">
        <f t="shared" si="620"/>
        <v>40</v>
      </c>
      <c r="F2301" t="str">
        <f t="shared" si="621"/>
        <v>Informe Interactivo 2</v>
      </c>
      <c r="G2301" t="str">
        <f t="shared" si="622"/>
        <v>Categoría</v>
      </c>
      <c r="H2301" t="str">
        <f t="shared" si="623"/>
        <v>Precios</v>
      </c>
      <c r="K2301" s="1" t="str">
        <f t="shared" si="624"/>
        <v xml:space="preserve">Informe Interactivo 2 - </v>
      </c>
    </row>
    <row r="2302" spans="1:11" hidden="1" x14ac:dyDescent="0.35">
      <c r="A2302" s="2">
        <f t="shared" si="616"/>
        <v>528</v>
      </c>
      <c r="B2302" s="2">
        <f t="shared" si="617"/>
        <v>4.1500000000000004</v>
      </c>
      <c r="C2302" s="5" t="str">
        <f t="shared" si="618"/>
        <v xml:space="preserve">Informe Interactivo 2 - </v>
      </c>
      <c r="D2302" s="6" t="str">
        <f t="shared" si="619"/>
        <v>AQUÍ SE COPIA EL LINK SIN EL ID DE FILTRO</v>
      </c>
      <c r="E2302" s="4">
        <f t="shared" si="620"/>
        <v>40</v>
      </c>
      <c r="F2302" t="str">
        <f t="shared" si="621"/>
        <v>Informe Interactivo 2</v>
      </c>
      <c r="G2302" t="str">
        <f t="shared" si="622"/>
        <v>Categoría</v>
      </c>
      <c r="H2302" t="str">
        <f t="shared" si="623"/>
        <v>Precios</v>
      </c>
      <c r="K2302" s="1" t="str">
        <f t="shared" si="624"/>
        <v xml:space="preserve">Informe Interactivo 2 - </v>
      </c>
    </row>
    <row r="2303" spans="1:11" hidden="1" x14ac:dyDescent="0.35">
      <c r="A2303" s="2">
        <f t="shared" si="616"/>
        <v>529</v>
      </c>
      <c r="B2303" s="2">
        <f t="shared" si="617"/>
        <v>4.1500000000000004</v>
      </c>
      <c r="C2303" s="5" t="str">
        <f t="shared" si="618"/>
        <v xml:space="preserve">Informe Interactivo 2 - </v>
      </c>
      <c r="D2303" s="6" t="str">
        <f t="shared" si="619"/>
        <v>AQUÍ SE COPIA EL LINK SIN EL ID DE FILTRO</v>
      </c>
      <c r="E2303" s="4">
        <f t="shared" si="620"/>
        <v>40</v>
      </c>
      <c r="F2303" t="str">
        <f t="shared" si="621"/>
        <v>Informe Interactivo 2</v>
      </c>
      <c r="G2303" t="str">
        <f t="shared" si="622"/>
        <v>Categoría</v>
      </c>
      <c r="H2303" t="str">
        <f t="shared" si="623"/>
        <v>Precios</v>
      </c>
      <c r="K2303" s="1" t="str">
        <f t="shared" si="624"/>
        <v xml:space="preserve">Informe Interactivo 2 - </v>
      </c>
    </row>
    <row r="2304" spans="1:11" hidden="1" x14ac:dyDescent="0.35">
      <c r="A2304" s="2">
        <f t="shared" si="616"/>
        <v>530</v>
      </c>
      <c r="B2304" s="2">
        <f t="shared" si="617"/>
        <v>4.1500000000000004</v>
      </c>
      <c r="C2304" s="5" t="str">
        <f t="shared" si="618"/>
        <v xml:space="preserve">Informe Interactivo 2 - </v>
      </c>
      <c r="D2304" s="6" t="str">
        <f t="shared" si="619"/>
        <v>AQUÍ SE COPIA EL LINK SIN EL ID DE FILTRO</v>
      </c>
      <c r="E2304" s="4">
        <f t="shared" si="620"/>
        <v>40</v>
      </c>
      <c r="F2304" t="str">
        <f t="shared" si="621"/>
        <v>Informe Interactivo 2</v>
      </c>
      <c r="G2304" t="str">
        <f t="shared" si="622"/>
        <v>Categoría</v>
      </c>
      <c r="H2304" t="str">
        <f t="shared" si="623"/>
        <v>Precios</v>
      </c>
      <c r="K2304" s="1" t="str">
        <f t="shared" si="624"/>
        <v xml:space="preserve">Informe Interactivo 2 - </v>
      </c>
    </row>
    <row r="2305" spans="1:11" hidden="1" x14ac:dyDescent="0.35">
      <c r="A2305" s="2">
        <f t="shared" si="616"/>
        <v>531</v>
      </c>
      <c r="B2305" s="2">
        <f t="shared" si="617"/>
        <v>4.1500000000000004</v>
      </c>
      <c r="C2305" s="5" t="str">
        <f t="shared" si="618"/>
        <v xml:space="preserve">Informe Interactivo 2 - </v>
      </c>
      <c r="D2305" s="6" t="str">
        <f t="shared" si="619"/>
        <v>AQUÍ SE COPIA EL LINK SIN EL ID DE FILTRO</v>
      </c>
      <c r="E2305" s="4">
        <f t="shared" si="620"/>
        <v>40</v>
      </c>
      <c r="F2305" t="str">
        <f t="shared" si="621"/>
        <v>Informe Interactivo 2</v>
      </c>
      <c r="G2305" t="str">
        <f t="shared" si="622"/>
        <v>Categoría</v>
      </c>
      <c r="H2305" t="str">
        <f t="shared" si="623"/>
        <v>Precios</v>
      </c>
      <c r="K2305" s="1" t="str">
        <f t="shared" si="624"/>
        <v xml:space="preserve">Informe Interactivo 2 - </v>
      </c>
    </row>
    <row r="2306" spans="1:11" hidden="1" x14ac:dyDescent="0.35">
      <c r="A2306" s="2">
        <f t="shared" si="616"/>
        <v>532</v>
      </c>
      <c r="B2306" s="2">
        <f t="shared" si="617"/>
        <v>4.1500000000000004</v>
      </c>
      <c r="C2306" s="5" t="str">
        <f t="shared" si="618"/>
        <v xml:space="preserve">Informe Interactivo 2 - </v>
      </c>
      <c r="D2306" s="6" t="str">
        <f t="shared" si="619"/>
        <v>AQUÍ SE COPIA EL LINK SIN EL ID DE FILTRO</v>
      </c>
      <c r="E2306" s="4">
        <f t="shared" si="620"/>
        <v>40</v>
      </c>
      <c r="F2306" t="str">
        <f t="shared" si="621"/>
        <v>Informe Interactivo 2</v>
      </c>
      <c r="G2306" t="str">
        <f t="shared" si="622"/>
        <v>Categoría</v>
      </c>
      <c r="H2306" t="str">
        <f t="shared" si="623"/>
        <v>Precios</v>
      </c>
      <c r="K2306" s="1" t="str">
        <f t="shared" si="624"/>
        <v xml:space="preserve">Informe Interactivo 2 - </v>
      </c>
    </row>
    <row r="2307" spans="1:11" hidden="1" x14ac:dyDescent="0.35">
      <c r="A2307" s="2">
        <f t="shared" si="616"/>
        <v>533</v>
      </c>
      <c r="B2307" s="2">
        <f t="shared" si="617"/>
        <v>4.1500000000000004</v>
      </c>
      <c r="C2307" s="5" t="str">
        <f t="shared" si="618"/>
        <v xml:space="preserve">Informe Interactivo 2 - </v>
      </c>
      <c r="D2307" s="6" t="str">
        <f t="shared" si="619"/>
        <v>AQUÍ SE COPIA EL LINK SIN EL ID DE FILTRO</v>
      </c>
      <c r="E2307" s="4">
        <f t="shared" si="620"/>
        <v>40</v>
      </c>
      <c r="F2307" t="str">
        <f t="shared" si="621"/>
        <v>Informe Interactivo 2</v>
      </c>
      <c r="G2307" t="str">
        <f t="shared" si="622"/>
        <v>Categoría</v>
      </c>
      <c r="H2307" t="str">
        <f t="shared" si="623"/>
        <v>Precios</v>
      </c>
      <c r="K2307" s="1" t="str">
        <f t="shared" si="624"/>
        <v xml:space="preserve">Informe Interactivo 2 - </v>
      </c>
    </row>
    <row r="2308" spans="1:11" hidden="1" x14ac:dyDescent="0.35">
      <c r="A2308" s="2">
        <f t="shared" si="616"/>
        <v>534</v>
      </c>
      <c r="B2308" s="2">
        <f t="shared" si="617"/>
        <v>4.1500000000000004</v>
      </c>
      <c r="C2308" s="5" t="str">
        <f t="shared" si="618"/>
        <v xml:space="preserve">Informe Interactivo 2 - </v>
      </c>
      <c r="D2308" s="6" t="str">
        <f t="shared" si="619"/>
        <v>AQUÍ SE COPIA EL LINK SIN EL ID DE FILTRO</v>
      </c>
      <c r="E2308" s="4">
        <f t="shared" si="620"/>
        <v>40</v>
      </c>
      <c r="F2308" t="str">
        <f t="shared" si="621"/>
        <v>Informe Interactivo 2</v>
      </c>
      <c r="G2308" t="str">
        <f t="shared" si="622"/>
        <v>Categoría</v>
      </c>
      <c r="H2308" t="str">
        <f t="shared" si="623"/>
        <v>Precios</v>
      </c>
      <c r="K2308" s="1" t="str">
        <f t="shared" si="624"/>
        <v xml:space="preserve">Informe Interactivo 2 - </v>
      </c>
    </row>
    <row r="2309" spans="1:11" hidden="1" x14ac:dyDescent="0.35">
      <c r="A2309" s="2">
        <f t="shared" si="616"/>
        <v>535</v>
      </c>
      <c r="B2309" s="2">
        <f t="shared" si="617"/>
        <v>4.1500000000000004</v>
      </c>
      <c r="C2309" s="5" t="str">
        <f t="shared" si="618"/>
        <v xml:space="preserve">Informe Interactivo 2 - </v>
      </c>
      <c r="D2309" s="6" t="str">
        <f t="shared" si="619"/>
        <v>AQUÍ SE COPIA EL LINK SIN EL ID DE FILTRO</v>
      </c>
      <c r="E2309" s="4">
        <f t="shared" si="620"/>
        <v>40</v>
      </c>
      <c r="F2309" t="str">
        <f t="shared" si="621"/>
        <v>Informe Interactivo 2</v>
      </c>
      <c r="G2309" t="str">
        <f t="shared" si="622"/>
        <v>Categoría</v>
      </c>
      <c r="H2309" t="str">
        <f t="shared" si="623"/>
        <v>Precios</v>
      </c>
      <c r="K2309" s="1" t="str">
        <f t="shared" si="624"/>
        <v xml:space="preserve">Informe Interactivo 2 - </v>
      </c>
    </row>
    <row r="2310" spans="1:11" hidden="1" x14ac:dyDescent="0.35">
      <c r="A2310" s="2">
        <f t="shared" si="616"/>
        <v>536</v>
      </c>
      <c r="B2310" s="2">
        <f t="shared" si="617"/>
        <v>4.1500000000000004</v>
      </c>
      <c r="C2310" s="5" t="str">
        <f t="shared" si="618"/>
        <v xml:space="preserve">Informe Interactivo 2 - </v>
      </c>
      <c r="D2310" s="6" t="str">
        <f t="shared" si="619"/>
        <v>AQUÍ SE COPIA EL LINK SIN EL ID DE FILTRO</v>
      </c>
      <c r="E2310" s="4">
        <f t="shared" si="620"/>
        <v>40</v>
      </c>
      <c r="F2310" t="str">
        <f t="shared" si="621"/>
        <v>Informe Interactivo 2</v>
      </c>
      <c r="G2310" t="str">
        <f t="shared" si="622"/>
        <v>Categoría</v>
      </c>
      <c r="H2310" t="str">
        <f t="shared" si="623"/>
        <v>Precios</v>
      </c>
      <c r="K2310" s="1" t="str">
        <f t="shared" si="624"/>
        <v xml:space="preserve">Informe Interactivo 2 - </v>
      </c>
    </row>
    <row r="2311" spans="1:11" hidden="1" x14ac:dyDescent="0.35">
      <c r="A2311" s="2">
        <f t="shared" si="616"/>
        <v>537</v>
      </c>
      <c r="B2311" s="2">
        <f t="shared" si="617"/>
        <v>4.1500000000000004</v>
      </c>
      <c r="C2311" s="5" t="str">
        <f t="shared" si="618"/>
        <v xml:space="preserve">Informe Interactivo 2 - </v>
      </c>
      <c r="D2311" s="6" t="str">
        <f t="shared" si="619"/>
        <v>AQUÍ SE COPIA EL LINK SIN EL ID DE FILTRO</v>
      </c>
      <c r="E2311" s="4">
        <f t="shared" si="620"/>
        <v>40</v>
      </c>
      <c r="F2311" t="str">
        <f t="shared" si="621"/>
        <v>Informe Interactivo 2</v>
      </c>
      <c r="G2311" t="str">
        <f t="shared" si="622"/>
        <v>Categoría</v>
      </c>
      <c r="H2311" t="str">
        <f t="shared" si="623"/>
        <v>Precios</v>
      </c>
      <c r="K2311" s="1" t="str">
        <f t="shared" si="624"/>
        <v xml:space="preserve">Informe Interactivo 2 - </v>
      </c>
    </row>
    <row r="2312" spans="1:11" hidden="1" x14ac:dyDescent="0.35">
      <c r="A2312" s="2">
        <f t="shared" si="616"/>
        <v>538</v>
      </c>
      <c r="B2312" s="2">
        <f t="shared" si="617"/>
        <v>4.1500000000000004</v>
      </c>
      <c r="C2312" s="5" t="str">
        <f t="shared" si="618"/>
        <v xml:space="preserve">Informe Interactivo 2 - </v>
      </c>
      <c r="D2312" s="6" t="str">
        <f t="shared" si="619"/>
        <v>AQUÍ SE COPIA EL LINK SIN EL ID DE FILTRO</v>
      </c>
      <c r="E2312" s="4">
        <f t="shared" si="620"/>
        <v>40</v>
      </c>
      <c r="F2312" t="str">
        <f t="shared" si="621"/>
        <v>Informe Interactivo 2</v>
      </c>
      <c r="G2312" t="str">
        <f t="shared" si="622"/>
        <v>Categoría</v>
      </c>
      <c r="H2312" t="str">
        <f t="shared" si="623"/>
        <v>Precios</v>
      </c>
      <c r="K2312" s="1" t="str">
        <f t="shared" si="624"/>
        <v xml:space="preserve">Informe Interactivo 2 - </v>
      </c>
    </row>
    <row r="2313" spans="1:11" hidden="1" x14ac:dyDescent="0.35">
      <c r="A2313" s="2">
        <f t="shared" si="616"/>
        <v>539</v>
      </c>
      <c r="B2313" s="2">
        <f t="shared" si="617"/>
        <v>4.1500000000000004</v>
      </c>
      <c r="C2313" s="5" t="str">
        <f t="shared" si="618"/>
        <v xml:space="preserve">Informe Interactivo 2 - </v>
      </c>
      <c r="D2313" s="6" t="str">
        <f t="shared" si="619"/>
        <v>AQUÍ SE COPIA EL LINK SIN EL ID DE FILTRO</v>
      </c>
      <c r="E2313" s="4">
        <f t="shared" si="620"/>
        <v>40</v>
      </c>
      <c r="F2313" t="str">
        <f t="shared" si="621"/>
        <v>Informe Interactivo 2</v>
      </c>
      <c r="G2313" t="str">
        <f t="shared" si="622"/>
        <v>Categoría</v>
      </c>
      <c r="H2313" t="str">
        <f t="shared" si="623"/>
        <v>Precios</v>
      </c>
      <c r="K2313" s="1" t="str">
        <f t="shared" si="624"/>
        <v xml:space="preserve">Informe Interactivo 2 - </v>
      </c>
    </row>
    <row r="2314" spans="1:11" hidden="1" x14ac:dyDescent="0.35">
      <c r="A2314" s="2">
        <f t="shared" si="616"/>
        <v>540</v>
      </c>
      <c r="B2314" s="2">
        <f t="shared" si="617"/>
        <v>4.1500000000000004</v>
      </c>
      <c r="C2314" s="5" t="str">
        <f t="shared" si="618"/>
        <v xml:space="preserve">Informe Interactivo 2 - </v>
      </c>
      <c r="D2314" s="6" t="str">
        <f t="shared" si="619"/>
        <v>AQUÍ SE COPIA EL LINK SIN EL ID DE FILTRO</v>
      </c>
      <c r="E2314" s="4">
        <f t="shared" si="620"/>
        <v>40</v>
      </c>
      <c r="F2314" t="str">
        <f t="shared" si="621"/>
        <v>Informe Interactivo 2</v>
      </c>
      <c r="G2314" t="str">
        <f t="shared" si="622"/>
        <v>Categoría</v>
      </c>
      <c r="H2314" t="str">
        <f t="shared" si="623"/>
        <v>Precios</v>
      </c>
      <c r="K2314" s="1" t="str">
        <f t="shared" si="624"/>
        <v xml:space="preserve">Informe Interactivo 2 - </v>
      </c>
    </row>
    <row r="2315" spans="1:11" hidden="1" x14ac:dyDescent="0.35">
      <c r="A2315" s="2">
        <f t="shared" si="616"/>
        <v>541</v>
      </c>
      <c r="B2315" s="2">
        <f t="shared" si="617"/>
        <v>4.1500000000000004</v>
      </c>
      <c r="C2315" s="5" t="str">
        <f t="shared" si="618"/>
        <v xml:space="preserve">Informe Interactivo 2 - </v>
      </c>
      <c r="D2315" s="6" t="str">
        <f t="shared" si="619"/>
        <v>AQUÍ SE COPIA EL LINK SIN EL ID DE FILTRO</v>
      </c>
      <c r="E2315" s="4">
        <f t="shared" si="620"/>
        <v>40</v>
      </c>
      <c r="F2315" t="str">
        <f t="shared" si="621"/>
        <v>Informe Interactivo 2</v>
      </c>
      <c r="G2315" t="str">
        <f t="shared" si="622"/>
        <v>Categoría</v>
      </c>
      <c r="H2315" t="str">
        <f t="shared" si="623"/>
        <v>Precios</v>
      </c>
      <c r="K2315" s="1" t="str">
        <f t="shared" si="624"/>
        <v xml:space="preserve">Informe Interactivo 2 - </v>
      </c>
    </row>
    <row r="2316" spans="1:11" hidden="1" x14ac:dyDescent="0.35">
      <c r="A2316" s="2">
        <f t="shared" si="616"/>
        <v>542</v>
      </c>
      <c r="B2316" s="2">
        <f t="shared" si="617"/>
        <v>4.1500000000000004</v>
      </c>
      <c r="C2316" s="5" t="str">
        <f t="shared" si="618"/>
        <v xml:space="preserve">Informe Interactivo 2 - </v>
      </c>
      <c r="D2316" s="6" t="str">
        <f t="shared" si="619"/>
        <v>AQUÍ SE COPIA EL LINK SIN EL ID DE FILTRO</v>
      </c>
      <c r="E2316" s="4">
        <f t="shared" si="620"/>
        <v>40</v>
      </c>
      <c r="F2316" t="str">
        <f t="shared" si="621"/>
        <v>Informe Interactivo 2</v>
      </c>
      <c r="G2316" t="str">
        <f t="shared" si="622"/>
        <v>Categoría</v>
      </c>
      <c r="H2316" t="str">
        <f t="shared" si="623"/>
        <v>Precios</v>
      </c>
      <c r="K2316" s="1" t="str">
        <f t="shared" si="624"/>
        <v xml:space="preserve">Informe Interactivo 2 - </v>
      </c>
    </row>
    <row r="2317" spans="1:11" hidden="1" x14ac:dyDescent="0.35">
      <c r="A2317" s="2">
        <f t="shared" si="616"/>
        <v>543</v>
      </c>
      <c r="B2317" s="2">
        <f t="shared" si="617"/>
        <v>4.1500000000000004</v>
      </c>
      <c r="C2317" s="5" t="str">
        <f t="shared" si="618"/>
        <v xml:space="preserve">Informe Interactivo 2 - </v>
      </c>
      <c r="D2317" s="6" t="str">
        <f t="shared" si="619"/>
        <v>AQUÍ SE COPIA EL LINK SIN EL ID DE FILTRO</v>
      </c>
      <c r="E2317" s="4">
        <f t="shared" si="620"/>
        <v>40</v>
      </c>
      <c r="F2317" t="str">
        <f t="shared" si="621"/>
        <v>Informe Interactivo 2</v>
      </c>
      <c r="G2317" t="str">
        <f t="shared" si="622"/>
        <v>Categoría</v>
      </c>
      <c r="H2317" t="str">
        <f t="shared" si="623"/>
        <v>Precios</v>
      </c>
      <c r="K2317" s="1" t="str">
        <f t="shared" si="624"/>
        <v xml:space="preserve">Informe Interactivo 2 - </v>
      </c>
    </row>
    <row r="2318" spans="1:11" hidden="1" x14ac:dyDescent="0.35">
      <c r="A2318" s="2">
        <f t="shared" si="616"/>
        <v>544</v>
      </c>
      <c r="B2318" s="2">
        <f t="shared" si="617"/>
        <v>4.1500000000000004</v>
      </c>
      <c r="C2318" s="5" t="str">
        <f t="shared" si="618"/>
        <v xml:space="preserve">Informe Interactivo 2 - </v>
      </c>
      <c r="D2318" s="6" t="str">
        <f t="shared" si="619"/>
        <v>AQUÍ SE COPIA EL LINK SIN EL ID DE FILTRO</v>
      </c>
      <c r="E2318" s="4">
        <f t="shared" si="620"/>
        <v>40</v>
      </c>
      <c r="F2318" t="str">
        <f t="shared" si="621"/>
        <v>Informe Interactivo 2</v>
      </c>
      <c r="G2318" t="str">
        <f t="shared" si="622"/>
        <v>Categoría</v>
      </c>
      <c r="H2318" t="str">
        <f t="shared" si="623"/>
        <v>Precios</v>
      </c>
      <c r="K2318" s="1" t="str">
        <f t="shared" si="624"/>
        <v xml:space="preserve">Informe Interactivo 2 - </v>
      </c>
    </row>
    <row r="2319" spans="1:11" hidden="1" x14ac:dyDescent="0.35">
      <c r="A2319" s="2">
        <f t="shared" si="616"/>
        <v>545</v>
      </c>
      <c r="B2319" s="2">
        <f t="shared" si="617"/>
        <v>4.1500000000000004</v>
      </c>
      <c r="C2319" s="5" t="str">
        <f t="shared" si="618"/>
        <v xml:space="preserve">Informe Interactivo 2 - </v>
      </c>
      <c r="D2319" s="6" t="str">
        <f t="shared" si="619"/>
        <v>AQUÍ SE COPIA EL LINK SIN EL ID DE FILTRO</v>
      </c>
      <c r="E2319" s="4">
        <f t="shared" si="620"/>
        <v>40</v>
      </c>
      <c r="F2319" t="str">
        <f t="shared" si="621"/>
        <v>Informe Interactivo 2</v>
      </c>
      <c r="G2319" t="str">
        <f t="shared" si="622"/>
        <v>Categoría</v>
      </c>
      <c r="H2319" t="str">
        <f t="shared" si="623"/>
        <v>Precios</v>
      </c>
      <c r="K2319" s="1" t="str">
        <f t="shared" si="624"/>
        <v xml:space="preserve">Informe Interactivo 2 - </v>
      </c>
    </row>
    <row r="2320" spans="1:11" hidden="1" x14ac:dyDescent="0.35">
      <c r="A2320" s="2">
        <f t="shared" si="616"/>
        <v>546</v>
      </c>
      <c r="B2320" s="2">
        <f t="shared" si="617"/>
        <v>4.1500000000000004</v>
      </c>
      <c r="C2320" s="5" t="str">
        <f t="shared" si="618"/>
        <v xml:space="preserve">Informe Interactivo 2 - </v>
      </c>
      <c r="D2320" s="6" t="str">
        <f t="shared" si="619"/>
        <v>AQUÍ SE COPIA EL LINK SIN EL ID DE FILTRO</v>
      </c>
      <c r="E2320" s="4">
        <f t="shared" si="620"/>
        <v>40</v>
      </c>
      <c r="F2320" t="str">
        <f t="shared" si="621"/>
        <v>Informe Interactivo 2</v>
      </c>
      <c r="G2320" t="str">
        <f t="shared" si="622"/>
        <v>Categoría</v>
      </c>
      <c r="H2320" t="str">
        <f t="shared" si="623"/>
        <v>Precios</v>
      </c>
      <c r="K2320" s="1" t="str">
        <f t="shared" si="624"/>
        <v xml:space="preserve">Informe Interactivo 2 - </v>
      </c>
    </row>
    <row r="2321" spans="1:11" hidden="1" x14ac:dyDescent="0.35">
      <c r="A2321" s="2">
        <f t="shared" si="616"/>
        <v>547</v>
      </c>
      <c r="B2321" s="2">
        <f t="shared" si="617"/>
        <v>4.1500000000000004</v>
      </c>
      <c r="C2321" s="5" t="str">
        <f t="shared" si="618"/>
        <v xml:space="preserve">Informe Interactivo 2 - </v>
      </c>
      <c r="D2321" s="6" t="str">
        <f t="shared" si="619"/>
        <v>AQUÍ SE COPIA EL LINK SIN EL ID DE FILTRO</v>
      </c>
      <c r="E2321" s="4">
        <f t="shared" si="620"/>
        <v>40</v>
      </c>
      <c r="F2321" t="str">
        <f t="shared" si="621"/>
        <v>Informe Interactivo 2</v>
      </c>
      <c r="G2321" t="str">
        <f t="shared" si="622"/>
        <v>Categoría</v>
      </c>
      <c r="H2321" t="str">
        <f t="shared" si="623"/>
        <v>Precios</v>
      </c>
      <c r="K2321" s="1" t="str">
        <f t="shared" si="624"/>
        <v xml:space="preserve">Informe Interactivo 2 - </v>
      </c>
    </row>
    <row r="2322" spans="1:11" hidden="1" x14ac:dyDescent="0.35">
      <c r="A2322" s="2">
        <f t="shared" si="616"/>
        <v>548</v>
      </c>
      <c r="B2322" s="2">
        <f t="shared" si="617"/>
        <v>4.1500000000000004</v>
      </c>
      <c r="C2322" s="5" t="str">
        <f t="shared" si="618"/>
        <v xml:space="preserve">Informe Interactivo 2 - </v>
      </c>
      <c r="D2322" s="6" t="str">
        <f t="shared" si="619"/>
        <v>AQUÍ SE COPIA EL LINK SIN EL ID DE FILTRO</v>
      </c>
      <c r="E2322" s="4">
        <f t="shared" si="620"/>
        <v>40</v>
      </c>
      <c r="F2322" t="str">
        <f t="shared" si="621"/>
        <v>Informe Interactivo 2</v>
      </c>
      <c r="G2322" t="str">
        <f t="shared" si="622"/>
        <v>Categoría</v>
      </c>
      <c r="H2322" t="str">
        <f t="shared" si="623"/>
        <v>Precios</v>
      </c>
      <c r="K2322" s="1" t="str">
        <f t="shared" si="624"/>
        <v xml:space="preserve">Informe Interactivo 2 - </v>
      </c>
    </row>
    <row r="2323" spans="1:11" hidden="1" x14ac:dyDescent="0.35">
      <c r="A2323" s="2">
        <f t="shared" si="616"/>
        <v>549</v>
      </c>
      <c r="B2323" s="2">
        <f t="shared" si="617"/>
        <v>4.1500000000000004</v>
      </c>
      <c r="C2323" s="5" t="str">
        <f t="shared" si="618"/>
        <v xml:space="preserve">Informe Interactivo 2 - </v>
      </c>
      <c r="D2323" s="6" t="str">
        <f t="shared" si="619"/>
        <v>AQUÍ SE COPIA EL LINK SIN EL ID DE FILTRO</v>
      </c>
      <c r="E2323" s="4">
        <f t="shared" si="620"/>
        <v>40</v>
      </c>
      <c r="F2323" t="str">
        <f t="shared" si="621"/>
        <v>Informe Interactivo 2</v>
      </c>
      <c r="G2323" t="str">
        <f t="shared" si="622"/>
        <v>Categoría</v>
      </c>
      <c r="H2323" t="str">
        <f t="shared" si="623"/>
        <v>Precios</v>
      </c>
      <c r="K2323" s="1" t="str">
        <f t="shared" si="624"/>
        <v xml:space="preserve">Informe Interactivo 2 - </v>
      </c>
    </row>
    <row r="2324" spans="1:11" hidden="1" x14ac:dyDescent="0.35">
      <c r="A2324" s="2">
        <f t="shared" si="616"/>
        <v>550</v>
      </c>
      <c r="B2324" s="2">
        <f t="shared" si="617"/>
        <v>4.1500000000000004</v>
      </c>
      <c r="C2324" s="5" t="str">
        <f t="shared" si="618"/>
        <v xml:space="preserve">Informe Interactivo 2 - </v>
      </c>
      <c r="D2324" s="6" t="str">
        <f t="shared" si="619"/>
        <v>AQUÍ SE COPIA EL LINK SIN EL ID DE FILTRO</v>
      </c>
      <c r="E2324" s="4">
        <f t="shared" si="620"/>
        <v>40</v>
      </c>
      <c r="F2324" t="str">
        <f t="shared" si="621"/>
        <v>Informe Interactivo 2</v>
      </c>
      <c r="G2324" t="str">
        <f t="shared" si="622"/>
        <v>Categoría</v>
      </c>
      <c r="H2324" t="str">
        <f t="shared" si="623"/>
        <v>Precios</v>
      </c>
      <c r="K2324" s="1" t="str">
        <f t="shared" si="624"/>
        <v xml:space="preserve">Informe Interactivo 2 - </v>
      </c>
    </row>
    <row r="2325" spans="1:11" hidden="1" x14ac:dyDescent="0.35">
      <c r="A2325" s="2">
        <f t="shared" si="616"/>
        <v>551</v>
      </c>
      <c r="B2325" s="2">
        <f t="shared" si="617"/>
        <v>4.1500000000000004</v>
      </c>
      <c r="C2325" s="5" t="str">
        <f t="shared" si="618"/>
        <v xml:space="preserve">Informe Interactivo 2 - </v>
      </c>
      <c r="D2325" s="6" t="str">
        <f t="shared" si="619"/>
        <v>AQUÍ SE COPIA EL LINK SIN EL ID DE FILTRO</v>
      </c>
      <c r="E2325" s="4">
        <f t="shared" si="620"/>
        <v>40</v>
      </c>
      <c r="F2325" t="str">
        <f t="shared" si="621"/>
        <v>Informe Interactivo 2</v>
      </c>
      <c r="G2325" t="str">
        <f t="shared" si="622"/>
        <v>Categoría</v>
      </c>
      <c r="H2325" t="str">
        <f t="shared" si="623"/>
        <v>Precios</v>
      </c>
      <c r="K2325" s="1" t="str">
        <f t="shared" si="624"/>
        <v xml:space="preserve">Informe Interactivo 2 - </v>
      </c>
    </row>
    <row r="2326" spans="1:11" hidden="1" x14ac:dyDescent="0.35">
      <c r="A2326" s="2">
        <f t="shared" si="616"/>
        <v>552</v>
      </c>
      <c r="B2326" s="2">
        <f t="shared" si="617"/>
        <v>4.1500000000000004</v>
      </c>
      <c r="C2326" s="5" t="str">
        <f t="shared" si="618"/>
        <v xml:space="preserve">Informe Interactivo 2 - </v>
      </c>
      <c r="D2326" s="6" t="str">
        <f t="shared" si="619"/>
        <v>AQUÍ SE COPIA EL LINK SIN EL ID DE FILTRO</v>
      </c>
      <c r="E2326" s="4">
        <f t="shared" si="620"/>
        <v>40</v>
      </c>
      <c r="F2326" t="str">
        <f t="shared" si="621"/>
        <v>Informe Interactivo 2</v>
      </c>
      <c r="G2326" t="str">
        <f t="shared" si="622"/>
        <v>Categoría</v>
      </c>
      <c r="H2326" t="str">
        <f t="shared" si="623"/>
        <v>Precios</v>
      </c>
      <c r="K2326" s="1" t="str">
        <f t="shared" si="624"/>
        <v xml:space="preserve">Informe Interactivo 2 - </v>
      </c>
    </row>
    <row r="2327" spans="1:11" hidden="1" x14ac:dyDescent="0.35">
      <c r="A2327" s="2">
        <f t="shared" si="616"/>
        <v>553</v>
      </c>
      <c r="B2327" s="2">
        <f t="shared" si="617"/>
        <v>4.1500000000000004</v>
      </c>
      <c r="C2327" s="5" t="str">
        <f t="shared" si="618"/>
        <v xml:space="preserve">Informe Interactivo 2 - </v>
      </c>
      <c r="D2327" s="6" t="str">
        <f t="shared" si="619"/>
        <v>AQUÍ SE COPIA EL LINK SIN EL ID DE FILTRO</v>
      </c>
      <c r="E2327" s="4">
        <f t="shared" si="620"/>
        <v>40</v>
      </c>
      <c r="F2327" t="str">
        <f t="shared" si="621"/>
        <v>Informe Interactivo 2</v>
      </c>
      <c r="G2327" t="str">
        <f t="shared" si="622"/>
        <v>Categoría</v>
      </c>
      <c r="H2327" t="str">
        <f t="shared" si="623"/>
        <v>Precios</v>
      </c>
      <c r="K2327" s="1" t="str">
        <f t="shared" si="624"/>
        <v xml:space="preserve">Informe Interactivo 2 - </v>
      </c>
    </row>
    <row r="2328" spans="1:11" hidden="1" x14ac:dyDescent="0.35">
      <c r="A2328" s="2">
        <f t="shared" si="616"/>
        <v>554</v>
      </c>
      <c r="B2328" s="2">
        <f t="shared" si="617"/>
        <v>4.1500000000000004</v>
      </c>
      <c r="C2328" s="5" t="str">
        <f t="shared" si="618"/>
        <v xml:space="preserve">Informe Interactivo 2 - </v>
      </c>
      <c r="D2328" s="6" t="str">
        <f t="shared" si="619"/>
        <v>AQUÍ SE COPIA EL LINK SIN EL ID DE FILTRO</v>
      </c>
      <c r="E2328" s="4">
        <f t="shared" si="620"/>
        <v>40</v>
      </c>
      <c r="F2328" t="str">
        <f t="shared" si="621"/>
        <v>Informe Interactivo 2</v>
      </c>
      <c r="G2328" t="str">
        <f t="shared" si="622"/>
        <v>Categoría</v>
      </c>
      <c r="H2328" t="str">
        <f t="shared" si="623"/>
        <v>Precios</v>
      </c>
      <c r="K2328" s="1" t="str">
        <f t="shared" si="624"/>
        <v xml:space="preserve">Informe Interactivo 2 - </v>
      </c>
    </row>
    <row r="2329" spans="1:11" hidden="1" x14ac:dyDescent="0.35">
      <c r="A2329" s="2">
        <f t="shared" si="616"/>
        <v>555</v>
      </c>
      <c r="B2329" s="2">
        <f t="shared" si="617"/>
        <v>4.1500000000000004</v>
      </c>
      <c r="C2329" s="5" t="str">
        <f t="shared" si="618"/>
        <v xml:space="preserve">Informe Interactivo 2 - </v>
      </c>
      <c r="D2329" s="6" t="str">
        <f t="shared" si="619"/>
        <v>AQUÍ SE COPIA EL LINK SIN EL ID DE FILTRO</v>
      </c>
      <c r="E2329" s="4">
        <f t="shared" si="620"/>
        <v>40</v>
      </c>
      <c r="F2329" t="str">
        <f t="shared" si="621"/>
        <v>Informe Interactivo 2</v>
      </c>
      <c r="G2329" t="str">
        <f t="shared" si="622"/>
        <v>Categoría</v>
      </c>
      <c r="H2329" t="str">
        <f t="shared" si="623"/>
        <v>Precios</v>
      </c>
      <c r="K2329" s="1" t="str">
        <f t="shared" si="624"/>
        <v xml:space="preserve">Informe Interactivo 2 - </v>
      </c>
    </row>
    <row r="2330" spans="1:11" hidden="1" x14ac:dyDescent="0.35">
      <c r="A2330" s="2">
        <f t="shared" si="616"/>
        <v>556</v>
      </c>
      <c r="B2330" s="2">
        <f t="shared" si="617"/>
        <v>4.1500000000000004</v>
      </c>
      <c r="C2330" s="5" t="str">
        <f t="shared" si="618"/>
        <v xml:space="preserve">Informe Interactivo 2 - </v>
      </c>
      <c r="D2330" s="6" t="str">
        <f t="shared" si="619"/>
        <v>AQUÍ SE COPIA EL LINK SIN EL ID DE FILTRO</v>
      </c>
      <c r="E2330" s="4">
        <f t="shared" si="620"/>
        <v>40</v>
      </c>
      <c r="F2330" t="str">
        <f t="shared" si="621"/>
        <v>Informe Interactivo 2</v>
      </c>
      <c r="G2330" t="str">
        <f t="shared" si="622"/>
        <v>Categoría</v>
      </c>
      <c r="H2330" t="str">
        <f t="shared" si="623"/>
        <v>Precios</v>
      </c>
      <c r="K2330" s="1" t="str">
        <f t="shared" si="624"/>
        <v xml:space="preserve">Informe Interactivo 2 - </v>
      </c>
    </row>
    <row r="2331" spans="1:11" hidden="1" x14ac:dyDescent="0.35">
      <c r="A2331" s="2">
        <f t="shared" si="616"/>
        <v>557</v>
      </c>
      <c r="B2331" s="2">
        <f t="shared" si="617"/>
        <v>4.1500000000000004</v>
      </c>
      <c r="C2331" s="5" t="str">
        <f t="shared" si="618"/>
        <v xml:space="preserve">Informe Interactivo 2 - </v>
      </c>
      <c r="D2331" s="6" t="str">
        <f t="shared" si="619"/>
        <v>AQUÍ SE COPIA EL LINK SIN EL ID DE FILTRO</v>
      </c>
      <c r="E2331" s="4">
        <f t="shared" si="620"/>
        <v>40</v>
      </c>
      <c r="F2331" t="str">
        <f t="shared" si="621"/>
        <v>Informe Interactivo 2</v>
      </c>
      <c r="G2331" t="str">
        <f t="shared" si="622"/>
        <v>Categoría</v>
      </c>
      <c r="H2331" t="str">
        <f t="shared" si="623"/>
        <v>Precios</v>
      </c>
      <c r="K2331" s="1" t="str">
        <f t="shared" si="624"/>
        <v xml:space="preserve">Informe Interactivo 2 - </v>
      </c>
    </row>
    <row r="2332" spans="1:11" hidden="1" x14ac:dyDescent="0.35">
      <c r="A2332" s="2">
        <f t="shared" si="616"/>
        <v>558</v>
      </c>
      <c r="B2332" s="2">
        <f t="shared" si="617"/>
        <v>4.1500000000000004</v>
      </c>
      <c r="C2332" s="5" t="str">
        <f t="shared" si="618"/>
        <v xml:space="preserve">Informe Interactivo 2 - </v>
      </c>
      <c r="D2332" s="6" t="str">
        <f t="shared" si="619"/>
        <v>AQUÍ SE COPIA EL LINK SIN EL ID DE FILTRO</v>
      </c>
      <c r="E2332" s="4">
        <f t="shared" si="620"/>
        <v>40</v>
      </c>
      <c r="F2332" t="str">
        <f t="shared" si="621"/>
        <v>Informe Interactivo 2</v>
      </c>
      <c r="G2332" t="str">
        <f t="shared" si="622"/>
        <v>Categoría</v>
      </c>
      <c r="H2332" t="str">
        <f t="shared" si="623"/>
        <v>Precios</v>
      </c>
      <c r="K2332" s="1" t="str">
        <f t="shared" si="624"/>
        <v xml:space="preserve">Informe Interactivo 2 - </v>
      </c>
    </row>
    <row r="2333" spans="1:11" hidden="1" x14ac:dyDescent="0.35">
      <c r="A2333" s="2">
        <f t="shared" si="616"/>
        <v>559</v>
      </c>
      <c r="B2333" s="2">
        <f t="shared" si="617"/>
        <v>4.1500000000000004</v>
      </c>
      <c r="C2333" s="5" t="str">
        <f t="shared" si="618"/>
        <v xml:space="preserve">Informe Interactivo 2 - </v>
      </c>
      <c r="D2333" s="6" t="str">
        <f t="shared" si="619"/>
        <v>AQUÍ SE COPIA EL LINK SIN EL ID DE FILTRO</v>
      </c>
      <c r="E2333" s="4">
        <f t="shared" si="620"/>
        <v>40</v>
      </c>
      <c r="F2333" t="str">
        <f t="shared" si="621"/>
        <v>Informe Interactivo 2</v>
      </c>
      <c r="G2333" t="str">
        <f t="shared" si="622"/>
        <v>Categoría</v>
      </c>
      <c r="H2333" t="str">
        <f t="shared" si="623"/>
        <v>Precios</v>
      </c>
      <c r="K2333" s="1" t="str">
        <f t="shared" si="624"/>
        <v xml:space="preserve">Informe Interactivo 2 - </v>
      </c>
    </row>
    <row r="2334" spans="1:11" hidden="1" x14ac:dyDescent="0.35">
      <c r="A2334" s="2">
        <f t="shared" si="616"/>
        <v>560</v>
      </c>
      <c r="B2334" s="2">
        <f t="shared" si="617"/>
        <v>4.1500000000000004</v>
      </c>
      <c r="C2334" s="5" t="str">
        <f t="shared" si="618"/>
        <v xml:space="preserve">Informe Interactivo 2 - </v>
      </c>
      <c r="D2334" s="6" t="str">
        <f t="shared" si="619"/>
        <v>AQUÍ SE COPIA EL LINK SIN EL ID DE FILTRO</v>
      </c>
      <c r="E2334" s="4">
        <f t="shared" si="620"/>
        <v>40</v>
      </c>
      <c r="F2334" t="str">
        <f t="shared" si="621"/>
        <v>Informe Interactivo 2</v>
      </c>
      <c r="G2334" t="str">
        <f t="shared" si="622"/>
        <v>Categoría</v>
      </c>
      <c r="H2334" t="str">
        <f t="shared" si="623"/>
        <v>Precios</v>
      </c>
      <c r="K2334" s="1" t="str">
        <f t="shared" si="624"/>
        <v xml:space="preserve">Informe Interactivo 2 - </v>
      </c>
    </row>
    <row r="2335" spans="1:11" hidden="1" x14ac:dyDescent="0.35">
      <c r="A2335" s="2">
        <f t="shared" si="616"/>
        <v>561</v>
      </c>
      <c r="B2335" s="2">
        <f t="shared" si="617"/>
        <v>4.1500000000000004</v>
      </c>
      <c r="C2335" s="5" t="str">
        <f t="shared" si="618"/>
        <v xml:space="preserve">Informe Interactivo 2 - </v>
      </c>
      <c r="D2335" s="6" t="str">
        <f t="shared" si="619"/>
        <v>AQUÍ SE COPIA EL LINK SIN EL ID DE FILTRO</v>
      </c>
      <c r="E2335" s="4">
        <f t="shared" si="620"/>
        <v>40</v>
      </c>
      <c r="F2335" t="str">
        <f t="shared" si="621"/>
        <v>Informe Interactivo 2</v>
      </c>
      <c r="G2335" t="str">
        <f t="shared" si="622"/>
        <v>Categoría</v>
      </c>
      <c r="H2335" t="str">
        <f t="shared" si="623"/>
        <v>Precios</v>
      </c>
      <c r="K2335" s="1" t="str">
        <f t="shared" si="624"/>
        <v xml:space="preserve">Informe Interactivo 2 - </v>
      </c>
    </row>
    <row r="2336" spans="1:11" hidden="1" x14ac:dyDescent="0.35">
      <c r="A2336" s="2">
        <f t="shared" si="616"/>
        <v>562</v>
      </c>
      <c r="B2336" s="2">
        <f t="shared" si="617"/>
        <v>4.1500000000000004</v>
      </c>
      <c r="C2336" s="5" t="str">
        <f t="shared" si="618"/>
        <v xml:space="preserve">Informe Interactivo 2 - </v>
      </c>
      <c r="D2336" s="6" t="str">
        <f t="shared" si="619"/>
        <v>AQUÍ SE COPIA EL LINK SIN EL ID DE FILTRO</v>
      </c>
      <c r="E2336" s="4">
        <f t="shared" si="620"/>
        <v>40</v>
      </c>
      <c r="F2336" t="str">
        <f t="shared" si="621"/>
        <v>Informe Interactivo 2</v>
      </c>
      <c r="G2336" t="str">
        <f t="shared" si="622"/>
        <v>Categoría</v>
      </c>
      <c r="H2336" t="str">
        <f t="shared" si="623"/>
        <v>Precios</v>
      </c>
      <c r="K2336" s="1" t="str">
        <f t="shared" si="624"/>
        <v xml:space="preserve">Informe Interactivo 2 - </v>
      </c>
    </row>
    <row r="2337" spans="1:11" hidden="1" x14ac:dyDescent="0.35">
      <c r="A2337" s="2">
        <f t="shared" si="616"/>
        <v>563</v>
      </c>
      <c r="B2337" s="2">
        <f t="shared" si="617"/>
        <v>4.1500000000000004</v>
      </c>
      <c r="C2337" s="5" t="str">
        <f t="shared" si="618"/>
        <v xml:space="preserve">Informe Interactivo 2 - </v>
      </c>
      <c r="D2337" s="6" t="str">
        <f t="shared" si="619"/>
        <v>AQUÍ SE COPIA EL LINK SIN EL ID DE FILTRO</v>
      </c>
      <c r="E2337" s="4">
        <f t="shared" si="620"/>
        <v>40</v>
      </c>
      <c r="F2337" t="str">
        <f t="shared" si="621"/>
        <v>Informe Interactivo 2</v>
      </c>
      <c r="G2337" t="str">
        <f t="shared" si="622"/>
        <v>Categoría</v>
      </c>
      <c r="H2337" t="str">
        <f t="shared" si="623"/>
        <v>Precios</v>
      </c>
      <c r="K2337" s="1" t="str">
        <f t="shared" si="624"/>
        <v xml:space="preserve">Informe Interactivo 2 - </v>
      </c>
    </row>
    <row r="2338" spans="1:11" hidden="1" x14ac:dyDescent="0.35">
      <c r="A2338" s="2">
        <f t="shared" si="616"/>
        <v>564</v>
      </c>
      <c r="B2338" s="2">
        <f t="shared" si="617"/>
        <v>4.1500000000000004</v>
      </c>
      <c r="C2338" s="5" t="str">
        <f t="shared" si="618"/>
        <v xml:space="preserve">Informe Interactivo 2 - </v>
      </c>
      <c r="D2338" s="6" t="str">
        <f t="shared" si="619"/>
        <v>AQUÍ SE COPIA EL LINK SIN EL ID DE FILTRO</v>
      </c>
      <c r="E2338" s="4">
        <f t="shared" si="620"/>
        <v>40</v>
      </c>
      <c r="F2338" t="str">
        <f t="shared" si="621"/>
        <v>Informe Interactivo 2</v>
      </c>
      <c r="G2338" t="str">
        <f t="shared" si="622"/>
        <v>Categoría</v>
      </c>
      <c r="H2338" t="str">
        <f t="shared" si="623"/>
        <v>Precios</v>
      </c>
      <c r="K2338" s="1" t="str">
        <f t="shared" si="624"/>
        <v xml:space="preserve">Informe Interactivo 2 - </v>
      </c>
    </row>
    <row r="2339" spans="1:11" hidden="1" x14ac:dyDescent="0.35">
      <c r="A2339" s="2">
        <f t="shared" si="616"/>
        <v>565</v>
      </c>
      <c r="B2339" s="2">
        <f t="shared" si="617"/>
        <v>4.1500000000000004</v>
      </c>
      <c r="C2339" s="5" t="str">
        <f t="shared" si="618"/>
        <v xml:space="preserve">Informe Interactivo 2 - </v>
      </c>
      <c r="D2339" s="6" t="str">
        <f t="shared" si="619"/>
        <v>AQUÍ SE COPIA EL LINK SIN EL ID DE FILTRO</v>
      </c>
      <c r="E2339" s="4">
        <f t="shared" si="620"/>
        <v>40</v>
      </c>
      <c r="F2339" t="str">
        <f t="shared" si="621"/>
        <v>Informe Interactivo 2</v>
      </c>
      <c r="G2339" t="str">
        <f t="shared" si="622"/>
        <v>Categoría</v>
      </c>
      <c r="H2339" t="str">
        <f t="shared" si="623"/>
        <v>Precios</v>
      </c>
      <c r="K2339" s="1" t="str">
        <f t="shared" si="624"/>
        <v xml:space="preserve">Informe Interactivo 2 - </v>
      </c>
    </row>
    <row r="2340" spans="1:11" hidden="1" x14ac:dyDescent="0.35">
      <c r="A2340" s="2">
        <f t="shared" si="616"/>
        <v>566</v>
      </c>
      <c r="B2340" s="2">
        <f t="shared" si="617"/>
        <v>4.1500000000000004</v>
      </c>
      <c r="C2340" s="5" t="str">
        <f t="shared" si="618"/>
        <v xml:space="preserve">Informe Interactivo 2 - </v>
      </c>
      <c r="D2340" s="6" t="str">
        <f t="shared" si="619"/>
        <v>AQUÍ SE COPIA EL LINK SIN EL ID DE FILTRO</v>
      </c>
      <c r="E2340" s="4">
        <f t="shared" si="620"/>
        <v>40</v>
      </c>
      <c r="F2340" t="str">
        <f t="shared" si="621"/>
        <v>Informe Interactivo 2</v>
      </c>
      <c r="G2340" t="str">
        <f t="shared" si="622"/>
        <v>Categoría</v>
      </c>
      <c r="H2340" t="str">
        <f t="shared" si="623"/>
        <v>Precios</v>
      </c>
      <c r="K2340" s="1" t="str">
        <f t="shared" si="624"/>
        <v xml:space="preserve">Informe Interactivo 2 - </v>
      </c>
    </row>
    <row r="2341" spans="1:11" hidden="1" x14ac:dyDescent="0.35">
      <c r="A2341" s="2">
        <f t="shared" si="616"/>
        <v>567</v>
      </c>
      <c r="B2341" s="2">
        <f t="shared" si="617"/>
        <v>4.1500000000000004</v>
      </c>
      <c r="C2341" s="5" t="str">
        <f t="shared" si="618"/>
        <v xml:space="preserve">Informe Interactivo 2 - </v>
      </c>
      <c r="D2341" s="6" t="str">
        <f t="shared" si="619"/>
        <v>AQUÍ SE COPIA EL LINK SIN EL ID DE FILTRO</v>
      </c>
      <c r="E2341" s="4">
        <f t="shared" si="620"/>
        <v>40</v>
      </c>
      <c r="F2341" t="str">
        <f t="shared" si="621"/>
        <v>Informe Interactivo 2</v>
      </c>
      <c r="G2341" t="str">
        <f t="shared" si="622"/>
        <v>Categoría</v>
      </c>
      <c r="H2341" t="str">
        <f t="shared" si="623"/>
        <v>Precios</v>
      </c>
      <c r="K2341" s="1" t="str">
        <f t="shared" si="624"/>
        <v xml:space="preserve">Informe Interactivo 2 - </v>
      </c>
    </row>
    <row r="2342" spans="1:11" hidden="1" x14ac:dyDescent="0.35">
      <c r="A2342" s="2">
        <f t="shared" si="616"/>
        <v>568</v>
      </c>
      <c r="B2342" s="2">
        <f t="shared" si="617"/>
        <v>4.1500000000000004</v>
      </c>
      <c r="C2342" s="5" t="str">
        <f t="shared" si="618"/>
        <v xml:space="preserve">Informe Interactivo 2 - </v>
      </c>
      <c r="D2342" s="6" t="str">
        <f t="shared" si="619"/>
        <v>AQUÍ SE COPIA EL LINK SIN EL ID DE FILTRO</v>
      </c>
      <c r="E2342" s="4">
        <f t="shared" si="620"/>
        <v>40</v>
      </c>
      <c r="F2342" t="str">
        <f t="shared" si="621"/>
        <v>Informe Interactivo 2</v>
      </c>
      <c r="G2342" t="str">
        <f t="shared" si="622"/>
        <v>Categoría</v>
      </c>
      <c r="H2342" t="str">
        <f t="shared" si="623"/>
        <v>Precios</v>
      </c>
      <c r="K2342" s="1" t="str">
        <f t="shared" si="624"/>
        <v xml:space="preserve">Informe Interactivo 2 - </v>
      </c>
    </row>
    <row r="2343" spans="1:11" hidden="1" x14ac:dyDescent="0.35">
      <c r="A2343" s="2">
        <f t="shared" si="616"/>
        <v>569</v>
      </c>
      <c r="B2343" s="2">
        <f t="shared" si="617"/>
        <v>4.1500000000000004</v>
      </c>
      <c r="C2343" s="5" t="str">
        <f t="shared" si="618"/>
        <v xml:space="preserve">Informe Interactivo 2 - </v>
      </c>
      <c r="D2343" s="6" t="str">
        <f t="shared" si="619"/>
        <v>AQUÍ SE COPIA EL LINK SIN EL ID DE FILTRO</v>
      </c>
      <c r="E2343" s="4">
        <f t="shared" si="620"/>
        <v>40</v>
      </c>
      <c r="F2343" t="str">
        <f t="shared" si="621"/>
        <v>Informe Interactivo 2</v>
      </c>
      <c r="G2343" t="str">
        <f t="shared" si="622"/>
        <v>Categoría</v>
      </c>
      <c r="H2343" t="str">
        <f t="shared" si="623"/>
        <v>Precios</v>
      </c>
      <c r="K2343" s="1" t="str">
        <f t="shared" si="624"/>
        <v xml:space="preserve">Informe Interactivo 2 - </v>
      </c>
    </row>
    <row r="2344" spans="1:11" hidden="1" x14ac:dyDescent="0.35">
      <c r="A2344" s="2">
        <f t="shared" si="616"/>
        <v>570</v>
      </c>
      <c r="B2344" s="2">
        <f t="shared" si="617"/>
        <v>4.1500000000000004</v>
      </c>
      <c r="C2344" s="5" t="str">
        <f t="shared" si="618"/>
        <v xml:space="preserve">Informe Interactivo 2 - </v>
      </c>
      <c r="D2344" s="6" t="str">
        <f t="shared" si="619"/>
        <v>AQUÍ SE COPIA EL LINK SIN EL ID DE FILTRO</v>
      </c>
      <c r="E2344" s="4">
        <f t="shared" si="620"/>
        <v>40</v>
      </c>
      <c r="F2344" t="str">
        <f t="shared" si="621"/>
        <v>Informe Interactivo 2</v>
      </c>
      <c r="G2344" t="str">
        <f t="shared" si="622"/>
        <v>Categoría</v>
      </c>
      <c r="H2344" t="str">
        <f t="shared" si="623"/>
        <v>Precios</v>
      </c>
      <c r="K2344" s="1" t="str">
        <f t="shared" si="624"/>
        <v xml:space="preserve">Informe Interactivo 2 - </v>
      </c>
    </row>
    <row r="2345" spans="1:11" hidden="1" x14ac:dyDescent="0.35">
      <c r="A2345" s="2">
        <f t="shared" ref="A2345:A2408" si="625">+A2344+1</f>
        <v>571</v>
      </c>
      <c r="B2345" s="2">
        <f t="shared" ref="B2345:B2408" si="626">+B2344</f>
        <v>4.1500000000000004</v>
      </c>
      <c r="C2345" s="5" t="str">
        <f t="shared" ref="C2345:C2408" si="627">+F2345&amp;" - "&amp;J2345</f>
        <v xml:space="preserve">Informe Interactivo 2 - </v>
      </c>
      <c r="D2345" s="6" t="str">
        <f t="shared" ref="D2345:D2408" si="628">+"AQUÍ SE COPIA EL LINK SIN EL ID DE FILTRO"&amp;I2345</f>
        <v>AQUÍ SE COPIA EL LINK SIN EL ID DE FILTRO</v>
      </c>
      <c r="E2345" s="4">
        <f t="shared" ref="E2345:E2408" si="629">+E2344</f>
        <v>40</v>
      </c>
      <c r="F2345" t="str">
        <f t="shared" ref="F2345:F2408" si="630">+F2344</f>
        <v>Informe Interactivo 2</v>
      </c>
      <c r="G2345" t="str">
        <f t="shared" ref="G2345:G2408" si="631">+G2344</f>
        <v>Categoría</v>
      </c>
      <c r="H2345" t="str">
        <f t="shared" ref="H2345:H2408" si="632">+H2344</f>
        <v>Precios</v>
      </c>
      <c r="K2345" s="1" t="str">
        <f t="shared" ref="K2345:K2408" si="633">+HYPERLINK(D2345,C2345)</f>
        <v xml:space="preserve">Informe Interactivo 2 - </v>
      </c>
    </row>
    <row r="2346" spans="1:11" hidden="1" x14ac:dyDescent="0.35">
      <c r="A2346" s="2">
        <f t="shared" si="625"/>
        <v>572</v>
      </c>
      <c r="B2346" s="2">
        <f t="shared" si="626"/>
        <v>4.1500000000000004</v>
      </c>
      <c r="C2346" s="5" t="str">
        <f t="shared" si="627"/>
        <v xml:space="preserve">Informe Interactivo 2 - </v>
      </c>
      <c r="D2346" s="6" t="str">
        <f t="shared" si="628"/>
        <v>AQUÍ SE COPIA EL LINK SIN EL ID DE FILTRO</v>
      </c>
      <c r="E2346" s="4">
        <f t="shared" si="629"/>
        <v>40</v>
      </c>
      <c r="F2346" t="str">
        <f t="shared" si="630"/>
        <v>Informe Interactivo 2</v>
      </c>
      <c r="G2346" t="str">
        <f t="shared" si="631"/>
        <v>Categoría</v>
      </c>
      <c r="H2346" t="str">
        <f t="shared" si="632"/>
        <v>Precios</v>
      </c>
      <c r="K2346" s="1" t="str">
        <f t="shared" si="633"/>
        <v xml:space="preserve">Informe Interactivo 2 - </v>
      </c>
    </row>
    <row r="2347" spans="1:11" hidden="1" x14ac:dyDescent="0.35">
      <c r="A2347" s="2">
        <f t="shared" si="625"/>
        <v>573</v>
      </c>
      <c r="B2347" s="2">
        <f t="shared" si="626"/>
        <v>4.1500000000000004</v>
      </c>
      <c r="C2347" s="5" t="str">
        <f t="shared" si="627"/>
        <v xml:space="preserve">Informe Interactivo 2 - </v>
      </c>
      <c r="D2347" s="6" t="str">
        <f t="shared" si="628"/>
        <v>AQUÍ SE COPIA EL LINK SIN EL ID DE FILTRO</v>
      </c>
      <c r="E2347" s="4">
        <f t="shared" si="629"/>
        <v>40</v>
      </c>
      <c r="F2347" t="str">
        <f t="shared" si="630"/>
        <v>Informe Interactivo 2</v>
      </c>
      <c r="G2347" t="str">
        <f t="shared" si="631"/>
        <v>Categoría</v>
      </c>
      <c r="H2347" t="str">
        <f t="shared" si="632"/>
        <v>Precios</v>
      </c>
      <c r="K2347" s="1" t="str">
        <f t="shared" si="633"/>
        <v xml:space="preserve">Informe Interactivo 2 - </v>
      </c>
    </row>
    <row r="2348" spans="1:11" hidden="1" x14ac:dyDescent="0.35">
      <c r="A2348" s="2">
        <f t="shared" si="625"/>
        <v>574</v>
      </c>
      <c r="B2348" s="2">
        <f t="shared" si="626"/>
        <v>4.1500000000000004</v>
      </c>
      <c r="C2348" s="5" t="str">
        <f t="shared" si="627"/>
        <v xml:space="preserve">Informe Interactivo 2 - </v>
      </c>
      <c r="D2348" s="6" t="str">
        <f t="shared" si="628"/>
        <v>AQUÍ SE COPIA EL LINK SIN EL ID DE FILTRO</v>
      </c>
      <c r="E2348" s="4">
        <f t="shared" si="629"/>
        <v>40</v>
      </c>
      <c r="F2348" t="str">
        <f t="shared" si="630"/>
        <v>Informe Interactivo 2</v>
      </c>
      <c r="G2348" t="str">
        <f t="shared" si="631"/>
        <v>Categoría</v>
      </c>
      <c r="H2348" t="str">
        <f t="shared" si="632"/>
        <v>Precios</v>
      </c>
      <c r="K2348" s="1" t="str">
        <f t="shared" si="633"/>
        <v xml:space="preserve">Informe Interactivo 2 - </v>
      </c>
    </row>
    <row r="2349" spans="1:11" hidden="1" x14ac:dyDescent="0.35">
      <c r="A2349" s="2">
        <f t="shared" si="625"/>
        <v>575</v>
      </c>
      <c r="B2349" s="2">
        <f t="shared" si="626"/>
        <v>4.1500000000000004</v>
      </c>
      <c r="C2349" s="5" t="str">
        <f t="shared" si="627"/>
        <v xml:space="preserve">Informe Interactivo 2 - </v>
      </c>
      <c r="D2349" s="6" t="str">
        <f t="shared" si="628"/>
        <v>AQUÍ SE COPIA EL LINK SIN EL ID DE FILTRO</v>
      </c>
      <c r="E2349" s="4">
        <f t="shared" si="629"/>
        <v>40</v>
      </c>
      <c r="F2349" t="str">
        <f t="shared" si="630"/>
        <v>Informe Interactivo 2</v>
      </c>
      <c r="G2349" t="str">
        <f t="shared" si="631"/>
        <v>Categoría</v>
      </c>
      <c r="H2349" t="str">
        <f t="shared" si="632"/>
        <v>Precios</v>
      </c>
      <c r="K2349" s="1" t="str">
        <f t="shared" si="633"/>
        <v xml:space="preserve">Informe Interactivo 2 - </v>
      </c>
    </row>
    <row r="2350" spans="1:11" hidden="1" x14ac:dyDescent="0.35">
      <c r="A2350" s="2">
        <f t="shared" si="625"/>
        <v>576</v>
      </c>
      <c r="B2350" s="2">
        <f t="shared" si="626"/>
        <v>4.1500000000000004</v>
      </c>
      <c r="C2350" s="5" t="str">
        <f t="shared" si="627"/>
        <v xml:space="preserve">Informe Interactivo 2 - </v>
      </c>
      <c r="D2350" s="6" t="str">
        <f t="shared" si="628"/>
        <v>AQUÍ SE COPIA EL LINK SIN EL ID DE FILTRO</v>
      </c>
      <c r="E2350" s="4">
        <f t="shared" si="629"/>
        <v>40</v>
      </c>
      <c r="F2350" t="str">
        <f t="shared" si="630"/>
        <v>Informe Interactivo 2</v>
      </c>
      <c r="G2350" t="str">
        <f t="shared" si="631"/>
        <v>Categoría</v>
      </c>
      <c r="H2350" t="str">
        <f t="shared" si="632"/>
        <v>Precios</v>
      </c>
      <c r="K2350" s="1" t="str">
        <f t="shared" si="633"/>
        <v xml:space="preserve">Informe Interactivo 2 - </v>
      </c>
    </row>
    <row r="2351" spans="1:11" hidden="1" x14ac:dyDescent="0.35">
      <c r="A2351" s="2">
        <f t="shared" si="625"/>
        <v>577</v>
      </c>
      <c r="B2351" s="2">
        <f t="shared" si="626"/>
        <v>4.1500000000000004</v>
      </c>
      <c r="C2351" s="5" t="str">
        <f t="shared" si="627"/>
        <v xml:space="preserve">Informe Interactivo 2 - </v>
      </c>
      <c r="D2351" s="6" t="str">
        <f t="shared" si="628"/>
        <v>AQUÍ SE COPIA EL LINK SIN EL ID DE FILTRO</v>
      </c>
      <c r="E2351" s="4">
        <f t="shared" si="629"/>
        <v>40</v>
      </c>
      <c r="F2351" t="str">
        <f t="shared" si="630"/>
        <v>Informe Interactivo 2</v>
      </c>
      <c r="G2351" t="str">
        <f t="shared" si="631"/>
        <v>Categoría</v>
      </c>
      <c r="H2351" t="str">
        <f t="shared" si="632"/>
        <v>Precios</v>
      </c>
      <c r="K2351" s="1" t="str">
        <f t="shared" si="633"/>
        <v xml:space="preserve">Informe Interactivo 2 - </v>
      </c>
    </row>
    <row r="2352" spans="1:11" hidden="1" x14ac:dyDescent="0.35">
      <c r="A2352" s="2">
        <f t="shared" si="625"/>
        <v>578</v>
      </c>
      <c r="B2352" s="2">
        <f t="shared" si="626"/>
        <v>4.1500000000000004</v>
      </c>
      <c r="C2352" s="5" t="str">
        <f t="shared" si="627"/>
        <v xml:space="preserve">Informe Interactivo 2 - </v>
      </c>
      <c r="D2352" s="6" t="str">
        <f t="shared" si="628"/>
        <v>AQUÍ SE COPIA EL LINK SIN EL ID DE FILTRO</v>
      </c>
      <c r="E2352" s="4">
        <f t="shared" si="629"/>
        <v>40</v>
      </c>
      <c r="F2352" t="str">
        <f t="shared" si="630"/>
        <v>Informe Interactivo 2</v>
      </c>
      <c r="G2352" t="str">
        <f t="shared" si="631"/>
        <v>Categoría</v>
      </c>
      <c r="H2352" t="str">
        <f t="shared" si="632"/>
        <v>Precios</v>
      </c>
      <c r="K2352" s="1" t="str">
        <f t="shared" si="633"/>
        <v xml:space="preserve">Informe Interactivo 2 - </v>
      </c>
    </row>
    <row r="2353" spans="1:11" hidden="1" x14ac:dyDescent="0.35">
      <c r="A2353" s="2">
        <f t="shared" si="625"/>
        <v>579</v>
      </c>
      <c r="B2353" s="2">
        <f t="shared" si="626"/>
        <v>4.1500000000000004</v>
      </c>
      <c r="C2353" s="5" t="str">
        <f t="shared" si="627"/>
        <v xml:space="preserve">Informe Interactivo 2 - </v>
      </c>
      <c r="D2353" s="6" t="str">
        <f t="shared" si="628"/>
        <v>AQUÍ SE COPIA EL LINK SIN EL ID DE FILTRO</v>
      </c>
      <c r="E2353" s="4">
        <f t="shared" si="629"/>
        <v>40</v>
      </c>
      <c r="F2353" t="str">
        <f t="shared" si="630"/>
        <v>Informe Interactivo 2</v>
      </c>
      <c r="G2353" t="str">
        <f t="shared" si="631"/>
        <v>Categoría</v>
      </c>
      <c r="H2353" t="str">
        <f t="shared" si="632"/>
        <v>Precios</v>
      </c>
      <c r="K2353" s="1" t="str">
        <f t="shared" si="633"/>
        <v xml:space="preserve">Informe Interactivo 2 - </v>
      </c>
    </row>
    <row r="2354" spans="1:11" hidden="1" x14ac:dyDescent="0.35">
      <c r="A2354" s="2">
        <f t="shared" si="625"/>
        <v>580</v>
      </c>
      <c r="B2354" s="2">
        <f t="shared" si="626"/>
        <v>4.1500000000000004</v>
      </c>
      <c r="C2354" s="5" t="str">
        <f t="shared" si="627"/>
        <v xml:space="preserve">Informe Interactivo 2 - </v>
      </c>
      <c r="D2354" s="6" t="str">
        <f t="shared" si="628"/>
        <v>AQUÍ SE COPIA EL LINK SIN EL ID DE FILTRO</v>
      </c>
      <c r="E2354" s="4">
        <f t="shared" si="629"/>
        <v>40</v>
      </c>
      <c r="F2354" t="str">
        <f t="shared" si="630"/>
        <v>Informe Interactivo 2</v>
      </c>
      <c r="G2354" t="str">
        <f t="shared" si="631"/>
        <v>Categoría</v>
      </c>
      <c r="H2354" t="str">
        <f t="shared" si="632"/>
        <v>Precios</v>
      </c>
      <c r="K2354" s="1" t="str">
        <f t="shared" si="633"/>
        <v xml:space="preserve">Informe Interactivo 2 - </v>
      </c>
    </row>
    <row r="2355" spans="1:11" hidden="1" x14ac:dyDescent="0.35">
      <c r="A2355" s="2">
        <f t="shared" si="625"/>
        <v>581</v>
      </c>
      <c r="B2355" s="2">
        <f t="shared" si="626"/>
        <v>4.1500000000000004</v>
      </c>
      <c r="C2355" s="5" t="str">
        <f t="shared" si="627"/>
        <v xml:space="preserve">Informe Interactivo 2 - </v>
      </c>
      <c r="D2355" s="6" t="str">
        <f t="shared" si="628"/>
        <v>AQUÍ SE COPIA EL LINK SIN EL ID DE FILTRO</v>
      </c>
      <c r="E2355" s="4">
        <f t="shared" si="629"/>
        <v>40</v>
      </c>
      <c r="F2355" t="str">
        <f t="shared" si="630"/>
        <v>Informe Interactivo 2</v>
      </c>
      <c r="G2355" t="str">
        <f t="shared" si="631"/>
        <v>Categoría</v>
      </c>
      <c r="H2355" t="str">
        <f t="shared" si="632"/>
        <v>Precios</v>
      </c>
      <c r="K2355" s="1" t="str">
        <f t="shared" si="633"/>
        <v xml:space="preserve">Informe Interactivo 2 - </v>
      </c>
    </row>
    <row r="2356" spans="1:11" hidden="1" x14ac:dyDescent="0.35">
      <c r="A2356" s="2">
        <f t="shared" si="625"/>
        <v>582</v>
      </c>
      <c r="B2356" s="2">
        <f t="shared" si="626"/>
        <v>4.1500000000000004</v>
      </c>
      <c r="C2356" s="5" t="str">
        <f t="shared" si="627"/>
        <v xml:space="preserve">Informe Interactivo 2 - </v>
      </c>
      <c r="D2356" s="6" t="str">
        <f t="shared" si="628"/>
        <v>AQUÍ SE COPIA EL LINK SIN EL ID DE FILTRO</v>
      </c>
      <c r="E2356" s="4">
        <f t="shared" si="629"/>
        <v>40</v>
      </c>
      <c r="F2356" t="str">
        <f t="shared" si="630"/>
        <v>Informe Interactivo 2</v>
      </c>
      <c r="G2356" t="str">
        <f t="shared" si="631"/>
        <v>Categoría</v>
      </c>
      <c r="H2356" t="str">
        <f t="shared" si="632"/>
        <v>Precios</v>
      </c>
      <c r="K2356" s="1" t="str">
        <f t="shared" si="633"/>
        <v xml:space="preserve">Informe Interactivo 2 - </v>
      </c>
    </row>
    <row r="2357" spans="1:11" hidden="1" x14ac:dyDescent="0.35">
      <c r="A2357" s="2">
        <f t="shared" si="625"/>
        <v>583</v>
      </c>
      <c r="B2357" s="2">
        <f t="shared" si="626"/>
        <v>4.1500000000000004</v>
      </c>
      <c r="C2357" s="5" t="str">
        <f t="shared" si="627"/>
        <v xml:space="preserve">Informe Interactivo 2 - </v>
      </c>
      <c r="D2357" s="6" t="str">
        <f t="shared" si="628"/>
        <v>AQUÍ SE COPIA EL LINK SIN EL ID DE FILTRO</v>
      </c>
      <c r="E2357" s="4">
        <f t="shared" si="629"/>
        <v>40</v>
      </c>
      <c r="F2357" t="str">
        <f t="shared" si="630"/>
        <v>Informe Interactivo 2</v>
      </c>
      <c r="G2357" t="str">
        <f t="shared" si="631"/>
        <v>Categoría</v>
      </c>
      <c r="H2357" t="str">
        <f t="shared" si="632"/>
        <v>Precios</v>
      </c>
      <c r="K2357" s="1" t="str">
        <f t="shared" si="633"/>
        <v xml:space="preserve">Informe Interactivo 2 - </v>
      </c>
    </row>
    <row r="2358" spans="1:11" hidden="1" x14ac:dyDescent="0.35">
      <c r="A2358" s="2">
        <f t="shared" si="625"/>
        <v>584</v>
      </c>
      <c r="B2358" s="2">
        <f t="shared" si="626"/>
        <v>4.1500000000000004</v>
      </c>
      <c r="C2358" s="5" t="str">
        <f t="shared" si="627"/>
        <v xml:space="preserve">Informe Interactivo 2 - </v>
      </c>
      <c r="D2358" s="6" t="str">
        <f t="shared" si="628"/>
        <v>AQUÍ SE COPIA EL LINK SIN EL ID DE FILTRO</v>
      </c>
      <c r="E2358" s="4">
        <f t="shared" si="629"/>
        <v>40</v>
      </c>
      <c r="F2358" t="str">
        <f t="shared" si="630"/>
        <v>Informe Interactivo 2</v>
      </c>
      <c r="G2358" t="str">
        <f t="shared" si="631"/>
        <v>Categoría</v>
      </c>
      <c r="H2358" t="str">
        <f t="shared" si="632"/>
        <v>Precios</v>
      </c>
      <c r="K2358" s="1" t="str">
        <f t="shared" si="633"/>
        <v xml:space="preserve">Informe Interactivo 2 - </v>
      </c>
    </row>
    <row r="2359" spans="1:11" hidden="1" x14ac:dyDescent="0.35">
      <c r="A2359" s="2">
        <f t="shared" si="625"/>
        <v>585</v>
      </c>
      <c r="B2359" s="2">
        <f t="shared" si="626"/>
        <v>4.1500000000000004</v>
      </c>
      <c r="C2359" s="5" t="str">
        <f t="shared" si="627"/>
        <v xml:space="preserve">Informe Interactivo 2 - </v>
      </c>
      <c r="D2359" s="6" t="str">
        <f t="shared" si="628"/>
        <v>AQUÍ SE COPIA EL LINK SIN EL ID DE FILTRO</v>
      </c>
      <c r="E2359" s="4">
        <f t="shared" si="629"/>
        <v>40</v>
      </c>
      <c r="F2359" t="str">
        <f t="shared" si="630"/>
        <v>Informe Interactivo 2</v>
      </c>
      <c r="G2359" t="str">
        <f t="shared" si="631"/>
        <v>Categoría</v>
      </c>
      <c r="H2359" t="str">
        <f t="shared" si="632"/>
        <v>Precios</v>
      </c>
      <c r="K2359" s="1" t="str">
        <f t="shared" si="633"/>
        <v xml:space="preserve">Informe Interactivo 2 - </v>
      </c>
    </row>
    <row r="2360" spans="1:11" hidden="1" x14ac:dyDescent="0.35">
      <c r="A2360" s="2">
        <f t="shared" si="625"/>
        <v>586</v>
      </c>
      <c r="B2360" s="2">
        <f t="shared" si="626"/>
        <v>4.1500000000000004</v>
      </c>
      <c r="C2360" s="5" t="str">
        <f t="shared" si="627"/>
        <v xml:space="preserve">Informe Interactivo 2 - </v>
      </c>
      <c r="D2360" s="6" t="str">
        <f t="shared" si="628"/>
        <v>AQUÍ SE COPIA EL LINK SIN EL ID DE FILTRO</v>
      </c>
      <c r="E2360" s="4">
        <f t="shared" si="629"/>
        <v>40</v>
      </c>
      <c r="F2360" t="str">
        <f t="shared" si="630"/>
        <v>Informe Interactivo 2</v>
      </c>
      <c r="G2360" t="str">
        <f t="shared" si="631"/>
        <v>Categoría</v>
      </c>
      <c r="H2360" t="str">
        <f t="shared" si="632"/>
        <v>Precios</v>
      </c>
      <c r="K2360" s="1" t="str">
        <f t="shared" si="633"/>
        <v xml:space="preserve">Informe Interactivo 2 - </v>
      </c>
    </row>
    <row r="2361" spans="1:11" hidden="1" x14ac:dyDescent="0.35">
      <c r="A2361" s="2">
        <f t="shared" si="625"/>
        <v>587</v>
      </c>
      <c r="B2361" s="2">
        <f t="shared" si="626"/>
        <v>4.1500000000000004</v>
      </c>
      <c r="C2361" s="5" t="str">
        <f t="shared" si="627"/>
        <v xml:space="preserve">Informe Interactivo 2 - </v>
      </c>
      <c r="D2361" s="6" t="str">
        <f t="shared" si="628"/>
        <v>AQUÍ SE COPIA EL LINK SIN EL ID DE FILTRO</v>
      </c>
      <c r="E2361" s="4">
        <f t="shared" si="629"/>
        <v>40</v>
      </c>
      <c r="F2361" t="str">
        <f t="shared" si="630"/>
        <v>Informe Interactivo 2</v>
      </c>
      <c r="G2361" t="str">
        <f t="shared" si="631"/>
        <v>Categoría</v>
      </c>
      <c r="H2361" t="str">
        <f t="shared" si="632"/>
        <v>Precios</v>
      </c>
      <c r="K2361" s="1" t="str">
        <f t="shared" si="633"/>
        <v xml:space="preserve">Informe Interactivo 2 - </v>
      </c>
    </row>
    <row r="2362" spans="1:11" hidden="1" x14ac:dyDescent="0.35">
      <c r="A2362" s="2">
        <f t="shared" si="625"/>
        <v>588</v>
      </c>
      <c r="B2362" s="2">
        <f t="shared" si="626"/>
        <v>4.1500000000000004</v>
      </c>
      <c r="C2362" s="5" t="str">
        <f t="shared" si="627"/>
        <v xml:space="preserve">Informe Interactivo 2 - </v>
      </c>
      <c r="D2362" s="6" t="str">
        <f t="shared" si="628"/>
        <v>AQUÍ SE COPIA EL LINK SIN EL ID DE FILTRO</v>
      </c>
      <c r="E2362" s="4">
        <f t="shared" si="629"/>
        <v>40</v>
      </c>
      <c r="F2362" t="str">
        <f t="shared" si="630"/>
        <v>Informe Interactivo 2</v>
      </c>
      <c r="G2362" t="str">
        <f t="shared" si="631"/>
        <v>Categoría</v>
      </c>
      <c r="H2362" t="str">
        <f t="shared" si="632"/>
        <v>Precios</v>
      </c>
      <c r="K2362" s="1" t="str">
        <f t="shared" si="633"/>
        <v xml:space="preserve">Informe Interactivo 2 - </v>
      </c>
    </row>
    <row r="2363" spans="1:11" hidden="1" x14ac:dyDescent="0.35">
      <c r="A2363" s="2">
        <f t="shared" si="625"/>
        <v>589</v>
      </c>
      <c r="B2363" s="2">
        <f t="shared" si="626"/>
        <v>4.1500000000000004</v>
      </c>
      <c r="C2363" s="5" t="str">
        <f t="shared" si="627"/>
        <v xml:space="preserve">Informe Interactivo 2 - </v>
      </c>
      <c r="D2363" s="6" t="str">
        <f t="shared" si="628"/>
        <v>AQUÍ SE COPIA EL LINK SIN EL ID DE FILTRO</v>
      </c>
      <c r="E2363" s="4">
        <f t="shared" si="629"/>
        <v>40</v>
      </c>
      <c r="F2363" t="str">
        <f t="shared" si="630"/>
        <v>Informe Interactivo 2</v>
      </c>
      <c r="G2363" t="str">
        <f t="shared" si="631"/>
        <v>Categoría</v>
      </c>
      <c r="H2363" t="str">
        <f t="shared" si="632"/>
        <v>Precios</v>
      </c>
      <c r="K2363" s="1" t="str">
        <f t="shared" si="633"/>
        <v xml:space="preserve">Informe Interactivo 2 - </v>
      </c>
    </row>
    <row r="2364" spans="1:11" hidden="1" x14ac:dyDescent="0.35">
      <c r="A2364" s="2">
        <f t="shared" si="625"/>
        <v>590</v>
      </c>
      <c r="B2364" s="2">
        <f t="shared" si="626"/>
        <v>4.1500000000000004</v>
      </c>
      <c r="C2364" s="5" t="str">
        <f t="shared" si="627"/>
        <v xml:space="preserve">Informe Interactivo 2 - </v>
      </c>
      <c r="D2364" s="6" t="str">
        <f t="shared" si="628"/>
        <v>AQUÍ SE COPIA EL LINK SIN EL ID DE FILTRO</v>
      </c>
      <c r="E2364" s="4">
        <f t="shared" si="629"/>
        <v>40</v>
      </c>
      <c r="F2364" t="str">
        <f t="shared" si="630"/>
        <v>Informe Interactivo 2</v>
      </c>
      <c r="G2364" t="str">
        <f t="shared" si="631"/>
        <v>Categoría</v>
      </c>
      <c r="H2364" t="str">
        <f t="shared" si="632"/>
        <v>Precios</v>
      </c>
      <c r="K2364" s="1" t="str">
        <f t="shared" si="633"/>
        <v xml:space="preserve">Informe Interactivo 2 - </v>
      </c>
    </row>
    <row r="2365" spans="1:11" hidden="1" x14ac:dyDescent="0.35">
      <c r="A2365" s="2">
        <f t="shared" si="625"/>
        <v>591</v>
      </c>
      <c r="B2365" s="2">
        <f t="shared" si="626"/>
        <v>4.1500000000000004</v>
      </c>
      <c r="C2365" s="5" t="str">
        <f t="shared" si="627"/>
        <v xml:space="preserve">Informe Interactivo 2 - </v>
      </c>
      <c r="D2365" s="6" t="str">
        <f t="shared" si="628"/>
        <v>AQUÍ SE COPIA EL LINK SIN EL ID DE FILTRO</v>
      </c>
      <c r="E2365" s="4">
        <f t="shared" si="629"/>
        <v>40</v>
      </c>
      <c r="F2365" t="str">
        <f t="shared" si="630"/>
        <v>Informe Interactivo 2</v>
      </c>
      <c r="G2365" t="str">
        <f t="shared" si="631"/>
        <v>Categoría</v>
      </c>
      <c r="H2365" t="str">
        <f t="shared" si="632"/>
        <v>Precios</v>
      </c>
      <c r="K2365" s="1" t="str">
        <f t="shared" si="633"/>
        <v xml:space="preserve">Informe Interactivo 2 - </v>
      </c>
    </row>
    <row r="2366" spans="1:11" hidden="1" x14ac:dyDescent="0.35">
      <c r="A2366" s="2">
        <f t="shared" si="625"/>
        <v>592</v>
      </c>
      <c r="B2366" s="2">
        <f t="shared" si="626"/>
        <v>4.1500000000000004</v>
      </c>
      <c r="C2366" s="5" t="str">
        <f t="shared" si="627"/>
        <v xml:space="preserve">Informe Interactivo 2 - </v>
      </c>
      <c r="D2366" s="6" t="str">
        <f t="shared" si="628"/>
        <v>AQUÍ SE COPIA EL LINK SIN EL ID DE FILTRO</v>
      </c>
      <c r="E2366" s="4">
        <f t="shared" si="629"/>
        <v>40</v>
      </c>
      <c r="F2366" t="str">
        <f t="shared" si="630"/>
        <v>Informe Interactivo 2</v>
      </c>
      <c r="G2366" t="str">
        <f t="shared" si="631"/>
        <v>Categoría</v>
      </c>
      <c r="H2366" t="str">
        <f t="shared" si="632"/>
        <v>Precios</v>
      </c>
      <c r="K2366" s="1" t="str">
        <f t="shared" si="633"/>
        <v xml:space="preserve">Informe Interactivo 2 - </v>
      </c>
    </row>
    <row r="2367" spans="1:11" hidden="1" x14ac:dyDescent="0.35">
      <c r="A2367" s="2">
        <f t="shared" si="625"/>
        <v>593</v>
      </c>
      <c r="B2367" s="2">
        <f t="shared" si="626"/>
        <v>4.1500000000000004</v>
      </c>
      <c r="C2367" s="5" t="str">
        <f t="shared" si="627"/>
        <v xml:space="preserve">Informe Interactivo 2 - </v>
      </c>
      <c r="D2367" s="6" t="str">
        <f t="shared" si="628"/>
        <v>AQUÍ SE COPIA EL LINK SIN EL ID DE FILTRO</v>
      </c>
      <c r="E2367" s="4">
        <f t="shared" si="629"/>
        <v>40</v>
      </c>
      <c r="F2367" t="str">
        <f t="shared" si="630"/>
        <v>Informe Interactivo 2</v>
      </c>
      <c r="G2367" t="str">
        <f t="shared" si="631"/>
        <v>Categoría</v>
      </c>
      <c r="H2367" t="str">
        <f t="shared" si="632"/>
        <v>Precios</v>
      </c>
      <c r="K2367" s="1" t="str">
        <f t="shared" si="633"/>
        <v xml:space="preserve">Informe Interactivo 2 - </v>
      </c>
    </row>
    <row r="2368" spans="1:11" hidden="1" x14ac:dyDescent="0.35">
      <c r="A2368" s="2">
        <f t="shared" si="625"/>
        <v>594</v>
      </c>
      <c r="B2368" s="2">
        <f t="shared" si="626"/>
        <v>4.1500000000000004</v>
      </c>
      <c r="C2368" s="5" t="str">
        <f t="shared" si="627"/>
        <v xml:space="preserve">Informe Interactivo 2 - </v>
      </c>
      <c r="D2368" s="6" t="str">
        <f t="shared" si="628"/>
        <v>AQUÍ SE COPIA EL LINK SIN EL ID DE FILTRO</v>
      </c>
      <c r="E2368" s="4">
        <f t="shared" si="629"/>
        <v>40</v>
      </c>
      <c r="F2368" t="str">
        <f t="shared" si="630"/>
        <v>Informe Interactivo 2</v>
      </c>
      <c r="G2368" t="str">
        <f t="shared" si="631"/>
        <v>Categoría</v>
      </c>
      <c r="H2368" t="str">
        <f t="shared" si="632"/>
        <v>Precios</v>
      </c>
      <c r="K2368" s="1" t="str">
        <f t="shared" si="633"/>
        <v xml:space="preserve">Informe Interactivo 2 - </v>
      </c>
    </row>
    <row r="2369" spans="1:11" hidden="1" x14ac:dyDescent="0.35">
      <c r="A2369" s="2">
        <f t="shared" si="625"/>
        <v>595</v>
      </c>
      <c r="B2369" s="2">
        <f t="shared" si="626"/>
        <v>4.1500000000000004</v>
      </c>
      <c r="C2369" s="5" t="str">
        <f t="shared" si="627"/>
        <v xml:space="preserve">Informe Interactivo 2 - </v>
      </c>
      <c r="D2369" s="6" t="str">
        <f t="shared" si="628"/>
        <v>AQUÍ SE COPIA EL LINK SIN EL ID DE FILTRO</v>
      </c>
      <c r="E2369" s="4">
        <f t="shared" si="629"/>
        <v>40</v>
      </c>
      <c r="F2369" t="str">
        <f t="shared" si="630"/>
        <v>Informe Interactivo 2</v>
      </c>
      <c r="G2369" t="str">
        <f t="shared" si="631"/>
        <v>Categoría</v>
      </c>
      <c r="H2369" t="str">
        <f t="shared" si="632"/>
        <v>Precios</v>
      </c>
      <c r="K2369" s="1" t="str">
        <f t="shared" si="633"/>
        <v xml:space="preserve">Informe Interactivo 2 - </v>
      </c>
    </row>
    <row r="2370" spans="1:11" hidden="1" x14ac:dyDescent="0.35">
      <c r="A2370" s="2">
        <f t="shared" si="625"/>
        <v>596</v>
      </c>
      <c r="B2370" s="2">
        <f t="shared" si="626"/>
        <v>4.1500000000000004</v>
      </c>
      <c r="C2370" s="5" t="str">
        <f t="shared" si="627"/>
        <v xml:space="preserve">Informe Interactivo 2 - </v>
      </c>
      <c r="D2370" s="6" t="str">
        <f t="shared" si="628"/>
        <v>AQUÍ SE COPIA EL LINK SIN EL ID DE FILTRO</v>
      </c>
      <c r="E2370" s="4">
        <f t="shared" si="629"/>
        <v>40</v>
      </c>
      <c r="F2370" t="str">
        <f t="shared" si="630"/>
        <v>Informe Interactivo 2</v>
      </c>
      <c r="G2370" t="str">
        <f t="shared" si="631"/>
        <v>Categoría</v>
      </c>
      <c r="H2370" t="str">
        <f t="shared" si="632"/>
        <v>Precios</v>
      </c>
      <c r="K2370" s="1" t="str">
        <f t="shared" si="633"/>
        <v xml:space="preserve">Informe Interactivo 2 - </v>
      </c>
    </row>
    <row r="2371" spans="1:11" hidden="1" x14ac:dyDescent="0.35">
      <c r="A2371" s="2">
        <f t="shared" si="625"/>
        <v>597</v>
      </c>
      <c r="B2371" s="2">
        <f t="shared" si="626"/>
        <v>4.1500000000000004</v>
      </c>
      <c r="C2371" s="5" t="str">
        <f t="shared" si="627"/>
        <v xml:space="preserve">Informe Interactivo 2 - </v>
      </c>
      <c r="D2371" s="6" t="str">
        <f t="shared" si="628"/>
        <v>AQUÍ SE COPIA EL LINK SIN EL ID DE FILTRO</v>
      </c>
      <c r="E2371" s="4">
        <f t="shared" si="629"/>
        <v>40</v>
      </c>
      <c r="F2371" t="str">
        <f t="shared" si="630"/>
        <v>Informe Interactivo 2</v>
      </c>
      <c r="G2371" t="str">
        <f t="shared" si="631"/>
        <v>Categoría</v>
      </c>
      <c r="H2371" t="str">
        <f t="shared" si="632"/>
        <v>Precios</v>
      </c>
      <c r="K2371" s="1" t="str">
        <f t="shared" si="633"/>
        <v xml:space="preserve">Informe Interactivo 2 - </v>
      </c>
    </row>
    <row r="2372" spans="1:11" hidden="1" x14ac:dyDescent="0.35">
      <c r="A2372" s="2">
        <f t="shared" si="625"/>
        <v>598</v>
      </c>
      <c r="B2372" s="2">
        <f t="shared" si="626"/>
        <v>4.1500000000000004</v>
      </c>
      <c r="C2372" s="5" t="str">
        <f t="shared" si="627"/>
        <v xml:space="preserve">Informe Interactivo 2 - </v>
      </c>
      <c r="D2372" s="6" t="str">
        <f t="shared" si="628"/>
        <v>AQUÍ SE COPIA EL LINK SIN EL ID DE FILTRO</v>
      </c>
      <c r="E2372" s="4">
        <f t="shared" si="629"/>
        <v>40</v>
      </c>
      <c r="F2372" t="str">
        <f t="shared" si="630"/>
        <v>Informe Interactivo 2</v>
      </c>
      <c r="G2372" t="str">
        <f t="shared" si="631"/>
        <v>Categoría</v>
      </c>
      <c r="H2372" t="str">
        <f t="shared" si="632"/>
        <v>Precios</v>
      </c>
      <c r="K2372" s="1" t="str">
        <f t="shared" si="633"/>
        <v xml:space="preserve">Informe Interactivo 2 - </v>
      </c>
    </row>
    <row r="2373" spans="1:11" hidden="1" x14ac:dyDescent="0.35">
      <c r="A2373" s="2">
        <f t="shared" si="625"/>
        <v>599</v>
      </c>
      <c r="B2373" s="2">
        <f t="shared" si="626"/>
        <v>4.1500000000000004</v>
      </c>
      <c r="C2373" s="5" t="str">
        <f t="shared" si="627"/>
        <v xml:space="preserve">Informe Interactivo 2 - </v>
      </c>
      <c r="D2373" s="6" t="str">
        <f t="shared" si="628"/>
        <v>AQUÍ SE COPIA EL LINK SIN EL ID DE FILTRO</v>
      </c>
      <c r="E2373" s="4">
        <f t="shared" si="629"/>
        <v>40</v>
      </c>
      <c r="F2373" t="str">
        <f t="shared" si="630"/>
        <v>Informe Interactivo 2</v>
      </c>
      <c r="G2373" t="str">
        <f t="shared" si="631"/>
        <v>Categoría</v>
      </c>
      <c r="H2373" t="str">
        <f t="shared" si="632"/>
        <v>Precios</v>
      </c>
      <c r="K2373" s="1" t="str">
        <f t="shared" si="633"/>
        <v xml:space="preserve">Informe Interactivo 2 - </v>
      </c>
    </row>
    <row r="2374" spans="1:11" hidden="1" x14ac:dyDescent="0.35">
      <c r="A2374" s="2">
        <f t="shared" si="625"/>
        <v>600</v>
      </c>
      <c r="B2374" s="2">
        <f t="shared" si="626"/>
        <v>4.1500000000000004</v>
      </c>
      <c r="C2374" s="5" t="str">
        <f t="shared" si="627"/>
        <v xml:space="preserve">Informe Interactivo 2 - </v>
      </c>
      <c r="D2374" s="6" t="str">
        <f t="shared" si="628"/>
        <v>AQUÍ SE COPIA EL LINK SIN EL ID DE FILTRO</v>
      </c>
      <c r="E2374" s="4">
        <f t="shared" si="629"/>
        <v>40</v>
      </c>
      <c r="F2374" t="str">
        <f t="shared" si="630"/>
        <v>Informe Interactivo 2</v>
      </c>
      <c r="G2374" t="str">
        <f t="shared" si="631"/>
        <v>Categoría</v>
      </c>
      <c r="H2374" t="str">
        <f t="shared" si="632"/>
        <v>Precios</v>
      </c>
      <c r="K2374" s="1" t="str">
        <f t="shared" si="633"/>
        <v xml:space="preserve">Informe Interactivo 2 - </v>
      </c>
    </row>
    <row r="2375" spans="1:11" hidden="1" x14ac:dyDescent="0.35">
      <c r="A2375" s="2">
        <f t="shared" si="625"/>
        <v>601</v>
      </c>
      <c r="B2375" s="2">
        <f t="shared" si="626"/>
        <v>4.1500000000000004</v>
      </c>
      <c r="C2375" s="5" t="str">
        <f t="shared" si="627"/>
        <v xml:space="preserve">Informe Interactivo 2 - </v>
      </c>
      <c r="D2375" s="6" t="str">
        <f t="shared" si="628"/>
        <v>AQUÍ SE COPIA EL LINK SIN EL ID DE FILTRO</v>
      </c>
      <c r="E2375" s="4">
        <f t="shared" si="629"/>
        <v>40</v>
      </c>
      <c r="F2375" t="str">
        <f t="shared" si="630"/>
        <v>Informe Interactivo 2</v>
      </c>
      <c r="G2375" t="str">
        <f t="shared" si="631"/>
        <v>Categoría</v>
      </c>
      <c r="H2375" t="str">
        <f t="shared" si="632"/>
        <v>Precios</v>
      </c>
      <c r="K2375" s="1" t="str">
        <f t="shared" si="633"/>
        <v xml:space="preserve">Informe Interactivo 2 - </v>
      </c>
    </row>
    <row r="2376" spans="1:11" hidden="1" x14ac:dyDescent="0.35">
      <c r="A2376" s="2">
        <f t="shared" si="625"/>
        <v>602</v>
      </c>
      <c r="B2376" s="2">
        <f t="shared" si="626"/>
        <v>4.1500000000000004</v>
      </c>
      <c r="C2376" s="5" t="str">
        <f t="shared" si="627"/>
        <v xml:space="preserve">Informe Interactivo 2 - </v>
      </c>
      <c r="D2376" s="6" t="str">
        <f t="shared" si="628"/>
        <v>AQUÍ SE COPIA EL LINK SIN EL ID DE FILTRO</v>
      </c>
      <c r="E2376" s="4">
        <f t="shared" si="629"/>
        <v>40</v>
      </c>
      <c r="F2376" t="str">
        <f t="shared" si="630"/>
        <v>Informe Interactivo 2</v>
      </c>
      <c r="G2376" t="str">
        <f t="shared" si="631"/>
        <v>Categoría</v>
      </c>
      <c r="H2376" t="str">
        <f t="shared" si="632"/>
        <v>Precios</v>
      </c>
      <c r="K2376" s="1" t="str">
        <f t="shared" si="633"/>
        <v xml:space="preserve">Informe Interactivo 2 - </v>
      </c>
    </row>
    <row r="2377" spans="1:11" hidden="1" x14ac:dyDescent="0.35">
      <c r="A2377" s="2">
        <f t="shared" si="625"/>
        <v>603</v>
      </c>
      <c r="B2377" s="2">
        <f t="shared" si="626"/>
        <v>4.1500000000000004</v>
      </c>
      <c r="C2377" s="5" t="str">
        <f t="shared" si="627"/>
        <v xml:space="preserve">Informe Interactivo 2 - </v>
      </c>
      <c r="D2377" s="6" t="str">
        <f t="shared" si="628"/>
        <v>AQUÍ SE COPIA EL LINK SIN EL ID DE FILTRO</v>
      </c>
      <c r="E2377" s="4">
        <f t="shared" si="629"/>
        <v>40</v>
      </c>
      <c r="F2377" t="str">
        <f t="shared" si="630"/>
        <v>Informe Interactivo 2</v>
      </c>
      <c r="G2377" t="str">
        <f t="shared" si="631"/>
        <v>Categoría</v>
      </c>
      <c r="H2377" t="str">
        <f t="shared" si="632"/>
        <v>Precios</v>
      </c>
      <c r="K2377" s="1" t="str">
        <f t="shared" si="633"/>
        <v xml:space="preserve">Informe Interactivo 2 - </v>
      </c>
    </row>
    <row r="2378" spans="1:11" hidden="1" x14ac:dyDescent="0.35">
      <c r="A2378" s="2">
        <f t="shared" si="625"/>
        <v>604</v>
      </c>
      <c r="B2378" s="2">
        <f t="shared" si="626"/>
        <v>4.1500000000000004</v>
      </c>
      <c r="C2378" s="5" t="str">
        <f t="shared" si="627"/>
        <v xml:space="preserve">Informe Interactivo 2 - </v>
      </c>
      <c r="D2378" s="6" t="str">
        <f t="shared" si="628"/>
        <v>AQUÍ SE COPIA EL LINK SIN EL ID DE FILTRO</v>
      </c>
      <c r="E2378" s="4">
        <f t="shared" si="629"/>
        <v>40</v>
      </c>
      <c r="F2378" t="str">
        <f t="shared" si="630"/>
        <v>Informe Interactivo 2</v>
      </c>
      <c r="G2378" t="str">
        <f t="shared" si="631"/>
        <v>Categoría</v>
      </c>
      <c r="H2378" t="str">
        <f t="shared" si="632"/>
        <v>Precios</v>
      </c>
      <c r="K2378" s="1" t="str">
        <f t="shared" si="633"/>
        <v xml:space="preserve">Informe Interactivo 2 - </v>
      </c>
    </row>
    <row r="2379" spans="1:11" hidden="1" x14ac:dyDescent="0.35">
      <c r="A2379" s="2">
        <f t="shared" si="625"/>
        <v>605</v>
      </c>
      <c r="B2379" s="2">
        <f t="shared" si="626"/>
        <v>4.1500000000000004</v>
      </c>
      <c r="C2379" s="5" t="str">
        <f t="shared" si="627"/>
        <v xml:space="preserve">Informe Interactivo 2 - </v>
      </c>
      <c r="D2379" s="6" t="str">
        <f t="shared" si="628"/>
        <v>AQUÍ SE COPIA EL LINK SIN EL ID DE FILTRO</v>
      </c>
      <c r="E2379" s="4">
        <f t="shared" si="629"/>
        <v>40</v>
      </c>
      <c r="F2379" t="str">
        <f t="shared" si="630"/>
        <v>Informe Interactivo 2</v>
      </c>
      <c r="G2379" t="str">
        <f t="shared" si="631"/>
        <v>Categoría</v>
      </c>
      <c r="H2379" t="str">
        <f t="shared" si="632"/>
        <v>Precios</v>
      </c>
      <c r="K2379" s="1" t="str">
        <f t="shared" si="633"/>
        <v xml:space="preserve">Informe Interactivo 2 - </v>
      </c>
    </row>
    <row r="2380" spans="1:11" hidden="1" x14ac:dyDescent="0.35">
      <c r="A2380" s="2">
        <f t="shared" si="625"/>
        <v>606</v>
      </c>
      <c r="B2380" s="2">
        <f t="shared" si="626"/>
        <v>4.1500000000000004</v>
      </c>
      <c r="C2380" s="5" t="str">
        <f t="shared" si="627"/>
        <v xml:space="preserve">Informe Interactivo 2 - </v>
      </c>
      <c r="D2380" s="6" t="str">
        <f t="shared" si="628"/>
        <v>AQUÍ SE COPIA EL LINK SIN EL ID DE FILTRO</v>
      </c>
      <c r="E2380" s="4">
        <f t="shared" si="629"/>
        <v>40</v>
      </c>
      <c r="F2380" t="str">
        <f t="shared" si="630"/>
        <v>Informe Interactivo 2</v>
      </c>
      <c r="G2380" t="str">
        <f t="shared" si="631"/>
        <v>Categoría</v>
      </c>
      <c r="H2380" t="str">
        <f t="shared" si="632"/>
        <v>Precios</v>
      </c>
      <c r="K2380" s="1" t="str">
        <f t="shared" si="633"/>
        <v xml:space="preserve">Informe Interactivo 2 - </v>
      </c>
    </row>
    <row r="2381" spans="1:11" hidden="1" x14ac:dyDescent="0.35">
      <c r="A2381" s="2">
        <f t="shared" si="625"/>
        <v>607</v>
      </c>
      <c r="B2381" s="2">
        <f t="shared" si="626"/>
        <v>4.1500000000000004</v>
      </c>
      <c r="C2381" s="5" t="str">
        <f t="shared" si="627"/>
        <v xml:space="preserve">Informe Interactivo 2 - </v>
      </c>
      <c r="D2381" s="6" t="str">
        <f t="shared" si="628"/>
        <v>AQUÍ SE COPIA EL LINK SIN EL ID DE FILTRO</v>
      </c>
      <c r="E2381" s="4">
        <f t="shared" si="629"/>
        <v>40</v>
      </c>
      <c r="F2381" t="str">
        <f t="shared" si="630"/>
        <v>Informe Interactivo 2</v>
      </c>
      <c r="G2381" t="str">
        <f t="shared" si="631"/>
        <v>Categoría</v>
      </c>
      <c r="H2381" t="str">
        <f t="shared" si="632"/>
        <v>Precios</v>
      </c>
      <c r="K2381" s="1" t="str">
        <f t="shared" si="633"/>
        <v xml:space="preserve">Informe Interactivo 2 - </v>
      </c>
    </row>
    <row r="2382" spans="1:11" hidden="1" x14ac:dyDescent="0.35">
      <c r="A2382" s="2">
        <f t="shared" si="625"/>
        <v>608</v>
      </c>
      <c r="B2382" s="2">
        <f t="shared" si="626"/>
        <v>4.1500000000000004</v>
      </c>
      <c r="C2382" s="5" t="str">
        <f t="shared" si="627"/>
        <v xml:space="preserve">Informe Interactivo 2 - </v>
      </c>
      <c r="D2382" s="6" t="str">
        <f t="shared" si="628"/>
        <v>AQUÍ SE COPIA EL LINK SIN EL ID DE FILTRO</v>
      </c>
      <c r="E2382" s="4">
        <f t="shared" si="629"/>
        <v>40</v>
      </c>
      <c r="F2382" t="str">
        <f t="shared" si="630"/>
        <v>Informe Interactivo 2</v>
      </c>
      <c r="G2382" t="str">
        <f t="shared" si="631"/>
        <v>Categoría</v>
      </c>
      <c r="H2382" t="str">
        <f t="shared" si="632"/>
        <v>Precios</v>
      </c>
      <c r="K2382" s="1" t="str">
        <f t="shared" si="633"/>
        <v xml:space="preserve">Informe Interactivo 2 - </v>
      </c>
    </row>
    <row r="2383" spans="1:11" hidden="1" x14ac:dyDescent="0.35">
      <c r="A2383" s="2">
        <f t="shared" si="625"/>
        <v>609</v>
      </c>
      <c r="B2383" s="2">
        <f t="shared" si="626"/>
        <v>4.1500000000000004</v>
      </c>
      <c r="C2383" s="5" t="str">
        <f t="shared" si="627"/>
        <v xml:space="preserve">Informe Interactivo 2 - </v>
      </c>
      <c r="D2383" s="6" t="str">
        <f t="shared" si="628"/>
        <v>AQUÍ SE COPIA EL LINK SIN EL ID DE FILTRO</v>
      </c>
      <c r="E2383" s="4">
        <f t="shared" si="629"/>
        <v>40</v>
      </c>
      <c r="F2383" t="str">
        <f t="shared" si="630"/>
        <v>Informe Interactivo 2</v>
      </c>
      <c r="G2383" t="str">
        <f t="shared" si="631"/>
        <v>Categoría</v>
      </c>
      <c r="H2383" t="str">
        <f t="shared" si="632"/>
        <v>Precios</v>
      </c>
      <c r="K2383" s="1" t="str">
        <f t="shared" si="633"/>
        <v xml:space="preserve">Informe Interactivo 2 - </v>
      </c>
    </row>
    <row r="2384" spans="1:11" hidden="1" x14ac:dyDescent="0.35">
      <c r="A2384" s="2">
        <f t="shared" si="625"/>
        <v>610</v>
      </c>
      <c r="B2384" s="2">
        <f t="shared" si="626"/>
        <v>4.1500000000000004</v>
      </c>
      <c r="C2384" s="5" t="str">
        <f t="shared" si="627"/>
        <v xml:space="preserve">Informe Interactivo 2 - </v>
      </c>
      <c r="D2384" s="6" t="str">
        <f t="shared" si="628"/>
        <v>AQUÍ SE COPIA EL LINK SIN EL ID DE FILTRO</v>
      </c>
      <c r="E2384" s="4">
        <f t="shared" si="629"/>
        <v>40</v>
      </c>
      <c r="F2384" t="str">
        <f t="shared" si="630"/>
        <v>Informe Interactivo 2</v>
      </c>
      <c r="G2384" t="str">
        <f t="shared" si="631"/>
        <v>Categoría</v>
      </c>
      <c r="H2384" t="str">
        <f t="shared" si="632"/>
        <v>Precios</v>
      </c>
      <c r="K2384" s="1" t="str">
        <f t="shared" si="633"/>
        <v xml:space="preserve">Informe Interactivo 2 - </v>
      </c>
    </row>
    <row r="2385" spans="1:11" hidden="1" x14ac:dyDescent="0.35">
      <c r="A2385" s="2">
        <f t="shared" si="625"/>
        <v>611</v>
      </c>
      <c r="B2385" s="2">
        <f t="shared" si="626"/>
        <v>4.1500000000000004</v>
      </c>
      <c r="C2385" s="5" t="str">
        <f t="shared" si="627"/>
        <v xml:space="preserve">Informe Interactivo 2 - </v>
      </c>
      <c r="D2385" s="6" t="str">
        <f t="shared" si="628"/>
        <v>AQUÍ SE COPIA EL LINK SIN EL ID DE FILTRO</v>
      </c>
      <c r="E2385" s="4">
        <f t="shared" si="629"/>
        <v>40</v>
      </c>
      <c r="F2385" t="str">
        <f t="shared" si="630"/>
        <v>Informe Interactivo 2</v>
      </c>
      <c r="G2385" t="str">
        <f t="shared" si="631"/>
        <v>Categoría</v>
      </c>
      <c r="H2385" t="str">
        <f t="shared" si="632"/>
        <v>Precios</v>
      </c>
      <c r="K2385" s="1" t="str">
        <f t="shared" si="633"/>
        <v xml:space="preserve">Informe Interactivo 2 - </v>
      </c>
    </row>
    <row r="2386" spans="1:11" hidden="1" x14ac:dyDescent="0.35">
      <c r="A2386" s="2">
        <f t="shared" si="625"/>
        <v>612</v>
      </c>
      <c r="B2386" s="2">
        <f t="shared" si="626"/>
        <v>4.1500000000000004</v>
      </c>
      <c r="C2386" s="5" t="str">
        <f t="shared" si="627"/>
        <v xml:space="preserve">Informe Interactivo 2 - </v>
      </c>
      <c r="D2386" s="6" t="str">
        <f t="shared" si="628"/>
        <v>AQUÍ SE COPIA EL LINK SIN EL ID DE FILTRO</v>
      </c>
      <c r="E2386" s="4">
        <f t="shared" si="629"/>
        <v>40</v>
      </c>
      <c r="F2386" t="str">
        <f t="shared" si="630"/>
        <v>Informe Interactivo 2</v>
      </c>
      <c r="G2386" t="str">
        <f t="shared" si="631"/>
        <v>Categoría</v>
      </c>
      <c r="H2386" t="str">
        <f t="shared" si="632"/>
        <v>Precios</v>
      </c>
      <c r="K2386" s="1" t="str">
        <f t="shared" si="633"/>
        <v xml:space="preserve">Informe Interactivo 2 - </v>
      </c>
    </row>
    <row r="2387" spans="1:11" hidden="1" x14ac:dyDescent="0.35">
      <c r="A2387" s="2">
        <f t="shared" si="625"/>
        <v>613</v>
      </c>
      <c r="B2387" s="2">
        <f t="shared" si="626"/>
        <v>4.1500000000000004</v>
      </c>
      <c r="C2387" s="5" t="str">
        <f t="shared" si="627"/>
        <v xml:space="preserve">Informe Interactivo 2 - </v>
      </c>
      <c r="D2387" s="6" t="str">
        <f t="shared" si="628"/>
        <v>AQUÍ SE COPIA EL LINK SIN EL ID DE FILTRO</v>
      </c>
      <c r="E2387" s="4">
        <f t="shared" si="629"/>
        <v>40</v>
      </c>
      <c r="F2387" t="str">
        <f t="shared" si="630"/>
        <v>Informe Interactivo 2</v>
      </c>
      <c r="G2387" t="str">
        <f t="shared" si="631"/>
        <v>Categoría</v>
      </c>
      <c r="H2387" t="str">
        <f t="shared" si="632"/>
        <v>Precios</v>
      </c>
      <c r="K2387" s="1" t="str">
        <f t="shared" si="633"/>
        <v xml:space="preserve">Informe Interactivo 2 - </v>
      </c>
    </row>
    <row r="2388" spans="1:11" hidden="1" x14ac:dyDescent="0.35">
      <c r="A2388" s="2">
        <f t="shared" si="625"/>
        <v>614</v>
      </c>
      <c r="B2388" s="2">
        <f t="shared" si="626"/>
        <v>4.1500000000000004</v>
      </c>
      <c r="C2388" s="5" t="str">
        <f t="shared" si="627"/>
        <v xml:space="preserve">Informe Interactivo 2 - </v>
      </c>
      <c r="D2388" s="6" t="str">
        <f t="shared" si="628"/>
        <v>AQUÍ SE COPIA EL LINK SIN EL ID DE FILTRO</v>
      </c>
      <c r="E2388" s="4">
        <f t="shared" si="629"/>
        <v>40</v>
      </c>
      <c r="F2388" t="str">
        <f t="shared" si="630"/>
        <v>Informe Interactivo 2</v>
      </c>
      <c r="G2388" t="str">
        <f t="shared" si="631"/>
        <v>Categoría</v>
      </c>
      <c r="H2388" t="str">
        <f t="shared" si="632"/>
        <v>Precios</v>
      </c>
      <c r="K2388" s="1" t="str">
        <f t="shared" si="633"/>
        <v xml:space="preserve">Informe Interactivo 2 - </v>
      </c>
    </row>
    <row r="2389" spans="1:11" hidden="1" x14ac:dyDescent="0.35">
      <c r="A2389" s="2">
        <f t="shared" si="625"/>
        <v>615</v>
      </c>
      <c r="B2389" s="2">
        <f t="shared" si="626"/>
        <v>4.1500000000000004</v>
      </c>
      <c r="C2389" s="5" t="str">
        <f t="shared" si="627"/>
        <v xml:space="preserve">Informe Interactivo 2 - </v>
      </c>
      <c r="D2389" s="6" t="str">
        <f t="shared" si="628"/>
        <v>AQUÍ SE COPIA EL LINK SIN EL ID DE FILTRO</v>
      </c>
      <c r="E2389" s="4">
        <f t="shared" si="629"/>
        <v>40</v>
      </c>
      <c r="F2389" t="str">
        <f t="shared" si="630"/>
        <v>Informe Interactivo 2</v>
      </c>
      <c r="G2389" t="str">
        <f t="shared" si="631"/>
        <v>Categoría</v>
      </c>
      <c r="H2389" t="str">
        <f t="shared" si="632"/>
        <v>Precios</v>
      </c>
      <c r="K2389" s="1" t="str">
        <f t="shared" si="633"/>
        <v xml:space="preserve">Informe Interactivo 2 - </v>
      </c>
    </row>
    <row r="2390" spans="1:11" hidden="1" x14ac:dyDescent="0.35">
      <c r="A2390" s="2">
        <f t="shared" si="625"/>
        <v>616</v>
      </c>
      <c r="B2390" s="2">
        <f t="shared" si="626"/>
        <v>4.1500000000000004</v>
      </c>
      <c r="C2390" s="5" t="str">
        <f t="shared" si="627"/>
        <v xml:space="preserve">Informe Interactivo 2 - </v>
      </c>
      <c r="D2390" s="6" t="str">
        <f t="shared" si="628"/>
        <v>AQUÍ SE COPIA EL LINK SIN EL ID DE FILTRO</v>
      </c>
      <c r="E2390" s="4">
        <f t="shared" si="629"/>
        <v>40</v>
      </c>
      <c r="F2390" t="str">
        <f t="shared" si="630"/>
        <v>Informe Interactivo 2</v>
      </c>
      <c r="G2390" t="str">
        <f t="shared" si="631"/>
        <v>Categoría</v>
      </c>
      <c r="H2390" t="str">
        <f t="shared" si="632"/>
        <v>Precios</v>
      </c>
      <c r="K2390" s="1" t="str">
        <f t="shared" si="633"/>
        <v xml:space="preserve">Informe Interactivo 2 - </v>
      </c>
    </row>
    <row r="2391" spans="1:11" hidden="1" x14ac:dyDescent="0.35">
      <c r="A2391" s="2">
        <f t="shared" si="625"/>
        <v>617</v>
      </c>
      <c r="B2391" s="2">
        <f t="shared" si="626"/>
        <v>4.1500000000000004</v>
      </c>
      <c r="C2391" s="5" t="str">
        <f t="shared" si="627"/>
        <v xml:space="preserve">Informe Interactivo 2 - </v>
      </c>
      <c r="D2391" s="6" t="str">
        <f t="shared" si="628"/>
        <v>AQUÍ SE COPIA EL LINK SIN EL ID DE FILTRO</v>
      </c>
      <c r="E2391" s="4">
        <f t="shared" si="629"/>
        <v>40</v>
      </c>
      <c r="F2391" t="str">
        <f t="shared" si="630"/>
        <v>Informe Interactivo 2</v>
      </c>
      <c r="G2391" t="str">
        <f t="shared" si="631"/>
        <v>Categoría</v>
      </c>
      <c r="H2391" t="str">
        <f t="shared" si="632"/>
        <v>Precios</v>
      </c>
      <c r="K2391" s="1" t="str">
        <f t="shared" si="633"/>
        <v xml:space="preserve">Informe Interactivo 2 - </v>
      </c>
    </row>
    <row r="2392" spans="1:11" hidden="1" x14ac:dyDescent="0.35">
      <c r="A2392" s="2">
        <f t="shared" si="625"/>
        <v>618</v>
      </c>
      <c r="B2392" s="2">
        <f t="shared" si="626"/>
        <v>4.1500000000000004</v>
      </c>
      <c r="C2392" s="5" t="str">
        <f t="shared" si="627"/>
        <v xml:space="preserve">Informe Interactivo 2 - </v>
      </c>
      <c r="D2392" s="6" t="str">
        <f t="shared" si="628"/>
        <v>AQUÍ SE COPIA EL LINK SIN EL ID DE FILTRO</v>
      </c>
      <c r="E2392" s="4">
        <f t="shared" si="629"/>
        <v>40</v>
      </c>
      <c r="F2392" t="str">
        <f t="shared" si="630"/>
        <v>Informe Interactivo 2</v>
      </c>
      <c r="G2392" t="str">
        <f t="shared" si="631"/>
        <v>Categoría</v>
      </c>
      <c r="H2392" t="str">
        <f t="shared" si="632"/>
        <v>Precios</v>
      </c>
      <c r="K2392" s="1" t="str">
        <f t="shared" si="633"/>
        <v xml:space="preserve">Informe Interactivo 2 - </v>
      </c>
    </row>
    <row r="2393" spans="1:11" hidden="1" x14ac:dyDescent="0.35">
      <c r="A2393" s="2">
        <f t="shared" si="625"/>
        <v>619</v>
      </c>
      <c r="B2393" s="2">
        <f t="shared" si="626"/>
        <v>4.1500000000000004</v>
      </c>
      <c r="C2393" s="5" t="str">
        <f t="shared" si="627"/>
        <v xml:space="preserve">Informe Interactivo 2 - </v>
      </c>
      <c r="D2393" s="6" t="str">
        <f t="shared" si="628"/>
        <v>AQUÍ SE COPIA EL LINK SIN EL ID DE FILTRO</v>
      </c>
      <c r="E2393" s="4">
        <f t="shared" si="629"/>
        <v>40</v>
      </c>
      <c r="F2393" t="str">
        <f t="shared" si="630"/>
        <v>Informe Interactivo 2</v>
      </c>
      <c r="G2393" t="str">
        <f t="shared" si="631"/>
        <v>Categoría</v>
      </c>
      <c r="H2393" t="str">
        <f t="shared" si="632"/>
        <v>Precios</v>
      </c>
      <c r="K2393" s="1" t="str">
        <f t="shared" si="633"/>
        <v xml:space="preserve">Informe Interactivo 2 - </v>
      </c>
    </row>
    <row r="2394" spans="1:11" hidden="1" x14ac:dyDescent="0.35">
      <c r="A2394" s="2">
        <f t="shared" si="625"/>
        <v>620</v>
      </c>
      <c r="B2394" s="2">
        <f t="shared" si="626"/>
        <v>4.1500000000000004</v>
      </c>
      <c r="C2394" s="5" t="str">
        <f t="shared" si="627"/>
        <v xml:space="preserve">Informe Interactivo 2 - </v>
      </c>
      <c r="D2394" s="6" t="str">
        <f t="shared" si="628"/>
        <v>AQUÍ SE COPIA EL LINK SIN EL ID DE FILTRO</v>
      </c>
      <c r="E2394" s="4">
        <f t="shared" si="629"/>
        <v>40</v>
      </c>
      <c r="F2394" t="str">
        <f t="shared" si="630"/>
        <v>Informe Interactivo 2</v>
      </c>
      <c r="G2394" t="str">
        <f t="shared" si="631"/>
        <v>Categoría</v>
      </c>
      <c r="H2394" t="str">
        <f t="shared" si="632"/>
        <v>Precios</v>
      </c>
      <c r="K2394" s="1" t="str">
        <f t="shared" si="633"/>
        <v xml:space="preserve">Informe Interactivo 2 - </v>
      </c>
    </row>
    <row r="2395" spans="1:11" hidden="1" x14ac:dyDescent="0.35">
      <c r="A2395" s="2">
        <f t="shared" si="625"/>
        <v>621</v>
      </c>
      <c r="B2395" s="2">
        <f t="shared" si="626"/>
        <v>4.1500000000000004</v>
      </c>
      <c r="C2395" s="5" t="str">
        <f t="shared" si="627"/>
        <v xml:space="preserve">Informe Interactivo 2 - </v>
      </c>
      <c r="D2395" s="6" t="str">
        <f t="shared" si="628"/>
        <v>AQUÍ SE COPIA EL LINK SIN EL ID DE FILTRO</v>
      </c>
      <c r="E2395" s="4">
        <f t="shared" si="629"/>
        <v>40</v>
      </c>
      <c r="F2395" t="str">
        <f t="shared" si="630"/>
        <v>Informe Interactivo 2</v>
      </c>
      <c r="G2395" t="str">
        <f t="shared" si="631"/>
        <v>Categoría</v>
      </c>
      <c r="H2395" t="str">
        <f t="shared" si="632"/>
        <v>Precios</v>
      </c>
      <c r="K2395" s="1" t="str">
        <f t="shared" si="633"/>
        <v xml:space="preserve">Informe Interactivo 2 - </v>
      </c>
    </row>
    <row r="2396" spans="1:11" hidden="1" x14ac:dyDescent="0.35">
      <c r="A2396" s="2">
        <f t="shared" si="625"/>
        <v>622</v>
      </c>
      <c r="B2396" s="2">
        <f t="shared" si="626"/>
        <v>4.1500000000000004</v>
      </c>
      <c r="C2396" s="5" t="str">
        <f t="shared" si="627"/>
        <v xml:space="preserve">Informe Interactivo 2 - </v>
      </c>
      <c r="D2396" s="6" t="str">
        <f t="shared" si="628"/>
        <v>AQUÍ SE COPIA EL LINK SIN EL ID DE FILTRO</v>
      </c>
      <c r="E2396" s="4">
        <f t="shared" si="629"/>
        <v>40</v>
      </c>
      <c r="F2396" t="str">
        <f t="shared" si="630"/>
        <v>Informe Interactivo 2</v>
      </c>
      <c r="G2396" t="str">
        <f t="shared" si="631"/>
        <v>Categoría</v>
      </c>
      <c r="H2396" t="str">
        <f t="shared" si="632"/>
        <v>Precios</v>
      </c>
      <c r="K2396" s="1" t="str">
        <f t="shared" si="633"/>
        <v xml:space="preserve">Informe Interactivo 2 - </v>
      </c>
    </row>
    <row r="2397" spans="1:11" hidden="1" x14ac:dyDescent="0.35">
      <c r="A2397" s="2">
        <f t="shared" si="625"/>
        <v>623</v>
      </c>
      <c r="B2397" s="2">
        <f t="shared" si="626"/>
        <v>4.1500000000000004</v>
      </c>
      <c r="C2397" s="5" t="str">
        <f t="shared" si="627"/>
        <v xml:space="preserve">Informe Interactivo 2 - </v>
      </c>
      <c r="D2397" s="6" t="str">
        <f t="shared" si="628"/>
        <v>AQUÍ SE COPIA EL LINK SIN EL ID DE FILTRO</v>
      </c>
      <c r="E2397" s="4">
        <f t="shared" si="629"/>
        <v>40</v>
      </c>
      <c r="F2397" t="str">
        <f t="shared" si="630"/>
        <v>Informe Interactivo 2</v>
      </c>
      <c r="G2397" t="str">
        <f t="shared" si="631"/>
        <v>Categoría</v>
      </c>
      <c r="H2397" t="str">
        <f t="shared" si="632"/>
        <v>Precios</v>
      </c>
      <c r="K2397" s="1" t="str">
        <f t="shared" si="633"/>
        <v xml:space="preserve">Informe Interactivo 2 - </v>
      </c>
    </row>
    <row r="2398" spans="1:11" hidden="1" x14ac:dyDescent="0.35">
      <c r="A2398" s="2">
        <f t="shared" si="625"/>
        <v>624</v>
      </c>
      <c r="B2398" s="2">
        <f t="shared" si="626"/>
        <v>4.1500000000000004</v>
      </c>
      <c r="C2398" s="5" t="str">
        <f t="shared" si="627"/>
        <v xml:space="preserve">Informe Interactivo 2 - </v>
      </c>
      <c r="D2398" s="6" t="str">
        <f t="shared" si="628"/>
        <v>AQUÍ SE COPIA EL LINK SIN EL ID DE FILTRO</v>
      </c>
      <c r="E2398" s="4">
        <f t="shared" si="629"/>
        <v>40</v>
      </c>
      <c r="F2398" t="str">
        <f t="shared" si="630"/>
        <v>Informe Interactivo 2</v>
      </c>
      <c r="G2398" t="str">
        <f t="shared" si="631"/>
        <v>Categoría</v>
      </c>
      <c r="H2398" t="str">
        <f t="shared" si="632"/>
        <v>Precios</v>
      </c>
      <c r="K2398" s="1" t="str">
        <f t="shared" si="633"/>
        <v xml:space="preserve">Informe Interactivo 2 - </v>
      </c>
    </row>
    <row r="2399" spans="1:11" hidden="1" x14ac:dyDescent="0.35">
      <c r="A2399" s="2">
        <f t="shared" si="625"/>
        <v>625</v>
      </c>
      <c r="B2399" s="2">
        <f t="shared" si="626"/>
        <v>4.1500000000000004</v>
      </c>
      <c r="C2399" s="5" t="str">
        <f t="shared" si="627"/>
        <v xml:space="preserve">Informe Interactivo 2 - </v>
      </c>
      <c r="D2399" s="6" t="str">
        <f t="shared" si="628"/>
        <v>AQUÍ SE COPIA EL LINK SIN EL ID DE FILTRO</v>
      </c>
      <c r="E2399" s="4">
        <f t="shared" si="629"/>
        <v>40</v>
      </c>
      <c r="F2399" t="str">
        <f t="shared" si="630"/>
        <v>Informe Interactivo 2</v>
      </c>
      <c r="G2399" t="str">
        <f t="shared" si="631"/>
        <v>Categoría</v>
      </c>
      <c r="H2399" t="str">
        <f t="shared" si="632"/>
        <v>Precios</v>
      </c>
      <c r="K2399" s="1" t="str">
        <f t="shared" si="633"/>
        <v xml:space="preserve">Informe Interactivo 2 - </v>
      </c>
    </row>
    <row r="2400" spans="1:11" hidden="1" x14ac:dyDescent="0.35">
      <c r="A2400" s="2">
        <f t="shared" si="625"/>
        <v>626</v>
      </c>
      <c r="B2400" s="2">
        <f t="shared" si="626"/>
        <v>4.1500000000000004</v>
      </c>
      <c r="C2400" s="5" t="str">
        <f t="shared" si="627"/>
        <v xml:space="preserve">Informe Interactivo 2 - </v>
      </c>
      <c r="D2400" s="6" t="str">
        <f t="shared" si="628"/>
        <v>AQUÍ SE COPIA EL LINK SIN EL ID DE FILTRO</v>
      </c>
      <c r="E2400" s="4">
        <f t="shared" si="629"/>
        <v>40</v>
      </c>
      <c r="F2400" t="str">
        <f t="shared" si="630"/>
        <v>Informe Interactivo 2</v>
      </c>
      <c r="G2400" t="str">
        <f t="shared" si="631"/>
        <v>Categoría</v>
      </c>
      <c r="H2400" t="str">
        <f t="shared" si="632"/>
        <v>Precios</v>
      </c>
      <c r="K2400" s="1" t="str">
        <f t="shared" si="633"/>
        <v xml:space="preserve">Informe Interactivo 2 - </v>
      </c>
    </row>
    <row r="2401" spans="1:11" hidden="1" x14ac:dyDescent="0.35">
      <c r="A2401" s="2">
        <f t="shared" si="625"/>
        <v>627</v>
      </c>
      <c r="B2401" s="2">
        <f t="shared" si="626"/>
        <v>4.1500000000000004</v>
      </c>
      <c r="C2401" s="5" t="str">
        <f t="shared" si="627"/>
        <v xml:space="preserve">Informe Interactivo 2 - </v>
      </c>
      <c r="D2401" s="6" t="str">
        <f t="shared" si="628"/>
        <v>AQUÍ SE COPIA EL LINK SIN EL ID DE FILTRO</v>
      </c>
      <c r="E2401" s="4">
        <f t="shared" si="629"/>
        <v>40</v>
      </c>
      <c r="F2401" t="str">
        <f t="shared" si="630"/>
        <v>Informe Interactivo 2</v>
      </c>
      <c r="G2401" t="str">
        <f t="shared" si="631"/>
        <v>Categoría</v>
      </c>
      <c r="H2401" t="str">
        <f t="shared" si="632"/>
        <v>Precios</v>
      </c>
      <c r="K2401" s="1" t="str">
        <f t="shared" si="633"/>
        <v xml:space="preserve">Informe Interactivo 2 - </v>
      </c>
    </row>
    <row r="2402" spans="1:11" hidden="1" x14ac:dyDescent="0.35">
      <c r="A2402" s="2">
        <f t="shared" si="625"/>
        <v>628</v>
      </c>
      <c r="B2402" s="2">
        <f t="shared" si="626"/>
        <v>4.1500000000000004</v>
      </c>
      <c r="C2402" s="5" t="str">
        <f t="shared" si="627"/>
        <v xml:space="preserve">Informe Interactivo 2 - </v>
      </c>
      <c r="D2402" s="6" t="str">
        <f t="shared" si="628"/>
        <v>AQUÍ SE COPIA EL LINK SIN EL ID DE FILTRO</v>
      </c>
      <c r="E2402" s="4">
        <f t="shared" si="629"/>
        <v>40</v>
      </c>
      <c r="F2402" t="str">
        <f t="shared" si="630"/>
        <v>Informe Interactivo 2</v>
      </c>
      <c r="G2402" t="str">
        <f t="shared" si="631"/>
        <v>Categoría</v>
      </c>
      <c r="H2402" t="str">
        <f t="shared" si="632"/>
        <v>Precios</v>
      </c>
      <c r="K2402" s="1" t="str">
        <f t="shared" si="633"/>
        <v xml:space="preserve">Informe Interactivo 2 - </v>
      </c>
    </row>
    <row r="2403" spans="1:11" hidden="1" x14ac:dyDescent="0.35">
      <c r="A2403" s="2">
        <f t="shared" si="625"/>
        <v>629</v>
      </c>
      <c r="B2403" s="2">
        <f t="shared" si="626"/>
        <v>4.1500000000000004</v>
      </c>
      <c r="C2403" s="5" t="str">
        <f t="shared" si="627"/>
        <v xml:space="preserve">Informe Interactivo 2 - </v>
      </c>
      <c r="D2403" s="6" t="str">
        <f t="shared" si="628"/>
        <v>AQUÍ SE COPIA EL LINK SIN EL ID DE FILTRO</v>
      </c>
      <c r="E2403" s="4">
        <f t="shared" si="629"/>
        <v>40</v>
      </c>
      <c r="F2403" t="str">
        <f t="shared" si="630"/>
        <v>Informe Interactivo 2</v>
      </c>
      <c r="G2403" t="str">
        <f t="shared" si="631"/>
        <v>Categoría</v>
      </c>
      <c r="H2403" t="str">
        <f t="shared" si="632"/>
        <v>Precios</v>
      </c>
      <c r="K2403" s="1" t="str">
        <f t="shared" si="633"/>
        <v xml:space="preserve">Informe Interactivo 2 - </v>
      </c>
    </row>
    <row r="2404" spans="1:11" hidden="1" x14ac:dyDescent="0.35">
      <c r="A2404" s="2">
        <f t="shared" si="625"/>
        <v>630</v>
      </c>
      <c r="B2404" s="2">
        <f t="shared" si="626"/>
        <v>4.1500000000000004</v>
      </c>
      <c r="C2404" s="5" t="str">
        <f t="shared" si="627"/>
        <v xml:space="preserve">Informe Interactivo 2 - </v>
      </c>
      <c r="D2404" s="6" t="str">
        <f t="shared" si="628"/>
        <v>AQUÍ SE COPIA EL LINK SIN EL ID DE FILTRO</v>
      </c>
      <c r="E2404" s="4">
        <f t="shared" si="629"/>
        <v>40</v>
      </c>
      <c r="F2404" t="str">
        <f t="shared" si="630"/>
        <v>Informe Interactivo 2</v>
      </c>
      <c r="G2404" t="str">
        <f t="shared" si="631"/>
        <v>Categoría</v>
      </c>
      <c r="H2404" t="str">
        <f t="shared" si="632"/>
        <v>Precios</v>
      </c>
      <c r="K2404" s="1" t="str">
        <f t="shared" si="633"/>
        <v xml:space="preserve">Informe Interactivo 2 - </v>
      </c>
    </row>
    <row r="2405" spans="1:11" hidden="1" x14ac:dyDescent="0.35">
      <c r="A2405" s="2">
        <f t="shared" si="625"/>
        <v>631</v>
      </c>
      <c r="B2405" s="2">
        <f t="shared" si="626"/>
        <v>4.1500000000000004</v>
      </c>
      <c r="C2405" s="5" t="str">
        <f t="shared" si="627"/>
        <v xml:space="preserve">Informe Interactivo 2 - </v>
      </c>
      <c r="D2405" s="6" t="str">
        <f t="shared" si="628"/>
        <v>AQUÍ SE COPIA EL LINK SIN EL ID DE FILTRO</v>
      </c>
      <c r="E2405" s="4">
        <f t="shared" si="629"/>
        <v>40</v>
      </c>
      <c r="F2405" t="str">
        <f t="shared" si="630"/>
        <v>Informe Interactivo 2</v>
      </c>
      <c r="G2405" t="str">
        <f t="shared" si="631"/>
        <v>Categoría</v>
      </c>
      <c r="H2405" t="str">
        <f t="shared" si="632"/>
        <v>Precios</v>
      </c>
      <c r="K2405" s="1" t="str">
        <f t="shared" si="633"/>
        <v xml:space="preserve">Informe Interactivo 2 - </v>
      </c>
    </row>
    <row r="2406" spans="1:11" hidden="1" x14ac:dyDescent="0.35">
      <c r="A2406" s="2">
        <f t="shared" si="625"/>
        <v>632</v>
      </c>
      <c r="B2406" s="2">
        <f t="shared" si="626"/>
        <v>4.1500000000000004</v>
      </c>
      <c r="C2406" s="5" t="str">
        <f t="shared" si="627"/>
        <v xml:space="preserve">Informe Interactivo 2 - </v>
      </c>
      <c r="D2406" s="6" t="str">
        <f t="shared" si="628"/>
        <v>AQUÍ SE COPIA EL LINK SIN EL ID DE FILTRO</v>
      </c>
      <c r="E2406" s="4">
        <f t="shared" si="629"/>
        <v>40</v>
      </c>
      <c r="F2406" t="str">
        <f t="shared" si="630"/>
        <v>Informe Interactivo 2</v>
      </c>
      <c r="G2406" t="str">
        <f t="shared" si="631"/>
        <v>Categoría</v>
      </c>
      <c r="H2406" t="str">
        <f t="shared" si="632"/>
        <v>Precios</v>
      </c>
      <c r="K2406" s="1" t="str">
        <f t="shared" si="633"/>
        <v xml:space="preserve">Informe Interactivo 2 - </v>
      </c>
    </row>
    <row r="2407" spans="1:11" hidden="1" x14ac:dyDescent="0.35">
      <c r="A2407" s="2">
        <f t="shared" si="625"/>
        <v>633</v>
      </c>
      <c r="B2407" s="2">
        <f t="shared" si="626"/>
        <v>4.1500000000000004</v>
      </c>
      <c r="C2407" s="5" t="str">
        <f t="shared" si="627"/>
        <v xml:space="preserve">Informe Interactivo 2 - </v>
      </c>
      <c r="D2407" s="6" t="str">
        <f t="shared" si="628"/>
        <v>AQUÍ SE COPIA EL LINK SIN EL ID DE FILTRO</v>
      </c>
      <c r="E2407" s="4">
        <f t="shared" si="629"/>
        <v>40</v>
      </c>
      <c r="F2407" t="str">
        <f t="shared" si="630"/>
        <v>Informe Interactivo 2</v>
      </c>
      <c r="G2407" t="str">
        <f t="shared" si="631"/>
        <v>Categoría</v>
      </c>
      <c r="H2407" t="str">
        <f t="shared" si="632"/>
        <v>Precios</v>
      </c>
      <c r="K2407" s="1" t="str">
        <f t="shared" si="633"/>
        <v xml:space="preserve">Informe Interactivo 2 - </v>
      </c>
    </row>
    <row r="2408" spans="1:11" hidden="1" x14ac:dyDescent="0.35">
      <c r="A2408" s="2">
        <f t="shared" si="625"/>
        <v>634</v>
      </c>
      <c r="B2408" s="2">
        <f t="shared" si="626"/>
        <v>4.1500000000000004</v>
      </c>
      <c r="C2408" s="5" t="str">
        <f t="shared" si="627"/>
        <v xml:space="preserve">Informe Interactivo 2 - </v>
      </c>
      <c r="D2408" s="6" t="str">
        <f t="shared" si="628"/>
        <v>AQUÍ SE COPIA EL LINK SIN EL ID DE FILTRO</v>
      </c>
      <c r="E2408" s="4">
        <f t="shared" si="629"/>
        <v>40</v>
      </c>
      <c r="F2408" t="str">
        <f t="shared" si="630"/>
        <v>Informe Interactivo 2</v>
      </c>
      <c r="G2408" t="str">
        <f t="shared" si="631"/>
        <v>Categoría</v>
      </c>
      <c r="H2408" t="str">
        <f t="shared" si="632"/>
        <v>Precios</v>
      </c>
      <c r="K2408" s="1" t="str">
        <f t="shared" si="633"/>
        <v xml:space="preserve">Informe Interactivo 2 - </v>
      </c>
    </row>
    <row r="2409" spans="1:11" hidden="1" x14ac:dyDescent="0.35">
      <c r="A2409" s="2">
        <f t="shared" ref="A2409:A2472" si="634">+A2408+1</f>
        <v>635</v>
      </c>
      <c r="B2409" s="2">
        <f t="shared" ref="B2409:B2472" si="635">+B2408</f>
        <v>4.1500000000000004</v>
      </c>
      <c r="C2409" s="5" t="str">
        <f t="shared" ref="C2409:C2472" si="636">+F2409&amp;" - "&amp;J2409</f>
        <v xml:space="preserve">Informe Interactivo 2 - </v>
      </c>
      <c r="D2409" s="6" t="str">
        <f t="shared" ref="D2409:D2472" si="637">+"AQUÍ SE COPIA EL LINK SIN EL ID DE FILTRO"&amp;I2409</f>
        <v>AQUÍ SE COPIA EL LINK SIN EL ID DE FILTRO</v>
      </c>
      <c r="E2409" s="4">
        <f t="shared" ref="E2409:E2472" si="638">+E2408</f>
        <v>40</v>
      </c>
      <c r="F2409" t="str">
        <f t="shared" ref="F2409:F2472" si="639">+F2408</f>
        <v>Informe Interactivo 2</v>
      </c>
      <c r="G2409" t="str">
        <f t="shared" ref="G2409:G2472" si="640">+G2408</f>
        <v>Categoría</v>
      </c>
      <c r="H2409" t="str">
        <f t="shared" ref="H2409:H2472" si="641">+H2408</f>
        <v>Precios</v>
      </c>
      <c r="K2409" s="1" t="str">
        <f t="shared" ref="K2409:K2472" si="642">+HYPERLINK(D2409,C2409)</f>
        <v xml:space="preserve">Informe Interactivo 2 - </v>
      </c>
    </row>
    <row r="2410" spans="1:11" hidden="1" x14ac:dyDescent="0.35">
      <c r="A2410" s="2">
        <f t="shared" si="634"/>
        <v>636</v>
      </c>
      <c r="B2410" s="2">
        <f t="shared" si="635"/>
        <v>4.1500000000000004</v>
      </c>
      <c r="C2410" s="5" t="str">
        <f t="shared" si="636"/>
        <v xml:space="preserve">Informe Interactivo 2 - </v>
      </c>
      <c r="D2410" s="6" t="str">
        <f t="shared" si="637"/>
        <v>AQUÍ SE COPIA EL LINK SIN EL ID DE FILTRO</v>
      </c>
      <c r="E2410" s="4">
        <f t="shared" si="638"/>
        <v>40</v>
      </c>
      <c r="F2410" t="str">
        <f t="shared" si="639"/>
        <v>Informe Interactivo 2</v>
      </c>
      <c r="G2410" t="str">
        <f t="shared" si="640"/>
        <v>Categoría</v>
      </c>
      <c r="H2410" t="str">
        <f t="shared" si="641"/>
        <v>Precios</v>
      </c>
      <c r="K2410" s="1" t="str">
        <f t="shared" si="642"/>
        <v xml:space="preserve">Informe Interactivo 2 - </v>
      </c>
    </row>
    <row r="2411" spans="1:11" hidden="1" x14ac:dyDescent="0.35">
      <c r="A2411" s="2">
        <f t="shared" si="634"/>
        <v>637</v>
      </c>
      <c r="B2411" s="2">
        <f t="shared" si="635"/>
        <v>4.1500000000000004</v>
      </c>
      <c r="C2411" s="5" t="str">
        <f t="shared" si="636"/>
        <v xml:space="preserve">Informe Interactivo 2 - </v>
      </c>
      <c r="D2411" s="6" t="str">
        <f t="shared" si="637"/>
        <v>AQUÍ SE COPIA EL LINK SIN EL ID DE FILTRO</v>
      </c>
      <c r="E2411" s="4">
        <f t="shared" si="638"/>
        <v>40</v>
      </c>
      <c r="F2411" t="str">
        <f t="shared" si="639"/>
        <v>Informe Interactivo 2</v>
      </c>
      <c r="G2411" t="str">
        <f t="shared" si="640"/>
        <v>Categoría</v>
      </c>
      <c r="H2411" t="str">
        <f t="shared" si="641"/>
        <v>Precios</v>
      </c>
      <c r="K2411" s="1" t="str">
        <f t="shared" si="642"/>
        <v xml:space="preserve">Informe Interactivo 2 - </v>
      </c>
    </row>
    <row r="2412" spans="1:11" hidden="1" x14ac:dyDescent="0.35">
      <c r="A2412" s="2">
        <f t="shared" si="634"/>
        <v>638</v>
      </c>
      <c r="B2412" s="2">
        <f t="shared" si="635"/>
        <v>4.1500000000000004</v>
      </c>
      <c r="C2412" s="5" t="str">
        <f t="shared" si="636"/>
        <v xml:space="preserve">Informe Interactivo 2 - </v>
      </c>
      <c r="D2412" s="6" t="str">
        <f t="shared" si="637"/>
        <v>AQUÍ SE COPIA EL LINK SIN EL ID DE FILTRO</v>
      </c>
      <c r="E2412" s="4">
        <f t="shared" si="638"/>
        <v>40</v>
      </c>
      <c r="F2412" t="str">
        <f t="shared" si="639"/>
        <v>Informe Interactivo 2</v>
      </c>
      <c r="G2412" t="str">
        <f t="shared" si="640"/>
        <v>Categoría</v>
      </c>
      <c r="H2412" t="str">
        <f t="shared" si="641"/>
        <v>Precios</v>
      </c>
      <c r="K2412" s="1" t="str">
        <f t="shared" si="642"/>
        <v xml:space="preserve">Informe Interactivo 2 - </v>
      </c>
    </row>
    <row r="2413" spans="1:11" hidden="1" x14ac:dyDescent="0.35">
      <c r="A2413" s="2">
        <f t="shared" si="634"/>
        <v>639</v>
      </c>
      <c r="B2413" s="2">
        <f t="shared" si="635"/>
        <v>4.1500000000000004</v>
      </c>
      <c r="C2413" s="5" t="str">
        <f t="shared" si="636"/>
        <v xml:space="preserve">Informe Interactivo 2 - </v>
      </c>
      <c r="D2413" s="6" t="str">
        <f t="shared" si="637"/>
        <v>AQUÍ SE COPIA EL LINK SIN EL ID DE FILTRO</v>
      </c>
      <c r="E2413" s="4">
        <f t="shared" si="638"/>
        <v>40</v>
      </c>
      <c r="F2413" t="str">
        <f t="shared" si="639"/>
        <v>Informe Interactivo 2</v>
      </c>
      <c r="G2413" t="str">
        <f t="shared" si="640"/>
        <v>Categoría</v>
      </c>
      <c r="H2413" t="str">
        <f t="shared" si="641"/>
        <v>Precios</v>
      </c>
      <c r="K2413" s="1" t="str">
        <f t="shared" si="642"/>
        <v xml:space="preserve">Informe Interactivo 2 - </v>
      </c>
    </row>
    <row r="2414" spans="1:11" hidden="1" x14ac:dyDescent="0.35">
      <c r="A2414" s="2">
        <f t="shared" si="634"/>
        <v>640</v>
      </c>
      <c r="B2414" s="2">
        <f t="shared" si="635"/>
        <v>4.1500000000000004</v>
      </c>
      <c r="C2414" s="5" t="str">
        <f t="shared" si="636"/>
        <v xml:space="preserve">Informe Interactivo 2 - </v>
      </c>
      <c r="D2414" s="6" t="str">
        <f t="shared" si="637"/>
        <v>AQUÍ SE COPIA EL LINK SIN EL ID DE FILTRO</v>
      </c>
      <c r="E2414" s="4">
        <f t="shared" si="638"/>
        <v>40</v>
      </c>
      <c r="F2414" t="str">
        <f t="shared" si="639"/>
        <v>Informe Interactivo 2</v>
      </c>
      <c r="G2414" t="str">
        <f t="shared" si="640"/>
        <v>Categoría</v>
      </c>
      <c r="H2414" t="str">
        <f t="shared" si="641"/>
        <v>Precios</v>
      </c>
      <c r="K2414" s="1" t="str">
        <f t="shared" si="642"/>
        <v xml:space="preserve">Informe Interactivo 2 - </v>
      </c>
    </row>
    <row r="2415" spans="1:11" hidden="1" x14ac:dyDescent="0.35">
      <c r="A2415" s="2">
        <f t="shared" si="634"/>
        <v>641</v>
      </c>
      <c r="B2415" s="2">
        <f t="shared" si="635"/>
        <v>4.1500000000000004</v>
      </c>
      <c r="C2415" s="5" t="str">
        <f t="shared" si="636"/>
        <v xml:space="preserve">Informe Interactivo 2 - </v>
      </c>
      <c r="D2415" s="6" t="str">
        <f t="shared" si="637"/>
        <v>AQUÍ SE COPIA EL LINK SIN EL ID DE FILTRO</v>
      </c>
      <c r="E2415" s="4">
        <f t="shared" si="638"/>
        <v>40</v>
      </c>
      <c r="F2415" t="str">
        <f t="shared" si="639"/>
        <v>Informe Interactivo 2</v>
      </c>
      <c r="G2415" t="str">
        <f t="shared" si="640"/>
        <v>Categoría</v>
      </c>
      <c r="H2415" t="str">
        <f t="shared" si="641"/>
        <v>Precios</v>
      </c>
      <c r="K2415" s="1" t="str">
        <f t="shared" si="642"/>
        <v xml:space="preserve">Informe Interactivo 2 - </v>
      </c>
    </row>
    <row r="2416" spans="1:11" hidden="1" x14ac:dyDescent="0.35">
      <c r="A2416" s="2">
        <f t="shared" si="634"/>
        <v>642</v>
      </c>
      <c r="B2416" s="2">
        <f t="shared" si="635"/>
        <v>4.1500000000000004</v>
      </c>
      <c r="C2416" s="5" t="str">
        <f t="shared" si="636"/>
        <v xml:space="preserve">Informe Interactivo 2 - </v>
      </c>
      <c r="D2416" s="6" t="str">
        <f t="shared" si="637"/>
        <v>AQUÍ SE COPIA EL LINK SIN EL ID DE FILTRO</v>
      </c>
      <c r="E2416" s="4">
        <f t="shared" si="638"/>
        <v>40</v>
      </c>
      <c r="F2416" t="str">
        <f t="shared" si="639"/>
        <v>Informe Interactivo 2</v>
      </c>
      <c r="G2416" t="str">
        <f t="shared" si="640"/>
        <v>Categoría</v>
      </c>
      <c r="H2416" t="str">
        <f t="shared" si="641"/>
        <v>Precios</v>
      </c>
      <c r="K2416" s="1" t="str">
        <f t="shared" si="642"/>
        <v xml:space="preserve">Informe Interactivo 2 - </v>
      </c>
    </row>
    <row r="2417" spans="1:11" hidden="1" x14ac:dyDescent="0.35">
      <c r="A2417" s="2">
        <f t="shared" si="634"/>
        <v>643</v>
      </c>
      <c r="B2417" s="2">
        <f t="shared" si="635"/>
        <v>4.1500000000000004</v>
      </c>
      <c r="C2417" s="5" t="str">
        <f t="shared" si="636"/>
        <v xml:space="preserve">Informe Interactivo 2 - </v>
      </c>
      <c r="D2417" s="6" t="str">
        <f t="shared" si="637"/>
        <v>AQUÍ SE COPIA EL LINK SIN EL ID DE FILTRO</v>
      </c>
      <c r="E2417" s="4">
        <f t="shared" si="638"/>
        <v>40</v>
      </c>
      <c r="F2417" t="str">
        <f t="shared" si="639"/>
        <v>Informe Interactivo 2</v>
      </c>
      <c r="G2417" t="str">
        <f t="shared" si="640"/>
        <v>Categoría</v>
      </c>
      <c r="H2417" t="str">
        <f t="shared" si="641"/>
        <v>Precios</v>
      </c>
      <c r="K2417" s="1" t="str">
        <f t="shared" si="642"/>
        <v xml:space="preserve">Informe Interactivo 2 - </v>
      </c>
    </row>
    <row r="2418" spans="1:11" hidden="1" x14ac:dyDescent="0.35">
      <c r="A2418" s="2">
        <f t="shared" si="634"/>
        <v>644</v>
      </c>
      <c r="B2418" s="2">
        <f t="shared" si="635"/>
        <v>4.1500000000000004</v>
      </c>
      <c r="C2418" s="5" t="str">
        <f t="shared" si="636"/>
        <v xml:space="preserve">Informe Interactivo 2 - </v>
      </c>
      <c r="D2418" s="6" t="str">
        <f t="shared" si="637"/>
        <v>AQUÍ SE COPIA EL LINK SIN EL ID DE FILTRO</v>
      </c>
      <c r="E2418" s="4">
        <f t="shared" si="638"/>
        <v>40</v>
      </c>
      <c r="F2418" t="str">
        <f t="shared" si="639"/>
        <v>Informe Interactivo 2</v>
      </c>
      <c r="G2418" t="str">
        <f t="shared" si="640"/>
        <v>Categoría</v>
      </c>
      <c r="H2418" t="str">
        <f t="shared" si="641"/>
        <v>Precios</v>
      </c>
      <c r="K2418" s="1" t="str">
        <f t="shared" si="642"/>
        <v xml:space="preserve">Informe Interactivo 2 - </v>
      </c>
    </row>
    <row r="2419" spans="1:11" hidden="1" x14ac:dyDescent="0.35">
      <c r="A2419" s="2">
        <f t="shared" si="634"/>
        <v>645</v>
      </c>
      <c r="B2419" s="2">
        <f t="shared" si="635"/>
        <v>4.1500000000000004</v>
      </c>
      <c r="C2419" s="5" t="str">
        <f t="shared" si="636"/>
        <v xml:space="preserve">Informe Interactivo 2 - </v>
      </c>
      <c r="D2419" s="6" t="str">
        <f t="shared" si="637"/>
        <v>AQUÍ SE COPIA EL LINK SIN EL ID DE FILTRO</v>
      </c>
      <c r="E2419" s="4">
        <f t="shared" si="638"/>
        <v>40</v>
      </c>
      <c r="F2419" t="str">
        <f t="shared" si="639"/>
        <v>Informe Interactivo 2</v>
      </c>
      <c r="G2419" t="str">
        <f t="shared" si="640"/>
        <v>Categoría</v>
      </c>
      <c r="H2419" t="str">
        <f t="shared" si="641"/>
        <v>Precios</v>
      </c>
      <c r="K2419" s="1" t="str">
        <f t="shared" si="642"/>
        <v xml:space="preserve">Informe Interactivo 2 - </v>
      </c>
    </row>
    <row r="2420" spans="1:11" hidden="1" x14ac:dyDescent="0.35">
      <c r="A2420" s="2">
        <f t="shared" si="634"/>
        <v>646</v>
      </c>
      <c r="B2420" s="2">
        <f t="shared" si="635"/>
        <v>4.1500000000000004</v>
      </c>
      <c r="C2420" s="5" t="str">
        <f t="shared" si="636"/>
        <v xml:space="preserve">Informe Interactivo 2 - </v>
      </c>
      <c r="D2420" s="6" t="str">
        <f t="shared" si="637"/>
        <v>AQUÍ SE COPIA EL LINK SIN EL ID DE FILTRO</v>
      </c>
      <c r="E2420" s="4">
        <f t="shared" si="638"/>
        <v>40</v>
      </c>
      <c r="F2420" t="str">
        <f t="shared" si="639"/>
        <v>Informe Interactivo 2</v>
      </c>
      <c r="G2420" t="str">
        <f t="shared" si="640"/>
        <v>Categoría</v>
      </c>
      <c r="H2420" t="str">
        <f t="shared" si="641"/>
        <v>Precios</v>
      </c>
      <c r="K2420" s="1" t="str">
        <f t="shared" si="642"/>
        <v xml:space="preserve">Informe Interactivo 2 - </v>
      </c>
    </row>
    <row r="2421" spans="1:11" hidden="1" x14ac:dyDescent="0.35">
      <c r="A2421" s="2">
        <f t="shared" si="634"/>
        <v>647</v>
      </c>
      <c r="B2421" s="2">
        <f t="shared" si="635"/>
        <v>4.1500000000000004</v>
      </c>
      <c r="C2421" s="5" t="str">
        <f t="shared" si="636"/>
        <v xml:space="preserve">Informe Interactivo 2 - </v>
      </c>
      <c r="D2421" s="6" t="str">
        <f t="shared" si="637"/>
        <v>AQUÍ SE COPIA EL LINK SIN EL ID DE FILTRO</v>
      </c>
      <c r="E2421" s="4">
        <f t="shared" si="638"/>
        <v>40</v>
      </c>
      <c r="F2421" t="str">
        <f t="shared" si="639"/>
        <v>Informe Interactivo 2</v>
      </c>
      <c r="G2421" t="str">
        <f t="shared" si="640"/>
        <v>Categoría</v>
      </c>
      <c r="H2421" t="str">
        <f t="shared" si="641"/>
        <v>Precios</v>
      </c>
      <c r="K2421" s="1" t="str">
        <f t="shared" si="642"/>
        <v xml:space="preserve">Informe Interactivo 2 - </v>
      </c>
    </row>
    <row r="2422" spans="1:11" hidden="1" x14ac:dyDescent="0.35">
      <c r="A2422" s="2">
        <f t="shared" si="634"/>
        <v>648</v>
      </c>
      <c r="B2422" s="2">
        <f t="shared" si="635"/>
        <v>4.1500000000000004</v>
      </c>
      <c r="C2422" s="5" t="str">
        <f t="shared" si="636"/>
        <v xml:space="preserve">Informe Interactivo 2 - </v>
      </c>
      <c r="D2422" s="6" t="str">
        <f t="shared" si="637"/>
        <v>AQUÍ SE COPIA EL LINK SIN EL ID DE FILTRO</v>
      </c>
      <c r="E2422" s="4">
        <f t="shared" si="638"/>
        <v>40</v>
      </c>
      <c r="F2422" t="str">
        <f t="shared" si="639"/>
        <v>Informe Interactivo 2</v>
      </c>
      <c r="G2422" t="str">
        <f t="shared" si="640"/>
        <v>Categoría</v>
      </c>
      <c r="H2422" t="str">
        <f t="shared" si="641"/>
        <v>Precios</v>
      </c>
      <c r="K2422" s="1" t="str">
        <f t="shared" si="642"/>
        <v xml:space="preserve">Informe Interactivo 2 - </v>
      </c>
    </row>
    <row r="2423" spans="1:11" hidden="1" x14ac:dyDescent="0.35">
      <c r="A2423" s="2">
        <f t="shared" si="634"/>
        <v>649</v>
      </c>
      <c r="B2423" s="2">
        <f t="shared" si="635"/>
        <v>4.1500000000000004</v>
      </c>
      <c r="C2423" s="5" t="str">
        <f t="shared" si="636"/>
        <v xml:space="preserve">Informe Interactivo 2 - </v>
      </c>
      <c r="D2423" s="6" t="str">
        <f t="shared" si="637"/>
        <v>AQUÍ SE COPIA EL LINK SIN EL ID DE FILTRO</v>
      </c>
      <c r="E2423" s="4">
        <f t="shared" si="638"/>
        <v>40</v>
      </c>
      <c r="F2423" t="str">
        <f t="shared" si="639"/>
        <v>Informe Interactivo 2</v>
      </c>
      <c r="G2423" t="str">
        <f t="shared" si="640"/>
        <v>Categoría</v>
      </c>
      <c r="H2423" t="str">
        <f t="shared" si="641"/>
        <v>Precios</v>
      </c>
      <c r="K2423" s="1" t="str">
        <f t="shared" si="642"/>
        <v xml:space="preserve">Informe Interactivo 2 - </v>
      </c>
    </row>
    <row r="2424" spans="1:11" hidden="1" x14ac:dyDescent="0.35">
      <c r="A2424" s="2">
        <f t="shared" si="634"/>
        <v>650</v>
      </c>
      <c r="B2424" s="2">
        <f t="shared" si="635"/>
        <v>4.1500000000000004</v>
      </c>
      <c r="C2424" s="5" t="str">
        <f t="shared" si="636"/>
        <v xml:space="preserve">Informe Interactivo 2 - </v>
      </c>
      <c r="D2424" s="6" t="str">
        <f t="shared" si="637"/>
        <v>AQUÍ SE COPIA EL LINK SIN EL ID DE FILTRO</v>
      </c>
      <c r="E2424" s="4">
        <f t="shared" si="638"/>
        <v>40</v>
      </c>
      <c r="F2424" t="str">
        <f t="shared" si="639"/>
        <v>Informe Interactivo 2</v>
      </c>
      <c r="G2424" t="str">
        <f t="shared" si="640"/>
        <v>Categoría</v>
      </c>
      <c r="H2424" t="str">
        <f t="shared" si="641"/>
        <v>Precios</v>
      </c>
      <c r="K2424" s="1" t="str">
        <f t="shared" si="642"/>
        <v xml:space="preserve">Informe Interactivo 2 - </v>
      </c>
    </row>
    <row r="2425" spans="1:11" hidden="1" x14ac:dyDescent="0.35">
      <c r="A2425" s="2">
        <f t="shared" si="634"/>
        <v>651</v>
      </c>
      <c r="B2425" s="2">
        <f t="shared" si="635"/>
        <v>4.1500000000000004</v>
      </c>
      <c r="C2425" s="5" t="str">
        <f t="shared" si="636"/>
        <v xml:space="preserve">Informe Interactivo 2 - </v>
      </c>
      <c r="D2425" s="6" t="str">
        <f t="shared" si="637"/>
        <v>AQUÍ SE COPIA EL LINK SIN EL ID DE FILTRO</v>
      </c>
      <c r="E2425" s="4">
        <f t="shared" si="638"/>
        <v>40</v>
      </c>
      <c r="F2425" t="str">
        <f t="shared" si="639"/>
        <v>Informe Interactivo 2</v>
      </c>
      <c r="G2425" t="str">
        <f t="shared" si="640"/>
        <v>Categoría</v>
      </c>
      <c r="H2425" t="str">
        <f t="shared" si="641"/>
        <v>Precios</v>
      </c>
      <c r="K2425" s="1" t="str">
        <f t="shared" si="642"/>
        <v xml:space="preserve">Informe Interactivo 2 - </v>
      </c>
    </row>
    <row r="2426" spans="1:11" hidden="1" x14ac:dyDescent="0.35">
      <c r="A2426" s="2">
        <f t="shared" si="634"/>
        <v>652</v>
      </c>
      <c r="B2426" s="2">
        <f t="shared" si="635"/>
        <v>4.1500000000000004</v>
      </c>
      <c r="C2426" s="5" t="str">
        <f t="shared" si="636"/>
        <v xml:space="preserve">Informe Interactivo 2 - </v>
      </c>
      <c r="D2426" s="6" t="str">
        <f t="shared" si="637"/>
        <v>AQUÍ SE COPIA EL LINK SIN EL ID DE FILTRO</v>
      </c>
      <c r="E2426" s="4">
        <f t="shared" si="638"/>
        <v>40</v>
      </c>
      <c r="F2426" t="str">
        <f t="shared" si="639"/>
        <v>Informe Interactivo 2</v>
      </c>
      <c r="G2426" t="str">
        <f t="shared" si="640"/>
        <v>Categoría</v>
      </c>
      <c r="H2426" t="str">
        <f t="shared" si="641"/>
        <v>Precios</v>
      </c>
      <c r="K2426" s="1" t="str">
        <f t="shared" si="642"/>
        <v xml:space="preserve">Informe Interactivo 2 - </v>
      </c>
    </row>
    <row r="2427" spans="1:11" hidden="1" x14ac:dyDescent="0.35">
      <c r="A2427" s="2">
        <f t="shared" si="634"/>
        <v>653</v>
      </c>
      <c r="B2427" s="2">
        <f t="shared" si="635"/>
        <v>4.1500000000000004</v>
      </c>
      <c r="C2427" s="5" t="str">
        <f t="shared" si="636"/>
        <v xml:space="preserve">Informe Interactivo 2 - </v>
      </c>
      <c r="D2427" s="6" t="str">
        <f t="shared" si="637"/>
        <v>AQUÍ SE COPIA EL LINK SIN EL ID DE FILTRO</v>
      </c>
      <c r="E2427" s="4">
        <f t="shared" si="638"/>
        <v>40</v>
      </c>
      <c r="F2427" t="str">
        <f t="shared" si="639"/>
        <v>Informe Interactivo 2</v>
      </c>
      <c r="G2427" t="str">
        <f t="shared" si="640"/>
        <v>Categoría</v>
      </c>
      <c r="H2427" t="str">
        <f t="shared" si="641"/>
        <v>Precios</v>
      </c>
      <c r="K2427" s="1" t="str">
        <f t="shared" si="642"/>
        <v xml:space="preserve">Informe Interactivo 2 - </v>
      </c>
    </row>
    <row r="2428" spans="1:11" hidden="1" x14ac:dyDescent="0.35">
      <c r="A2428" s="2">
        <f t="shared" si="634"/>
        <v>654</v>
      </c>
      <c r="B2428" s="2">
        <f t="shared" si="635"/>
        <v>4.1500000000000004</v>
      </c>
      <c r="C2428" s="5" t="str">
        <f t="shared" si="636"/>
        <v xml:space="preserve">Informe Interactivo 2 - </v>
      </c>
      <c r="D2428" s="6" t="str">
        <f t="shared" si="637"/>
        <v>AQUÍ SE COPIA EL LINK SIN EL ID DE FILTRO</v>
      </c>
      <c r="E2428" s="4">
        <f t="shared" si="638"/>
        <v>40</v>
      </c>
      <c r="F2428" t="str">
        <f t="shared" si="639"/>
        <v>Informe Interactivo 2</v>
      </c>
      <c r="G2428" t="str">
        <f t="shared" si="640"/>
        <v>Categoría</v>
      </c>
      <c r="H2428" t="str">
        <f t="shared" si="641"/>
        <v>Precios</v>
      </c>
      <c r="K2428" s="1" t="str">
        <f t="shared" si="642"/>
        <v xml:space="preserve">Informe Interactivo 2 - </v>
      </c>
    </row>
    <row r="2429" spans="1:11" hidden="1" x14ac:dyDescent="0.35">
      <c r="A2429" s="2">
        <f t="shared" si="634"/>
        <v>655</v>
      </c>
      <c r="B2429" s="2">
        <f t="shared" si="635"/>
        <v>4.1500000000000004</v>
      </c>
      <c r="C2429" s="5" t="str">
        <f t="shared" si="636"/>
        <v xml:space="preserve">Informe Interactivo 2 - </v>
      </c>
      <c r="D2429" s="6" t="str">
        <f t="shared" si="637"/>
        <v>AQUÍ SE COPIA EL LINK SIN EL ID DE FILTRO</v>
      </c>
      <c r="E2429" s="4">
        <f t="shared" si="638"/>
        <v>40</v>
      </c>
      <c r="F2429" t="str">
        <f t="shared" si="639"/>
        <v>Informe Interactivo 2</v>
      </c>
      <c r="G2429" t="str">
        <f t="shared" si="640"/>
        <v>Categoría</v>
      </c>
      <c r="H2429" t="str">
        <f t="shared" si="641"/>
        <v>Precios</v>
      </c>
      <c r="K2429" s="1" t="str">
        <f t="shared" si="642"/>
        <v xml:space="preserve">Informe Interactivo 2 - </v>
      </c>
    </row>
    <row r="2430" spans="1:11" hidden="1" x14ac:dyDescent="0.35">
      <c r="A2430" s="2">
        <f t="shared" si="634"/>
        <v>656</v>
      </c>
      <c r="B2430" s="2">
        <f t="shared" si="635"/>
        <v>4.1500000000000004</v>
      </c>
      <c r="C2430" s="5" t="str">
        <f t="shared" si="636"/>
        <v xml:space="preserve">Informe Interactivo 2 - </v>
      </c>
      <c r="D2430" s="6" t="str">
        <f t="shared" si="637"/>
        <v>AQUÍ SE COPIA EL LINK SIN EL ID DE FILTRO</v>
      </c>
      <c r="E2430" s="4">
        <f t="shared" si="638"/>
        <v>40</v>
      </c>
      <c r="F2430" t="str">
        <f t="shared" si="639"/>
        <v>Informe Interactivo 2</v>
      </c>
      <c r="G2430" t="str">
        <f t="shared" si="640"/>
        <v>Categoría</v>
      </c>
      <c r="H2430" t="str">
        <f t="shared" si="641"/>
        <v>Precios</v>
      </c>
      <c r="K2430" s="1" t="str">
        <f t="shared" si="642"/>
        <v xml:space="preserve">Informe Interactivo 2 - </v>
      </c>
    </row>
    <row r="2431" spans="1:11" hidden="1" x14ac:dyDescent="0.35">
      <c r="A2431" s="2">
        <f t="shared" si="634"/>
        <v>657</v>
      </c>
      <c r="B2431" s="2">
        <f t="shared" si="635"/>
        <v>4.1500000000000004</v>
      </c>
      <c r="C2431" s="5" t="str">
        <f t="shared" si="636"/>
        <v xml:space="preserve">Informe Interactivo 2 - </v>
      </c>
      <c r="D2431" s="6" t="str">
        <f t="shared" si="637"/>
        <v>AQUÍ SE COPIA EL LINK SIN EL ID DE FILTRO</v>
      </c>
      <c r="E2431" s="4">
        <f t="shared" si="638"/>
        <v>40</v>
      </c>
      <c r="F2431" t="str">
        <f t="shared" si="639"/>
        <v>Informe Interactivo 2</v>
      </c>
      <c r="G2431" t="str">
        <f t="shared" si="640"/>
        <v>Categoría</v>
      </c>
      <c r="H2431" t="str">
        <f t="shared" si="641"/>
        <v>Precios</v>
      </c>
      <c r="K2431" s="1" t="str">
        <f t="shared" si="642"/>
        <v xml:space="preserve">Informe Interactivo 2 - </v>
      </c>
    </row>
    <row r="2432" spans="1:11" hidden="1" x14ac:dyDescent="0.35">
      <c r="A2432" s="2">
        <f t="shared" si="634"/>
        <v>658</v>
      </c>
      <c r="B2432" s="2">
        <f t="shared" si="635"/>
        <v>4.1500000000000004</v>
      </c>
      <c r="C2432" s="5" t="str">
        <f t="shared" si="636"/>
        <v xml:space="preserve">Informe Interactivo 2 - </v>
      </c>
      <c r="D2432" s="6" t="str">
        <f t="shared" si="637"/>
        <v>AQUÍ SE COPIA EL LINK SIN EL ID DE FILTRO</v>
      </c>
      <c r="E2432" s="4">
        <f t="shared" si="638"/>
        <v>40</v>
      </c>
      <c r="F2432" t="str">
        <f t="shared" si="639"/>
        <v>Informe Interactivo 2</v>
      </c>
      <c r="G2432" t="str">
        <f t="shared" si="640"/>
        <v>Categoría</v>
      </c>
      <c r="H2432" t="str">
        <f t="shared" si="641"/>
        <v>Precios</v>
      </c>
      <c r="K2432" s="1" t="str">
        <f t="shared" si="642"/>
        <v xml:space="preserve">Informe Interactivo 2 - </v>
      </c>
    </row>
    <row r="2433" spans="1:11" hidden="1" x14ac:dyDescent="0.35">
      <c r="A2433" s="2">
        <f t="shared" si="634"/>
        <v>659</v>
      </c>
      <c r="B2433" s="2">
        <f t="shared" si="635"/>
        <v>4.1500000000000004</v>
      </c>
      <c r="C2433" s="5" t="str">
        <f t="shared" si="636"/>
        <v xml:space="preserve">Informe Interactivo 2 - </v>
      </c>
      <c r="D2433" s="6" t="str">
        <f t="shared" si="637"/>
        <v>AQUÍ SE COPIA EL LINK SIN EL ID DE FILTRO</v>
      </c>
      <c r="E2433" s="4">
        <f t="shared" si="638"/>
        <v>40</v>
      </c>
      <c r="F2433" t="str">
        <f t="shared" si="639"/>
        <v>Informe Interactivo 2</v>
      </c>
      <c r="G2433" t="str">
        <f t="shared" si="640"/>
        <v>Categoría</v>
      </c>
      <c r="H2433" t="str">
        <f t="shared" si="641"/>
        <v>Precios</v>
      </c>
      <c r="K2433" s="1" t="str">
        <f t="shared" si="642"/>
        <v xml:space="preserve">Informe Interactivo 2 - </v>
      </c>
    </row>
    <row r="2434" spans="1:11" hidden="1" x14ac:dyDescent="0.35">
      <c r="A2434" s="2">
        <f t="shared" si="634"/>
        <v>660</v>
      </c>
      <c r="B2434" s="2">
        <f t="shared" si="635"/>
        <v>4.1500000000000004</v>
      </c>
      <c r="C2434" s="5" t="str">
        <f t="shared" si="636"/>
        <v xml:space="preserve">Informe Interactivo 2 - </v>
      </c>
      <c r="D2434" s="6" t="str">
        <f t="shared" si="637"/>
        <v>AQUÍ SE COPIA EL LINK SIN EL ID DE FILTRO</v>
      </c>
      <c r="E2434" s="4">
        <f t="shared" si="638"/>
        <v>40</v>
      </c>
      <c r="F2434" t="str">
        <f t="shared" si="639"/>
        <v>Informe Interactivo 2</v>
      </c>
      <c r="G2434" t="str">
        <f t="shared" si="640"/>
        <v>Categoría</v>
      </c>
      <c r="H2434" t="str">
        <f t="shared" si="641"/>
        <v>Precios</v>
      </c>
      <c r="K2434" s="1" t="str">
        <f t="shared" si="642"/>
        <v xml:space="preserve">Informe Interactivo 2 - </v>
      </c>
    </row>
    <row r="2435" spans="1:11" hidden="1" x14ac:dyDescent="0.35">
      <c r="A2435" s="2">
        <f t="shared" si="634"/>
        <v>661</v>
      </c>
      <c r="B2435" s="2">
        <f t="shared" si="635"/>
        <v>4.1500000000000004</v>
      </c>
      <c r="C2435" s="5" t="str">
        <f t="shared" si="636"/>
        <v xml:space="preserve">Informe Interactivo 2 - </v>
      </c>
      <c r="D2435" s="6" t="str">
        <f t="shared" si="637"/>
        <v>AQUÍ SE COPIA EL LINK SIN EL ID DE FILTRO</v>
      </c>
      <c r="E2435" s="4">
        <f t="shared" si="638"/>
        <v>40</v>
      </c>
      <c r="F2435" t="str">
        <f t="shared" si="639"/>
        <v>Informe Interactivo 2</v>
      </c>
      <c r="G2435" t="str">
        <f t="shared" si="640"/>
        <v>Categoría</v>
      </c>
      <c r="H2435" t="str">
        <f t="shared" si="641"/>
        <v>Precios</v>
      </c>
      <c r="K2435" s="1" t="str">
        <f t="shared" si="642"/>
        <v xml:space="preserve">Informe Interactivo 2 - </v>
      </c>
    </row>
    <row r="2436" spans="1:11" hidden="1" x14ac:dyDescent="0.35">
      <c r="A2436" s="2">
        <f t="shared" si="634"/>
        <v>662</v>
      </c>
      <c r="B2436" s="2">
        <f t="shared" si="635"/>
        <v>4.1500000000000004</v>
      </c>
      <c r="C2436" s="5" t="str">
        <f t="shared" si="636"/>
        <v xml:space="preserve">Informe Interactivo 2 - </v>
      </c>
      <c r="D2436" s="6" t="str">
        <f t="shared" si="637"/>
        <v>AQUÍ SE COPIA EL LINK SIN EL ID DE FILTRO</v>
      </c>
      <c r="E2436" s="4">
        <f t="shared" si="638"/>
        <v>40</v>
      </c>
      <c r="F2436" t="str">
        <f t="shared" si="639"/>
        <v>Informe Interactivo 2</v>
      </c>
      <c r="G2436" t="str">
        <f t="shared" si="640"/>
        <v>Categoría</v>
      </c>
      <c r="H2436" t="str">
        <f t="shared" si="641"/>
        <v>Precios</v>
      </c>
      <c r="K2436" s="1" t="str">
        <f t="shared" si="642"/>
        <v xml:space="preserve">Informe Interactivo 2 - </v>
      </c>
    </row>
    <row r="2437" spans="1:11" hidden="1" x14ac:dyDescent="0.35">
      <c r="A2437" s="2">
        <f t="shared" si="634"/>
        <v>663</v>
      </c>
      <c r="B2437" s="2">
        <f t="shared" si="635"/>
        <v>4.1500000000000004</v>
      </c>
      <c r="C2437" s="5" t="str">
        <f t="shared" si="636"/>
        <v xml:space="preserve">Informe Interactivo 2 - </v>
      </c>
      <c r="D2437" s="6" t="str">
        <f t="shared" si="637"/>
        <v>AQUÍ SE COPIA EL LINK SIN EL ID DE FILTRO</v>
      </c>
      <c r="E2437" s="4">
        <f t="shared" si="638"/>
        <v>40</v>
      </c>
      <c r="F2437" t="str">
        <f t="shared" si="639"/>
        <v>Informe Interactivo 2</v>
      </c>
      <c r="G2437" t="str">
        <f t="shared" si="640"/>
        <v>Categoría</v>
      </c>
      <c r="H2437" t="str">
        <f t="shared" si="641"/>
        <v>Precios</v>
      </c>
      <c r="K2437" s="1" t="str">
        <f t="shared" si="642"/>
        <v xml:space="preserve">Informe Interactivo 2 - </v>
      </c>
    </row>
    <row r="2438" spans="1:11" hidden="1" x14ac:dyDescent="0.35">
      <c r="A2438" s="2">
        <f t="shared" si="634"/>
        <v>664</v>
      </c>
      <c r="B2438" s="2">
        <f t="shared" si="635"/>
        <v>4.1500000000000004</v>
      </c>
      <c r="C2438" s="5" t="str">
        <f t="shared" si="636"/>
        <v xml:space="preserve">Informe Interactivo 2 - </v>
      </c>
      <c r="D2438" s="6" t="str">
        <f t="shared" si="637"/>
        <v>AQUÍ SE COPIA EL LINK SIN EL ID DE FILTRO</v>
      </c>
      <c r="E2438" s="4">
        <f t="shared" si="638"/>
        <v>40</v>
      </c>
      <c r="F2438" t="str">
        <f t="shared" si="639"/>
        <v>Informe Interactivo 2</v>
      </c>
      <c r="G2438" t="str">
        <f t="shared" si="640"/>
        <v>Categoría</v>
      </c>
      <c r="H2438" t="str">
        <f t="shared" si="641"/>
        <v>Precios</v>
      </c>
      <c r="K2438" s="1" t="str">
        <f t="shared" si="642"/>
        <v xml:space="preserve">Informe Interactivo 2 - </v>
      </c>
    </row>
    <row r="2439" spans="1:11" hidden="1" x14ac:dyDescent="0.35">
      <c r="A2439" s="2">
        <f t="shared" si="634"/>
        <v>665</v>
      </c>
      <c r="B2439" s="2">
        <f t="shared" si="635"/>
        <v>4.1500000000000004</v>
      </c>
      <c r="C2439" s="5" t="str">
        <f t="shared" si="636"/>
        <v xml:space="preserve">Informe Interactivo 2 - </v>
      </c>
      <c r="D2439" s="6" t="str">
        <f t="shared" si="637"/>
        <v>AQUÍ SE COPIA EL LINK SIN EL ID DE FILTRO</v>
      </c>
      <c r="E2439" s="4">
        <f t="shared" si="638"/>
        <v>40</v>
      </c>
      <c r="F2439" t="str">
        <f t="shared" si="639"/>
        <v>Informe Interactivo 2</v>
      </c>
      <c r="G2439" t="str">
        <f t="shared" si="640"/>
        <v>Categoría</v>
      </c>
      <c r="H2439" t="str">
        <f t="shared" si="641"/>
        <v>Precios</v>
      </c>
      <c r="K2439" s="1" t="str">
        <f t="shared" si="642"/>
        <v xml:space="preserve">Informe Interactivo 2 - </v>
      </c>
    </row>
    <row r="2440" spans="1:11" hidden="1" x14ac:dyDescent="0.35">
      <c r="A2440" s="2">
        <f t="shared" si="634"/>
        <v>666</v>
      </c>
      <c r="B2440" s="2">
        <f t="shared" si="635"/>
        <v>4.1500000000000004</v>
      </c>
      <c r="C2440" s="5" t="str">
        <f t="shared" si="636"/>
        <v xml:space="preserve">Informe Interactivo 2 - </v>
      </c>
      <c r="D2440" s="6" t="str">
        <f t="shared" si="637"/>
        <v>AQUÍ SE COPIA EL LINK SIN EL ID DE FILTRO</v>
      </c>
      <c r="E2440" s="4">
        <f t="shared" si="638"/>
        <v>40</v>
      </c>
      <c r="F2440" t="str">
        <f t="shared" si="639"/>
        <v>Informe Interactivo 2</v>
      </c>
      <c r="G2440" t="str">
        <f t="shared" si="640"/>
        <v>Categoría</v>
      </c>
      <c r="H2440" t="str">
        <f t="shared" si="641"/>
        <v>Precios</v>
      </c>
      <c r="K2440" s="1" t="str">
        <f t="shared" si="642"/>
        <v xml:space="preserve">Informe Interactivo 2 - </v>
      </c>
    </row>
    <row r="2441" spans="1:11" hidden="1" x14ac:dyDescent="0.35">
      <c r="A2441" s="2">
        <f t="shared" si="634"/>
        <v>667</v>
      </c>
      <c r="B2441" s="2">
        <f t="shared" si="635"/>
        <v>4.1500000000000004</v>
      </c>
      <c r="C2441" s="5" t="str">
        <f t="shared" si="636"/>
        <v xml:space="preserve">Informe Interactivo 2 - </v>
      </c>
      <c r="D2441" s="6" t="str">
        <f t="shared" si="637"/>
        <v>AQUÍ SE COPIA EL LINK SIN EL ID DE FILTRO</v>
      </c>
      <c r="E2441" s="4">
        <f t="shared" si="638"/>
        <v>40</v>
      </c>
      <c r="F2441" t="str">
        <f t="shared" si="639"/>
        <v>Informe Interactivo 2</v>
      </c>
      <c r="G2441" t="str">
        <f t="shared" si="640"/>
        <v>Categoría</v>
      </c>
      <c r="H2441" t="str">
        <f t="shared" si="641"/>
        <v>Precios</v>
      </c>
      <c r="K2441" s="1" t="str">
        <f t="shared" si="642"/>
        <v xml:space="preserve">Informe Interactivo 2 - </v>
      </c>
    </row>
    <row r="2442" spans="1:11" hidden="1" x14ac:dyDescent="0.35">
      <c r="A2442" s="2">
        <f t="shared" si="634"/>
        <v>668</v>
      </c>
      <c r="B2442" s="2">
        <f t="shared" si="635"/>
        <v>4.1500000000000004</v>
      </c>
      <c r="C2442" s="5" t="str">
        <f t="shared" si="636"/>
        <v xml:space="preserve">Informe Interactivo 2 - </v>
      </c>
      <c r="D2442" s="6" t="str">
        <f t="shared" si="637"/>
        <v>AQUÍ SE COPIA EL LINK SIN EL ID DE FILTRO</v>
      </c>
      <c r="E2442" s="4">
        <f t="shared" si="638"/>
        <v>40</v>
      </c>
      <c r="F2442" t="str">
        <f t="shared" si="639"/>
        <v>Informe Interactivo 2</v>
      </c>
      <c r="G2442" t="str">
        <f t="shared" si="640"/>
        <v>Categoría</v>
      </c>
      <c r="H2442" t="str">
        <f t="shared" si="641"/>
        <v>Precios</v>
      </c>
      <c r="K2442" s="1" t="str">
        <f t="shared" si="642"/>
        <v xml:space="preserve">Informe Interactivo 2 - </v>
      </c>
    </row>
    <row r="2443" spans="1:11" hidden="1" x14ac:dyDescent="0.35">
      <c r="A2443" s="2">
        <f t="shared" si="634"/>
        <v>669</v>
      </c>
      <c r="B2443" s="2">
        <f t="shared" si="635"/>
        <v>4.1500000000000004</v>
      </c>
      <c r="C2443" s="5" t="str">
        <f t="shared" si="636"/>
        <v xml:space="preserve">Informe Interactivo 2 - </v>
      </c>
      <c r="D2443" s="6" t="str">
        <f t="shared" si="637"/>
        <v>AQUÍ SE COPIA EL LINK SIN EL ID DE FILTRO</v>
      </c>
      <c r="E2443" s="4">
        <f t="shared" si="638"/>
        <v>40</v>
      </c>
      <c r="F2443" t="str">
        <f t="shared" si="639"/>
        <v>Informe Interactivo 2</v>
      </c>
      <c r="G2443" t="str">
        <f t="shared" si="640"/>
        <v>Categoría</v>
      </c>
      <c r="H2443" t="str">
        <f t="shared" si="641"/>
        <v>Precios</v>
      </c>
      <c r="K2443" s="1" t="str">
        <f t="shared" si="642"/>
        <v xml:space="preserve">Informe Interactivo 2 - </v>
      </c>
    </row>
    <row r="2444" spans="1:11" hidden="1" x14ac:dyDescent="0.35">
      <c r="A2444" s="2">
        <f t="shared" si="634"/>
        <v>670</v>
      </c>
      <c r="B2444" s="2">
        <f t="shared" si="635"/>
        <v>4.1500000000000004</v>
      </c>
      <c r="C2444" s="5" t="str">
        <f t="shared" si="636"/>
        <v xml:space="preserve">Informe Interactivo 2 - </v>
      </c>
      <c r="D2444" s="6" t="str">
        <f t="shared" si="637"/>
        <v>AQUÍ SE COPIA EL LINK SIN EL ID DE FILTRO</v>
      </c>
      <c r="E2444" s="4">
        <f t="shared" si="638"/>
        <v>40</v>
      </c>
      <c r="F2444" t="str">
        <f t="shared" si="639"/>
        <v>Informe Interactivo 2</v>
      </c>
      <c r="G2444" t="str">
        <f t="shared" si="640"/>
        <v>Categoría</v>
      </c>
      <c r="H2444" t="str">
        <f t="shared" si="641"/>
        <v>Precios</v>
      </c>
      <c r="K2444" s="1" t="str">
        <f t="shared" si="642"/>
        <v xml:space="preserve">Informe Interactivo 2 - </v>
      </c>
    </row>
    <row r="2445" spans="1:11" hidden="1" x14ac:dyDescent="0.35">
      <c r="A2445" s="2">
        <f t="shared" si="634"/>
        <v>671</v>
      </c>
      <c r="B2445" s="2">
        <f t="shared" si="635"/>
        <v>4.1500000000000004</v>
      </c>
      <c r="C2445" s="5" t="str">
        <f t="shared" si="636"/>
        <v xml:space="preserve">Informe Interactivo 2 - </v>
      </c>
      <c r="D2445" s="6" t="str">
        <f t="shared" si="637"/>
        <v>AQUÍ SE COPIA EL LINK SIN EL ID DE FILTRO</v>
      </c>
      <c r="E2445" s="4">
        <f t="shared" si="638"/>
        <v>40</v>
      </c>
      <c r="F2445" t="str">
        <f t="shared" si="639"/>
        <v>Informe Interactivo 2</v>
      </c>
      <c r="G2445" t="str">
        <f t="shared" si="640"/>
        <v>Categoría</v>
      </c>
      <c r="H2445" t="str">
        <f t="shared" si="641"/>
        <v>Precios</v>
      </c>
      <c r="K2445" s="1" t="str">
        <f t="shared" si="642"/>
        <v xml:space="preserve">Informe Interactivo 2 - </v>
      </c>
    </row>
    <row r="2446" spans="1:11" hidden="1" x14ac:dyDescent="0.35">
      <c r="A2446" s="2">
        <f t="shared" si="634"/>
        <v>672</v>
      </c>
      <c r="B2446" s="2">
        <f t="shared" si="635"/>
        <v>4.1500000000000004</v>
      </c>
      <c r="C2446" s="5" t="str">
        <f t="shared" si="636"/>
        <v xml:space="preserve">Informe Interactivo 2 - </v>
      </c>
      <c r="D2446" s="6" t="str">
        <f t="shared" si="637"/>
        <v>AQUÍ SE COPIA EL LINK SIN EL ID DE FILTRO</v>
      </c>
      <c r="E2446" s="4">
        <f t="shared" si="638"/>
        <v>40</v>
      </c>
      <c r="F2446" t="str">
        <f t="shared" si="639"/>
        <v>Informe Interactivo 2</v>
      </c>
      <c r="G2446" t="str">
        <f t="shared" si="640"/>
        <v>Categoría</v>
      </c>
      <c r="H2446" t="str">
        <f t="shared" si="641"/>
        <v>Precios</v>
      </c>
      <c r="K2446" s="1" t="str">
        <f t="shared" si="642"/>
        <v xml:space="preserve">Informe Interactivo 2 - </v>
      </c>
    </row>
    <row r="2447" spans="1:11" hidden="1" x14ac:dyDescent="0.35">
      <c r="A2447" s="2">
        <f t="shared" si="634"/>
        <v>673</v>
      </c>
      <c r="B2447" s="2">
        <f t="shared" si="635"/>
        <v>4.1500000000000004</v>
      </c>
      <c r="C2447" s="5" t="str">
        <f t="shared" si="636"/>
        <v xml:space="preserve">Informe Interactivo 2 - </v>
      </c>
      <c r="D2447" s="6" t="str">
        <f t="shared" si="637"/>
        <v>AQUÍ SE COPIA EL LINK SIN EL ID DE FILTRO</v>
      </c>
      <c r="E2447" s="4">
        <f t="shared" si="638"/>
        <v>40</v>
      </c>
      <c r="F2447" t="str">
        <f t="shared" si="639"/>
        <v>Informe Interactivo 2</v>
      </c>
      <c r="G2447" t="str">
        <f t="shared" si="640"/>
        <v>Categoría</v>
      </c>
      <c r="H2447" t="str">
        <f t="shared" si="641"/>
        <v>Precios</v>
      </c>
      <c r="K2447" s="1" t="str">
        <f t="shared" si="642"/>
        <v xml:space="preserve">Informe Interactivo 2 - </v>
      </c>
    </row>
    <row r="2448" spans="1:11" hidden="1" x14ac:dyDescent="0.35">
      <c r="A2448" s="2">
        <f t="shared" si="634"/>
        <v>674</v>
      </c>
      <c r="B2448" s="2">
        <f t="shared" si="635"/>
        <v>4.1500000000000004</v>
      </c>
      <c r="C2448" s="5" t="str">
        <f t="shared" si="636"/>
        <v xml:space="preserve">Informe Interactivo 2 - </v>
      </c>
      <c r="D2448" s="6" t="str">
        <f t="shared" si="637"/>
        <v>AQUÍ SE COPIA EL LINK SIN EL ID DE FILTRO</v>
      </c>
      <c r="E2448" s="4">
        <f t="shared" si="638"/>
        <v>40</v>
      </c>
      <c r="F2448" t="str">
        <f t="shared" si="639"/>
        <v>Informe Interactivo 2</v>
      </c>
      <c r="G2448" t="str">
        <f t="shared" si="640"/>
        <v>Categoría</v>
      </c>
      <c r="H2448" t="str">
        <f t="shared" si="641"/>
        <v>Precios</v>
      </c>
      <c r="K2448" s="1" t="str">
        <f t="shared" si="642"/>
        <v xml:space="preserve">Informe Interactivo 2 - </v>
      </c>
    </row>
    <row r="2449" spans="1:11" hidden="1" x14ac:dyDescent="0.35">
      <c r="A2449" s="2">
        <f t="shared" si="634"/>
        <v>675</v>
      </c>
      <c r="B2449" s="2">
        <f t="shared" si="635"/>
        <v>4.1500000000000004</v>
      </c>
      <c r="C2449" s="5" t="str">
        <f t="shared" si="636"/>
        <v xml:space="preserve">Informe Interactivo 2 - </v>
      </c>
      <c r="D2449" s="6" t="str">
        <f t="shared" si="637"/>
        <v>AQUÍ SE COPIA EL LINK SIN EL ID DE FILTRO</v>
      </c>
      <c r="E2449" s="4">
        <f t="shared" si="638"/>
        <v>40</v>
      </c>
      <c r="F2449" t="str">
        <f t="shared" si="639"/>
        <v>Informe Interactivo 2</v>
      </c>
      <c r="G2449" t="str">
        <f t="shared" si="640"/>
        <v>Categoría</v>
      </c>
      <c r="H2449" t="str">
        <f t="shared" si="641"/>
        <v>Precios</v>
      </c>
      <c r="K2449" s="1" t="str">
        <f t="shared" si="642"/>
        <v xml:space="preserve">Informe Interactivo 2 - </v>
      </c>
    </row>
    <row r="2450" spans="1:11" hidden="1" x14ac:dyDescent="0.35">
      <c r="A2450" s="2">
        <f t="shared" si="634"/>
        <v>676</v>
      </c>
      <c r="B2450" s="2">
        <f t="shared" si="635"/>
        <v>4.1500000000000004</v>
      </c>
      <c r="C2450" s="5" t="str">
        <f t="shared" si="636"/>
        <v xml:space="preserve">Informe Interactivo 2 - </v>
      </c>
      <c r="D2450" s="6" t="str">
        <f t="shared" si="637"/>
        <v>AQUÍ SE COPIA EL LINK SIN EL ID DE FILTRO</v>
      </c>
      <c r="E2450" s="4">
        <f t="shared" si="638"/>
        <v>40</v>
      </c>
      <c r="F2450" t="str">
        <f t="shared" si="639"/>
        <v>Informe Interactivo 2</v>
      </c>
      <c r="G2450" t="str">
        <f t="shared" si="640"/>
        <v>Categoría</v>
      </c>
      <c r="H2450" t="str">
        <f t="shared" si="641"/>
        <v>Precios</v>
      </c>
      <c r="K2450" s="1" t="str">
        <f t="shared" si="642"/>
        <v xml:space="preserve">Informe Interactivo 2 - </v>
      </c>
    </row>
    <row r="2451" spans="1:11" hidden="1" x14ac:dyDescent="0.35">
      <c r="A2451" s="2">
        <f t="shared" si="634"/>
        <v>677</v>
      </c>
      <c r="B2451" s="2">
        <f t="shared" si="635"/>
        <v>4.1500000000000004</v>
      </c>
      <c r="C2451" s="5" t="str">
        <f t="shared" si="636"/>
        <v xml:space="preserve">Informe Interactivo 2 - </v>
      </c>
      <c r="D2451" s="6" t="str">
        <f t="shared" si="637"/>
        <v>AQUÍ SE COPIA EL LINK SIN EL ID DE FILTRO</v>
      </c>
      <c r="E2451" s="4">
        <f t="shared" si="638"/>
        <v>40</v>
      </c>
      <c r="F2451" t="str">
        <f t="shared" si="639"/>
        <v>Informe Interactivo 2</v>
      </c>
      <c r="G2451" t="str">
        <f t="shared" si="640"/>
        <v>Categoría</v>
      </c>
      <c r="H2451" t="str">
        <f t="shared" si="641"/>
        <v>Precios</v>
      </c>
      <c r="K2451" s="1" t="str">
        <f t="shared" si="642"/>
        <v xml:space="preserve">Informe Interactivo 2 - </v>
      </c>
    </row>
    <row r="2452" spans="1:11" hidden="1" x14ac:dyDescent="0.35">
      <c r="A2452" s="2">
        <f t="shared" si="634"/>
        <v>678</v>
      </c>
      <c r="B2452" s="2">
        <f t="shared" si="635"/>
        <v>4.1500000000000004</v>
      </c>
      <c r="C2452" s="5" t="str">
        <f t="shared" si="636"/>
        <v xml:space="preserve">Informe Interactivo 2 - </v>
      </c>
      <c r="D2452" s="6" t="str">
        <f t="shared" si="637"/>
        <v>AQUÍ SE COPIA EL LINK SIN EL ID DE FILTRO</v>
      </c>
      <c r="E2452" s="4">
        <f t="shared" si="638"/>
        <v>40</v>
      </c>
      <c r="F2452" t="str">
        <f t="shared" si="639"/>
        <v>Informe Interactivo 2</v>
      </c>
      <c r="G2452" t="str">
        <f t="shared" si="640"/>
        <v>Categoría</v>
      </c>
      <c r="H2452" t="str">
        <f t="shared" si="641"/>
        <v>Precios</v>
      </c>
      <c r="K2452" s="1" t="str">
        <f t="shared" si="642"/>
        <v xml:space="preserve">Informe Interactivo 2 - </v>
      </c>
    </row>
    <row r="2453" spans="1:11" hidden="1" x14ac:dyDescent="0.35">
      <c r="A2453" s="2">
        <f t="shared" si="634"/>
        <v>679</v>
      </c>
      <c r="B2453" s="2">
        <f t="shared" si="635"/>
        <v>4.1500000000000004</v>
      </c>
      <c r="C2453" s="5" t="str">
        <f t="shared" si="636"/>
        <v xml:space="preserve">Informe Interactivo 2 - </v>
      </c>
      <c r="D2453" s="6" t="str">
        <f t="shared" si="637"/>
        <v>AQUÍ SE COPIA EL LINK SIN EL ID DE FILTRO</v>
      </c>
      <c r="E2453" s="4">
        <f t="shared" si="638"/>
        <v>40</v>
      </c>
      <c r="F2453" t="str">
        <f t="shared" si="639"/>
        <v>Informe Interactivo 2</v>
      </c>
      <c r="G2453" t="str">
        <f t="shared" si="640"/>
        <v>Categoría</v>
      </c>
      <c r="H2453" t="str">
        <f t="shared" si="641"/>
        <v>Precios</v>
      </c>
      <c r="K2453" s="1" t="str">
        <f t="shared" si="642"/>
        <v xml:space="preserve">Informe Interactivo 2 - </v>
      </c>
    </row>
    <row r="2454" spans="1:11" hidden="1" x14ac:dyDescent="0.35">
      <c r="A2454" s="2">
        <f t="shared" si="634"/>
        <v>680</v>
      </c>
      <c r="B2454" s="2">
        <f t="shared" si="635"/>
        <v>4.1500000000000004</v>
      </c>
      <c r="C2454" s="5" t="str">
        <f t="shared" si="636"/>
        <v xml:space="preserve">Informe Interactivo 2 - </v>
      </c>
      <c r="D2454" s="6" t="str">
        <f t="shared" si="637"/>
        <v>AQUÍ SE COPIA EL LINK SIN EL ID DE FILTRO</v>
      </c>
      <c r="E2454" s="4">
        <f t="shared" si="638"/>
        <v>40</v>
      </c>
      <c r="F2454" t="str">
        <f t="shared" si="639"/>
        <v>Informe Interactivo 2</v>
      </c>
      <c r="G2454" t="str">
        <f t="shared" si="640"/>
        <v>Categoría</v>
      </c>
      <c r="H2454" t="str">
        <f t="shared" si="641"/>
        <v>Precios</v>
      </c>
      <c r="K2454" s="1" t="str">
        <f t="shared" si="642"/>
        <v xml:space="preserve">Informe Interactivo 2 - </v>
      </c>
    </row>
    <row r="2455" spans="1:11" hidden="1" x14ac:dyDescent="0.35">
      <c r="A2455" s="2">
        <f t="shared" si="634"/>
        <v>681</v>
      </c>
      <c r="B2455" s="2">
        <f t="shared" si="635"/>
        <v>4.1500000000000004</v>
      </c>
      <c r="C2455" s="5" t="str">
        <f t="shared" si="636"/>
        <v xml:space="preserve">Informe Interactivo 2 - </v>
      </c>
      <c r="D2455" s="6" t="str">
        <f t="shared" si="637"/>
        <v>AQUÍ SE COPIA EL LINK SIN EL ID DE FILTRO</v>
      </c>
      <c r="E2455" s="4">
        <f t="shared" si="638"/>
        <v>40</v>
      </c>
      <c r="F2455" t="str">
        <f t="shared" si="639"/>
        <v>Informe Interactivo 2</v>
      </c>
      <c r="G2455" t="str">
        <f t="shared" si="640"/>
        <v>Categoría</v>
      </c>
      <c r="H2455" t="str">
        <f t="shared" si="641"/>
        <v>Precios</v>
      </c>
      <c r="K2455" s="1" t="str">
        <f t="shared" si="642"/>
        <v xml:space="preserve">Informe Interactivo 2 - </v>
      </c>
    </row>
    <row r="2456" spans="1:11" hidden="1" x14ac:dyDescent="0.35">
      <c r="A2456" s="2">
        <f t="shared" si="634"/>
        <v>682</v>
      </c>
      <c r="B2456" s="2">
        <f t="shared" si="635"/>
        <v>4.1500000000000004</v>
      </c>
      <c r="C2456" s="5" t="str">
        <f t="shared" si="636"/>
        <v xml:space="preserve">Informe Interactivo 2 - </v>
      </c>
      <c r="D2456" s="6" t="str">
        <f t="shared" si="637"/>
        <v>AQUÍ SE COPIA EL LINK SIN EL ID DE FILTRO</v>
      </c>
      <c r="E2456" s="4">
        <f t="shared" si="638"/>
        <v>40</v>
      </c>
      <c r="F2456" t="str">
        <f t="shared" si="639"/>
        <v>Informe Interactivo 2</v>
      </c>
      <c r="G2456" t="str">
        <f t="shared" si="640"/>
        <v>Categoría</v>
      </c>
      <c r="H2456" t="str">
        <f t="shared" si="641"/>
        <v>Precios</v>
      </c>
      <c r="K2456" s="1" t="str">
        <f t="shared" si="642"/>
        <v xml:space="preserve">Informe Interactivo 2 - </v>
      </c>
    </row>
    <row r="2457" spans="1:11" hidden="1" x14ac:dyDescent="0.35">
      <c r="A2457" s="2">
        <f t="shared" si="634"/>
        <v>683</v>
      </c>
      <c r="B2457" s="2">
        <f t="shared" si="635"/>
        <v>4.1500000000000004</v>
      </c>
      <c r="C2457" s="5" t="str">
        <f t="shared" si="636"/>
        <v xml:space="preserve">Informe Interactivo 2 - </v>
      </c>
      <c r="D2457" s="6" t="str">
        <f t="shared" si="637"/>
        <v>AQUÍ SE COPIA EL LINK SIN EL ID DE FILTRO</v>
      </c>
      <c r="E2457" s="4">
        <f t="shared" si="638"/>
        <v>40</v>
      </c>
      <c r="F2457" t="str">
        <f t="shared" si="639"/>
        <v>Informe Interactivo 2</v>
      </c>
      <c r="G2457" t="str">
        <f t="shared" si="640"/>
        <v>Categoría</v>
      </c>
      <c r="H2457" t="str">
        <f t="shared" si="641"/>
        <v>Precios</v>
      </c>
      <c r="K2457" s="1" t="str">
        <f t="shared" si="642"/>
        <v xml:space="preserve">Informe Interactivo 2 - </v>
      </c>
    </row>
    <row r="2458" spans="1:11" hidden="1" x14ac:dyDescent="0.35">
      <c r="A2458" s="2">
        <f t="shared" si="634"/>
        <v>684</v>
      </c>
      <c r="B2458" s="2">
        <f t="shared" si="635"/>
        <v>4.1500000000000004</v>
      </c>
      <c r="C2458" s="5" t="str">
        <f t="shared" si="636"/>
        <v xml:space="preserve">Informe Interactivo 2 - </v>
      </c>
      <c r="D2458" s="6" t="str">
        <f t="shared" si="637"/>
        <v>AQUÍ SE COPIA EL LINK SIN EL ID DE FILTRO</v>
      </c>
      <c r="E2458" s="4">
        <f t="shared" si="638"/>
        <v>40</v>
      </c>
      <c r="F2458" t="str">
        <f t="shared" si="639"/>
        <v>Informe Interactivo 2</v>
      </c>
      <c r="G2458" t="str">
        <f t="shared" si="640"/>
        <v>Categoría</v>
      </c>
      <c r="H2458" t="str">
        <f t="shared" si="641"/>
        <v>Precios</v>
      </c>
      <c r="K2458" s="1" t="str">
        <f t="shared" si="642"/>
        <v xml:space="preserve">Informe Interactivo 2 - </v>
      </c>
    </row>
    <row r="2459" spans="1:11" hidden="1" x14ac:dyDescent="0.35">
      <c r="A2459" s="2">
        <f t="shared" si="634"/>
        <v>685</v>
      </c>
      <c r="B2459" s="2">
        <f t="shared" si="635"/>
        <v>4.1500000000000004</v>
      </c>
      <c r="C2459" s="5" t="str">
        <f t="shared" si="636"/>
        <v xml:space="preserve">Informe Interactivo 2 - </v>
      </c>
      <c r="D2459" s="6" t="str">
        <f t="shared" si="637"/>
        <v>AQUÍ SE COPIA EL LINK SIN EL ID DE FILTRO</v>
      </c>
      <c r="E2459" s="4">
        <f t="shared" si="638"/>
        <v>40</v>
      </c>
      <c r="F2459" t="str">
        <f t="shared" si="639"/>
        <v>Informe Interactivo 2</v>
      </c>
      <c r="G2459" t="str">
        <f t="shared" si="640"/>
        <v>Categoría</v>
      </c>
      <c r="H2459" t="str">
        <f t="shared" si="641"/>
        <v>Precios</v>
      </c>
      <c r="K2459" s="1" t="str">
        <f t="shared" si="642"/>
        <v xml:space="preserve">Informe Interactivo 2 - </v>
      </c>
    </row>
    <row r="2460" spans="1:11" hidden="1" x14ac:dyDescent="0.35">
      <c r="A2460" s="2">
        <f t="shared" si="634"/>
        <v>686</v>
      </c>
      <c r="B2460" s="2">
        <f t="shared" si="635"/>
        <v>4.1500000000000004</v>
      </c>
      <c r="C2460" s="5" t="str">
        <f t="shared" si="636"/>
        <v xml:space="preserve">Informe Interactivo 2 - </v>
      </c>
      <c r="D2460" s="6" t="str">
        <f t="shared" si="637"/>
        <v>AQUÍ SE COPIA EL LINK SIN EL ID DE FILTRO</v>
      </c>
      <c r="E2460" s="4">
        <f t="shared" si="638"/>
        <v>40</v>
      </c>
      <c r="F2460" t="str">
        <f t="shared" si="639"/>
        <v>Informe Interactivo 2</v>
      </c>
      <c r="G2460" t="str">
        <f t="shared" si="640"/>
        <v>Categoría</v>
      </c>
      <c r="H2460" t="str">
        <f t="shared" si="641"/>
        <v>Precios</v>
      </c>
      <c r="K2460" s="1" t="str">
        <f t="shared" si="642"/>
        <v xml:space="preserve">Informe Interactivo 2 - </v>
      </c>
    </row>
    <row r="2461" spans="1:11" hidden="1" x14ac:dyDescent="0.35">
      <c r="A2461" s="2">
        <f t="shared" si="634"/>
        <v>687</v>
      </c>
      <c r="B2461" s="2">
        <f t="shared" si="635"/>
        <v>4.1500000000000004</v>
      </c>
      <c r="C2461" s="5" t="str">
        <f t="shared" si="636"/>
        <v xml:space="preserve">Informe Interactivo 2 - </v>
      </c>
      <c r="D2461" s="6" t="str">
        <f t="shared" si="637"/>
        <v>AQUÍ SE COPIA EL LINK SIN EL ID DE FILTRO</v>
      </c>
      <c r="E2461" s="4">
        <f t="shared" si="638"/>
        <v>40</v>
      </c>
      <c r="F2461" t="str">
        <f t="shared" si="639"/>
        <v>Informe Interactivo 2</v>
      </c>
      <c r="G2461" t="str">
        <f t="shared" si="640"/>
        <v>Categoría</v>
      </c>
      <c r="H2461" t="str">
        <f t="shared" si="641"/>
        <v>Precios</v>
      </c>
      <c r="K2461" s="1" t="str">
        <f t="shared" si="642"/>
        <v xml:space="preserve">Informe Interactivo 2 - </v>
      </c>
    </row>
    <row r="2462" spans="1:11" hidden="1" x14ac:dyDescent="0.35">
      <c r="A2462" s="2">
        <f t="shared" si="634"/>
        <v>688</v>
      </c>
      <c r="B2462" s="2">
        <f t="shared" si="635"/>
        <v>4.1500000000000004</v>
      </c>
      <c r="C2462" s="5" t="str">
        <f t="shared" si="636"/>
        <v xml:space="preserve">Informe Interactivo 2 - </v>
      </c>
      <c r="D2462" s="6" t="str">
        <f t="shared" si="637"/>
        <v>AQUÍ SE COPIA EL LINK SIN EL ID DE FILTRO</v>
      </c>
      <c r="E2462" s="4">
        <f t="shared" si="638"/>
        <v>40</v>
      </c>
      <c r="F2462" t="str">
        <f t="shared" si="639"/>
        <v>Informe Interactivo 2</v>
      </c>
      <c r="G2462" t="str">
        <f t="shared" si="640"/>
        <v>Categoría</v>
      </c>
      <c r="H2462" t="str">
        <f t="shared" si="641"/>
        <v>Precios</v>
      </c>
      <c r="K2462" s="1" t="str">
        <f t="shared" si="642"/>
        <v xml:space="preserve">Informe Interactivo 2 - </v>
      </c>
    </row>
    <row r="2463" spans="1:11" hidden="1" x14ac:dyDescent="0.35">
      <c r="A2463" s="2">
        <f t="shared" si="634"/>
        <v>689</v>
      </c>
      <c r="B2463" s="2">
        <f t="shared" si="635"/>
        <v>4.1500000000000004</v>
      </c>
      <c r="C2463" s="5" t="str">
        <f t="shared" si="636"/>
        <v xml:space="preserve">Informe Interactivo 2 - </v>
      </c>
      <c r="D2463" s="6" t="str">
        <f t="shared" si="637"/>
        <v>AQUÍ SE COPIA EL LINK SIN EL ID DE FILTRO</v>
      </c>
      <c r="E2463" s="4">
        <f t="shared" si="638"/>
        <v>40</v>
      </c>
      <c r="F2463" t="str">
        <f t="shared" si="639"/>
        <v>Informe Interactivo 2</v>
      </c>
      <c r="G2463" t="str">
        <f t="shared" si="640"/>
        <v>Categoría</v>
      </c>
      <c r="H2463" t="str">
        <f t="shared" si="641"/>
        <v>Precios</v>
      </c>
      <c r="K2463" s="1" t="str">
        <f t="shared" si="642"/>
        <v xml:space="preserve">Informe Interactivo 2 - </v>
      </c>
    </row>
    <row r="2464" spans="1:11" hidden="1" x14ac:dyDescent="0.35">
      <c r="A2464" s="2">
        <f t="shared" si="634"/>
        <v>690</v>
      </c>
      <c r="B2464" s="2">
        <f t="shared" si="635"/>
        <v>4.1500000000000004</v>
      </c>
      <c r="C2464" s="5" t="str">
        <f t="shared" si="636"/>
        <v xml:space="preserve">Informe Interactivo 2 - </v>
      </c>
      <c r="D2464" s="6" t="str">
        <f t="shared" si="637"/>
        <v>AQUÍ SE COPIA EL LINK SIN EL ID DE FILTRO</v>
      </c>
      <c r="E2464" s="4">
        <f t="shared" si="638"/>
        <v>40</v>
      </c>
      <c r="F2464" t="str">
        <f t="shared" si="639"/>
        <v>Informe Interactivo 2</v>
      </c>
      <c r="G2464" t="str">
        <f t="shared" si="640"/>
        <v>Categoría</v>
      </c>
      <c r="H2464" t="str">
        <f t="shared" si="641"/>
        <v>Precios</v>
      </c>
      <c r="K2464" s="1" t="str">
        <f t="shared" si="642"/>
        <v xml:space="preserve">Informe Interactivo 2 - </v>
      </c>
    </row>
    <row r="2465" spans="1:11" hidden="1" x14ac:dyDescent="0.35">
      <c r="A2465" s="2">
        <f t="shared" si="634"/>
        <v>691</v>
      </c>
      <c r="B2465" s="2">
        <f t="shared" si="635"/>
        <v>4.1500000000000004</v>
      </c>
      <c r="C2465" s="5" t="str">
        <f t="shared" si="636"/>
        <v xml:space="preserve">Informe Interactivo 2 - </v>
      </c>
      <c r="D2465" s="6" t="str">
        <f t="shared" si="637"/>
        <v>AQUÍ SE COPIA EL LINK SIN EL ID DE FILTRO</v>
      </c>
      <c r="E2465" s="4">
        <f t="shared" si="638"/>
        <v>40</v>
      </c>
      <c r="F2465" t="str">
        <f t="shared" si="639"/>
        <v>Informe Interactivo 2</v>
      </c>
      <c r="G2465" t="str">
        <f t="shared" si="640"/>
        <v>Categoría</v>
      </c>
      <c r="H2465" t="str">
        <f t="shared" si="641"/>
        <v>Precios</v>
      </c>
      <c r="K2465" s="1" t="str">
        <f t="shared" si="642"/>
        <v xml:space="preserve">Informe Interactivo 2 - </v>
      </c>
    </row>
    <row r="2466" spans="1:11" hidden="1" x14ac:dyDescent="0.35">
      <c r="A2466" s="2">
        <f t="shared" si="634"/>
        <v>692</v>
      </c>
      <c r="B2466" s="2">
        <f t="shared" si="635"/>
        <v>4.1500000000000004</v>
      </c>
      <c r="C2466" s="5" t="str">
        <f t="shared" si="636"/>
        <v xml:space="preserve">Informe Interactivo 2 - </v>
      </c>
      <c r="D2466" s="6" t="str">
        <f t="shared" si="637"/>
        <v>AQUÍ SE COPIA EL LINK SIN EL ID DE FILTRO</v>
      </c>
      <c r="E2466" s="4">
        <f t="shared" si="638"/>
        <v>40</v>
      </c>
      <c r="F2466" t="str">
        <f t="shared" si="639"/>
        <v>Informe Interactivo 2</v>
      </c>
      <c r="G2466" t="str">
        <f t="shared" si="640"/>
        <v>Categoría</v>
      </c>
      <c r="H2466" t="str">
        <f t="shared" si="641"/>
        <v>Precios</v>
      </c>
      <c r="K2466" s="1" t="str">
        <f t="shared" si="642"/>
        <v xml:space="preserve">Informe Interactivo 2 - </v>
      </c>
    </row>
    <row r="2467" spans="1:11" hidden="1" x14ac:dyDescent="0.35">
      <c r="A2467" s="2">
        <f t="shared" si="634"/>
        <v>693</v>
      </c>
      <c r="B2467" s="2">
        <f t="shared" si="635"/>
        <v>4.1500000000000004</v>
      </c>
      <c r="C2467" s="5" t="str">
        <f t="shared" si="636"/>
        <v xml:space="preserve">Informe Interactivo 2 - </v>
      </c>
      <c r="D2467" s="6" t="str">
        <f t="shared" si="637"/>
        <v>AQUÍ SE COPIA EL LINK SIN EL ID DE FILTRO</v>
      </c>
      <c r="E2467" s="4">
        <f t="shared" si="638"/>
        <v>40</v>
      </c>
      <c r="F2467" t="str">
        <f t="shared" si="639"/>
        <v>Informe Interactivo 2</v>
      </c>
      <c r="G2467" t="str">
        <f t="shared" si="640"/>
        <v>Categoría</v>
      </c>
      <c r="H2467" t="str">
        <f t="shared" si="641"/>
        <v>Precios</v>
      </c>
      <c r="K2467" s="1" t="str">
        <f t="shared" si="642"/>
        <v xml:space="preserve">Informe Interactivo 2 - </v>
      </c>
    </row>
    <row r="2468" spans="1:11" hidden="1" x14ac:dyDescent="0.35">
      <c r="A2468" s="2">
        <f t="shared" si="634"/>
        <v>694</v>
      </c>
      <c r="B2468" s="2">
        <f t="shared" si="635"/>
        <v>4.1500000000000004</v>
      </c>
      <c r="C2468" s="5" t="str">
        <f t="shared" si="636"/>
        <v xml:space="preserve">Informe Interactivo 2 - </v>
      </c>
      <c r="D2468" s="6" t="str">
        <f t="shared" si="637"/>
        <v>AQUÍ SE COPIA EL LINK SIN EL ID DE FILTRO</v>
      </c>
      <c r="E2468" s="4">
        <f t="shared" si="638"/>
        <v>40</v>
      </c>
      <c r="F2468" t="str">
        <f t="shared" si="639"/>
        <v>Informe Interactivo 2</v>
      </c>
      <c r="G2468" t="str">
        <f t="shared" si="640"/>
        <v>Categoría</v>
      </c>
      <c r="H2468" t="str">
        <f t="shared" si="641"/>
        <v>Precios</v>
      </c>
      <c r="K2468" s="1" t="str">
        <f t="shared" si="642"/>
        <v xml:space="preserve">Informe Interactivo 2 - </v>
      </c>
    </row>
    <row r="2469" spans="1:11" hidden="1" x14ac:dyDescent="0.35">
      <c r="A2469" s="2">
        <f t="shared" si="634"/>
        <v>695</v>
      </c>
      <c r="B2469" s="2">
        <f t="shared" si="635"/>
        <v>4.1500000000000004</v>
      </c>
      <c r="C2469" s="5" t="str">
        <f t="shared" si="636"/>
        <v xml:space="preserve">Informe Interactivo 2 - </v>
      </c>
      <c r="D2469" s="6" t="str">
        <f t="shared" si="637"/>
        <v>AQUÍ SE COPIA EL LINK SIN EL ID DE FILTRO</v>
      </c>
      <c r="E2469" s="4">
        <f t="shared" si="638"/>
        <v>40</v>
      </c>
      <c r="F2469" t="str">
        <f t="shared" si="639"/>
        <v>Informe Interactivo 2</v>
      </c>
      <c r="G2469" t="str">
        <f t="shared" si="640"/>
        <v>Categoría</v>
      </c>
      <c r="H2469" t="str">
        <f t="shared" si="641"/>
        <v>Precios</v>
      </c>
      <c r="K2469" s="1" t="str">
        <f t="shared" si="642"/>
        <v xml:space="preserve">Informe Interactivo 2 - </v>
      </c>
    </row>
    <row r="2470" spans="1:11" hidden="1" x14ac:dyDescent="0.35">
      <c r="A2470" s="2">
        <f t="shared" si="634"/>
        <v>696</v>
      </c>
      <c r="B2470" s="2">
        <f t="shared" si="635"/>
        <v>4.1500000000000004</v>
      </c>
      <c r="C2470" s="5" t="str">
        <f t="shared" si="636"/>
        <v xml:space="preserve">Informe Interactivo 2 - </v>
      </c>
      <c r="D2470" s="6" t="str">
        <f t="shared" si="637"/>
        <v>AQUÍ SE COPIA EL LINK SIN EL ID DE FILTRO</v>
      </c>
      <c r="E2470" s="4">
        <f t="shared" si="638"/>
        <v>40</v>
      </c>
      <c r="F2470" t="str">
        <f t="shared" si="639"/>
        <v>Informe Interactivo 2</v>
      </c>
      <c r="G2470" t="str">
        <f t="shared" si="640"/>
        <v>Categoría</v>
      </c>
      <c r="H2470" t="str">
        <f t="shared" si="641"/>
        <v>Precios</v>
      </c>
      <c r="K2470" s="1" t="str">
        <f t="shared" si="642"/>
        <v xml:space="preserve">Informe Interactivo 2 - </v>
      </c>
    </row>
    <row r="2471" spans="1:11" hidden="1" x14ac:dyDescent="0.35">
      <c r="A2471" s="2">
        <f t="shared" si="634"/>
        <v>697</v>
      </c>
      <c r="B2471" s="2">
        <f t="shared" si="635"/>
        <v>4.1500000000000004</v>
      </c>
      <c r="C2471" s="5" t="str">
        <f t="shared" si="636"/>
        <v xml:space="preserve">Informe Interactivo 2 - </v>
      </c>
      <c r="D2471" s="6" t="str">
        <f t="shared" si="637"/>
        <v>AQUÍ SE COPIA EL LINK SIN EL ID DE FILTRO</v>
      </c>
      <c r="E2471" s="4">
        <f t="shared" si="638"/>
        <v>40</v>
      </c>
      <c r="F2471" t="str">
        <f t="shared" si="639"/>
        <v>Informe Interactivo 2</v>
      </c>
      <c r="G2471" t="str">
        <f t="shared" si="640"/>
        <v>Categoría</v>
      </c>
      <c r="H2471" t="str">
        <f t="shared" si="641"/>
        <v>Precios</v>
      </c>
      <c r="K2471" s="1" t="str">
        <f t="shared" si="642"/>
        <v xml:space="preserve">Informe Interactivo 2 - </v>
      </c>
    </row>
    <row r="2472" spans="1:11" hidden="1" x14ac:dyDescent="0.35">
      <c r="A2472" s="2">
        <f t="shared" si="634"/>
        <v>698</v>
      </c>
      <c r="B2472" s="2">
        <f t="shared" si="635"/>
        <v>4.1500000000000004</v>
      </c>
      <c r="C2472" s="5" t="str">
        <f t="shared" si="636"/>
        <v xml:space="preserve">Informe Interactivo 2 - </v>
      </c>
      <c r="D2472" s="6" t="str">
        <f t="shared" si="637"/>
        <v>AQUÍ SE COPIA EL LINK SIN EL ID DE FILTRO</v>
      </c>
      <c r="E2472" s="4">
        <f t="shared" si="638"/>
        <v>40</v>
      </c>
      <c r="F2472" t="str">
        <f t="shared" si="639"/>
        <v>Informe Interactivo 2</v>
      </c>
      <c r="G2472" t="str">
        <f t="shared" si="640"/>
        <v>Categoría</v>
      </c>
      <c r="H2472" t="str">
        <f t="shared" si="641"/>
        <v>Precios</v>
      </c>
      <c r="K2472" s="1" t="str">
        <f t="shared" si="642"/>
        <v xml:space="preserve">Informe Interactivo 2 - </v>
      </c>
    </row>
    <row r="2473" spans="1:11" hidden="1" x14ac:dyDescent="0.35">
      <c r="A2473" s="2">
        <f t="shared" ref="A2473:A2536" si="643">+A2472+1</f>
        <v>699</v>
      </c>
      <c r="B2473" s="2">
        <f t="shared" ref="B2473:B2536" si="644">+B2472</f>
        <v>4.1500000000000004</v>
      </c>
      <c r="C2473" s="5" t="str">
        <f t="shared" ref="C2473:C2536" si="645">+F2473&amp;" - "&amp;J2473</f>
        <v xml:space="preserve">Informe Interactivo 2 - </v>
      </c>
      <c r="D2473" s="6" t="str">
        <f t="shared" ref="D2473:D2536" si="646">+"AQUÍ SE COPIA EL LINK SIN EL ID DE FILTRO"&amp;I2473</f>
        <v>AQUÍ SE COPIA EL LINK SIN EL ID DE FILTRO</v>
      </c>
      <c r="E2473" s="4">
        <f t="shared" ref="E2473:E2536" si="647">+E2472</f>
        <v>40</v>
      </c>
      <c r="F2473" t="str">
        <f t="shared" ref="F2473:F2536" si="648">+F2472</f>
        <v>Informe Interactivo 2</v>
      </c>
      <c r="G2473" t="str">
        <f t="shared" ref="G2473:G2536" si="649">+G2472</f>
        <v>Categoría</v>
      </c>
      <c r="H2473" t="str">
        <f t="shared" ref="H2473:H2536" si="650">+H2472</f>
        <v>Precios</v>
      </c>
      <c r="K2473" s="1" t="str">
        <f t="shared" ref="K2473:K2536" si="651">+HYPERLINK(D2473,C2473)</f>
        <v xml:space="preserve">Informe Interactivo 2 - </v>
      </c>
    </row>
    <row r="2474" spans="1:11" hidden="1" x14ac:dyDescent="0.35">
      <c r="A2474" s="2">
        <f t="shared" si="643"/>
        <v>700</v>
      </c>
      <c r="B2474" s="2">
        <f t="shared" si="644"/>
        <v>4.1500000000000004</v>
      </c>
      <c r="C2474" s="5" t="str">
        <f t="shared" si="645"/>
        <v xml:space="preserve">Informe Interactivo 2 - </v>
      </c>
      <c r="D2474" s="6" t="str">
        <f t="shared" si="646"/>
        <v>AQUÍ SE COPIA EL LINK SIN EL ID DE FILTRO</v>
      </c>
      <c r="E2474" s="4">
        <f t="shared" si="647"/>
        <v>40</v>
      </c>
      <c r="F2474" t="str">
        <f t="shared" si="648"/>
        <v>Informe Interactivo 2</v>
      </c>
      <c r="G2474" t="str">
        <f t="shared" si="649"/>
        <v>Categoría</v>
      </c>
      <c r="H2474" t="str">
        <f t="shared" si="650"/>
        <v>Precios</v>
      </c>
      <c r="K2474" s="1" t="str">
        <f t="shared" si="651"/>
        <v xml:space="preserve">Informe Interactivo 2 - </v>
      </c>
    </row>
    <row r="2475" spans="1:11" hidden="1" x14ac:dyDescent="0.35">
      <c r="A2475" s="2">
        <f t="shared" si="643"/>
        <v>701</v>
      </c>
      <c r="B2475" s="2">
        <f t="shared" si="644"/>
        <v>4.1500000000000004</v>
      </c>
      <c r="C2475" s="5" t="str">
        <f t="shared" si="645"/>
        <v xml:space="preserve">Informe Interactivo 2 - </v>
      </c>
      <c r="D2475" s="6" t="str">
        <f t="shared" si="646"/>
        <v>AQUÍ SE COPIA EL LINK SIN EL ID DE FILTRO</v>
      </c>
      <c r="E2475" s="4">
        <f t="shared" si="647"/>
        <v>40</v>
      </c>
      <c r="F2475" t="str">
        <f t="shared" si="648"/>
        <v>Informe Interactivo 2</v>
      </c>
      <c r="G2475" t="str">
        <f t="shared" si="649"/>
        <v>Categoría</v>
      </c>
      <c r="H2475" t="str">
        <f t="shared" si="650"/>
        <v>Precios</v>
      </c>
      <c r="K2475" s="1" t="str">
        <f t="shared" si="651"/>
        <v xml:space="preserve">Informe Interactivo 2 - </v>
      </c>
    </row>
    <row r="2476" spans="1:11" hidden="1" x14ac:dyDescent="0.35">
      <c r="A2476" s="2">
        <f t="shared" si="643"/>
        <v>702</v>
      </c>
      <c r="B2476" s="2">
        <f t="shared" si="644"/>
        <v>4.1500000000000004</v>
      </c>
      <c r="C2476" s="5" t="str">
        <f t="shared" si="645"/>
        <v xml:space="preserve">Informe Interactivo 2 - </v>
      </c>
      <c r="D2476" s="6" t="str">
        <f t="shared" si="646"/>
        <v>AQUÍ SE COPIA EL LINK SIN EL ID DE FILTRO</v>
      </c>
      <c r="E2476" s="4">
        <f t="shared" si="647"/>
        <v>40</v>
      </c>
      <c r="F2476" t="str">
        <f t="shared" si="648"/>
        <v>Informe Interactivo 2</v>
      </c>
      <c r="G2476" t="str">
        <f t="shared" si="649"/>
        <v>Categoría</v>
      </c>
      <c r="H2476" t="str">
        <f t="shared" si="650"/>
        <v>Precios</v>
      </c>
      <c r="K2476" s="1" t="str">
        <f t="shared" si="651"/>
        <v xml:space="preserve">Informe Interactivo 2 - </v>
      </c>
    </row>
    <row r="2477" spans="1:11" hidden="1" x14ac:dyDescent="0.35">
      <c r="A2477" s="2">
        <f t="shared" si="643"/>
        <v>703</v>
      </c>
      <c r="B2477" s="2">
        <f t="shared" si="644"/>
        <v>4.1500000000000004</v>
      </c>
      <c r="C2477" s="5" t="str">
        <f t="shared" si="645"/>
        <v xml:space="preserve">Informe Interactivo 2 - </v>
      </c>
      <c r="D2477" s="6" t="str">
        <f t="shared" si="646"/>
        <v>AQUÍ SE COPIA EL LINK SIN EL ID DE FILTRO</v>
      </c>
      <c r="E2477" s="4">
        <f t="shared" si="647"/>
        <v>40</v>
      </c>
      <c r="F2477" t="str">
        <f t="shared" si="648"/>
        <v>Informe Interactivo 2</v>
      </c>
      <c r="G2477" t="str">
        <f t="shared" si="649"/>
        <v>Categoría</v>
      </c>
      <c r="H2477" t="str">
        <f t="shared" si="650"/>
        <v>Precios</v>
      </c>
      <c r="K2477" s="1" t="str">
        <f t="shared" si="651"/>
        <v xml:space="preserve">Informe Interactivo 2 - </v>
      </c>
    </row>
    <row r="2478" spans="1:11" hidden="1" x14ac:dyDescent="0.35">
      <c r="A2478" s="2">
        <f t="shared" si="643"/>
        <v>704</v>
      </c>
      <c r="B2478" s="2">
        <f t="shared" si="644"/>
        <v>4.1500000000000004</v>
      </c>
      <c r="C2478" s="5" t="str">
        <f t="shared" si="645"/>
        <v xml:space="preserve">Informe Interactivo 2 - </v>
      </c>
      <c r="D2478" s="6" t="str">
        <f t="shared" si="646"/>
        <v>AQUÍ SE COPIA EL LINK SIN EL ID DE FILTRO</v>
      </c>
      <c r="E2478" s="4">
        <f t="shared" si="647"/>
        <v>40</v>
      </c>
      <c r="F2478" t="str">
        <f t="shared" si="648"/>
        <v>Informe Interactivo 2</v>
      </c>
      <c r="G2478" t="str">
        <f t="shared" si="649"/>
        <v>Categoría</v>
      </c>
      <c r="H2478" t="str">
        <f t="shared" si="650"/>
        <v>Precios</v>
      </c>
      <c r="K2478" s="1" t="str">
        <f t="shared" si="651"/>
        <v xml:space="preserve">Informe Interactivo 2 - </v>
      </c>
    </row>
    <row r="2479" spans="1:11" hidden="1" x14ac:dyDescent="0.35">
      <c r="A2479" s="2">
        <f t="shared" si="643"/>
        <v>705</v>
      </c>
      <c r="B2479" s="2">
        <f t="shared" si="644"/>
        <v>4.1500000000000004</v>
      </c>
      <c r="C2479" s="5" t="str">
        <f t="shared" si="645"/>
        <v xml:space="preserve">Informe Interactivo 2 - </v>
      </c>
      <c r="D2479" s="6" t="str">
        <f t="shared" si="646"/>
        <v>AQUÍ SE COPIA EL LINK SIN EL ID DE FILTRO</v>
      </c>
      <c r="E2479" s="4">
        <f t="shared" si="647"/>
        <v>40</v>
      </c>
      <c r="F2479" t="str">
        <f t="shared" si="648"/>
        <v>Informe Interactivo 2</v>
      </c>
      <c r="G2479" t="str">
        <f t="shared" si="649"/>
        <v>Categoría</v>
      </c>
      <c r="H2479" t="str">
        <f t="shared" si="650"/>
        <v>Precios</v>
      </c>
      <c r="K2479" s="1" t="str">
        <f t="shared" si="651"/>
        <v xml:space="preserve">Informe Interactivo 2 - </v>
      </c>
    </row>
    <row r="2480" spans="1:11" hidden="1" x14ac:dyDescent="0.35">
      <c r="A2480" s="2">
        <f t="shared" si="643"/>
        <v>706</v>
      </c>
      <c r="B2480" s="2">
        <f t="shared" si="644"/>
        <v>4.1500000000000004</v>
      </c>
      <c r="C2480" s="5" t="str">
        <f t="shared" si="645"/>
        <v xml:space="preserve">Informe Interactivo 2 - </v>
      </c>
      <c r="D2480" s="6" t="str">
        <f t="shared" si="646"/>
        <v>AQUÍ SE COPIA EL LINK SIN EL ID DE FILTRO</v>
      </c>
      <c r="E2480" s="4">
        <f t="shared" si="647"/>
        <v>40</v>
      </c>
      <c r="F2480" t="str">
        <f t="shared" si="648"/>
        <v>Informe Interactivo 2</v>
      </c>
      <c r="G2480" t="str">
        <f t="shared" si="649"/>
        <v>Categoría</v>
      </c>
      <c r="H2480" t="str">
        <f t="shared" si="650"/>
        <v>Precios</v>
      </c>
      <c r="K2480" s="1" t="str">
        <f t="shared" si="651"/>
        <v xml:space="preserve">Informe Interactivo 2 - </v>
      </c>
    </row>
    <row r="2481" spans="1:11" hidden="1" x14ac:dyDescent="0.35">
      <c r="A2481" s="2">
        <f t="shared" si="643"/>
        <v>707</v>
      </c>
      <c r="B2481" s="2">
        <f t="shared" si="644"/>
        <v>4.1500000000000004</v>
      </c>
      <c r="C2481" s="5" t="str">
        <f t="shared" si="645"/>
        <v xml:space="preserve">Informe Interactivo 2 - </v>
      </c>
      <c r="D2481" s="6" t="str">
        <f t="shared" si="646"/>
        <v>AQUÍ SE COPIA EL LINK SIN EL ID DE FILTRO</v>
      </c>
      <c r="E2481" s="4">
        <f t="shared" si="647"/>
        <v>40</v>
      </c>
      <c r="F2481" t="str">
        <f t="shared" si="648"/>
        <v>Informe Interactivo 2</v>
      </c>
      <c r="G2481" t="str">
        <f t="shared" si="649"/>
        <v>Categoría</v>
      </c>
      <c r="H2481" t="str">
        <f t="shared" si="650"/>
        <v>Precios</v>
      </c>
      <c r="K2481" s="1" t="str">
        <f t="shared" si="651"/>
        <v xml:space="preserve">Informe Interactivo 2 - </v>
      </c>
    </row>
    <row r="2482" spans="1:11" hidden="1" x14ac:dyDescent="0.35">
      <c r="A2482" s="2">
        <f t="shared" si="643"/>
        <v>708</v>
      </c>
      <c r="B2482" s="2">
        <f t="shared" si="644"/>
        <v>4.1500000000000004</v>
      </c>
      <c r="C2482" s="5" t="str">
        <f t="shared" si="645"/>
        <v xml:space="preserve">Informe Interactivo 2 - </v>
      </c>
      <c r="D2482" s="6" t="str">
        <f t="shared" si="646"/>
        <v>AQUÍ SE COPIA EL LINK SIN EL ID DE FILTRO</v>
      </c>
      <c r="E2482" s="4">
        <f t="shared" si="647"/>
        <v>40</v>
      </c>
      <c r="F2482" t="str">
        <f t="shared" si="648"/>
        <v>Informe Interactivo 2</v>
      </c>
      <c r="G2482" t="str">
        <f t="shared" si="649"/>
        <v>Categoría</v>
      </c>
      <c r="H2482" t="str">
        <f t="shared" si="650"/>
        <v>Precios</v>
      </c>
      <c r="K2482" s="1" t="str">
        <f t="shared" si="651"/>
        <v xml:space="preserve">Informe Interactivo 2 - </v>
      </c>
    </row>
    <row r="2483" spans="1:11" hidden="1" x14ac:dyDescent="0.35">
      <c r="A2483" s="2">
        <f t="shared" si="643"/>
        <v>709</v>
      </c>
      <c r="B2483" s="2">
        <f t="shared" si="644"/>
        <v>4.1500000000000004</v>
      </c>
      <c r="C2483" s="5" t="str">
        <f t="shared" si="645"/>
        <v xml:space="preserve">Informe Interactivo 2 - </v>
      </c>
      <c r="D2483" s="6" t="str">
        <f t="shared" si="646"/>
        <v>AQUÍ SE COPIA EL LINK SIN EL ID DE FILTRO</v>
      </c>
      <c r="E2483" s="4">
        <f t="shared" si="647"/>
        <v>40</v>
      </c>
      <c r="F2483" t="str">
        <f t="shared" si="648"/>
        <v>Informe Interactivo 2</v>
      </c>
      <c r="G2483" t="str">
        <f t="shared" si="649"/>
        <v>Categoría</v>
      </c>
      <c r="H2483" t="str">
        <f t="shared" si="650"/>
        <v>Precios</v>
      </c>
      <c r="K2483" s="1" t="str">
        <f t="shared" si="651"/>
        <v xml:space="preserve">Informe Interactivo 2 - </v>
      </c>
    </row>
    <row r="2484" spans="1:11" hidden="1" x14ac:dyDescent="0.35">
      <c r="A2484" s="2">
        <f t="shared" si="643"/>
        <v>710</v>
      </c>
      <c r="B2484" s="2">
        <f t="shared" si="644"/>
        <v>4.1500000000000004</v>
      </c>
      <c r="C2484" s="5" t="str">
        <f t="shared" si="645"/>
        <v xml:space="preserve">Informe Interactivo 2 - </v>
      </c>
      <c r="D2484" s="6" t="str">
        <f t="shared" si="646"/>
        <v>AQUÍ SE COPIA EL LINK SIN EL ID DE FILTRO</v>
      </c>
      <c r="E2484" s="4">
        <f t="shared" si="647"/>
        <v>40</v>
      </c>
      <c r="F2484" t="str">
        <f t="shared" si="648"/>
        <v>Informe Interactivo 2</v>
      </c>
      <c r="G2484" t="str">
        <f t="shared" si="649"/>
        <v>Categoría</v>
      </c>
      <c r="H2484" t="str">
        <f t="shared" si="650"/>
        <v>Precios</v>
      </c>
      <c r="K2484" s="1" t="str">
        <f t="shared" si="651"/>
        <v xml:space="preserve">Informe Interactivo 2 - </v>
      </c>
    </row>
    <row r="2485" spans="1:11" hidden="1" x14ac:dyDescent="0.35">
      <c r="A2485" s="2">
        <f t="shared" si="643"/>
        <v>711</v>
      </c>
      <c r="B2485" s="2">
        <f t="shared" si="644"/>
        <v>4.1500000000000004</v>
      </c>
      <c r="C2485" s="5" t="str">
        <f t="shared" si="645"/>
        <v xml:space="preserve">Informe Interactivo 2 - </v>
      </c>
      <c r="D2485" s="6" t="str">
        <f t="shared" si="646"/>
        <v>AQUÍ SE COPIA EL LINK SIN EL ID DE FILTRO</v>
      </c>
      <c r="E2485" s="4">
        <f t="shared" si="647"/>
        <v>40</v>
      </c>
      <c r="F2485" t="str">
        <f t="shared" si="648"/>
        <v>Informe Interactivo 2</v>
      </c>
      <c r="G2485" t="str">
        <f t="shared" si="649"/>
        <v>Categoría</v>
      </c>
      <c r="H2485" t="str">
        <f t="shared" si="650"/>
        <v>Precios</v>
      </c>
      <c r="K2485" s="1" t="str">
        <f t="shared" si="651"/>
        <v xml:space="preserve">Informe Interactivo 2 - </v>
      </c>
    </row>
    <row r="2486" spans="1:11" hidden="1" x14ac:dyDescent="0.35">
      <c r="A2486" s="2">
        <f t="shared" si="643"/>
        <v>712</v>
      </c>
      <c r="B2486" s="2">
        <f t="shared" si="644"/>
        <v>4.1500000000000004</v>
      </c>
      <c r="C2486" s="5" t="str">
        <f t="shared" si="645"/>
        <v xml:space="preserve">Informe Interactivo 2 - </v>
      </c>
      <c r="D2486" s="6" t="str">
        <f t="shared" si="646"/>
        <v>AQUÍ SE COPIA EL LINK SIN EL ID DE FILTRO</v>
      </c>
      <c r="E2486" s="4">
        <f t="shared" si="647"/>
        <v>40</v>
      </c>
      <c r="F2486" t="str">
        <f t="shared" si="648"/>
        <v>Informe Interactivo 2</v>
      </c>
      <c r="G2486" t="str">
        <f t="shared" si="649"/>
        <v>Categoría</v>
      </c>
      <c r="H2486" t="str">
        <f t="shared" si="650"/>
        <v>Precios</v>
      </c>
      <c r="K2486" s="1" t="str">
        <f t="shared" si="651"/>
        <v xml:space="preserve">Informe Interactivo 2 - </v>
      </c>
    </row>
    <row r="2487" spans="1:11" hidden="1" x14ac:dyDescent="0.35">
      <c r="A2487" s="2">
        <f t="shared" si="643"/>
        <v>713</v>
      </c>
      <c r="B2487" s="2">
        <f t="shared" si="644"/>
        <v>4.1500000000000004</v>
      </c>
      <c r="C2487" s="5" t="str">
        <f t="shared" si="645"/>
        <v xml:space="preserve">Informe Interactivo 2 - </v>
      </c>
      <c r="D2487" s="6" t="str">
        <f t="shared" si="646"/>
        <v>AQUÍ SE COPIA EL LINK SIN EL ID DE FILTRO</v>
      </c>
      <c r="E2487" s="4">
        <f t="shared" si="647"/>
        <v>40</v>
      </c>
      <c r="F2487" t="str">
        <f t="shared" si="648"/>
        <v>Informe Interactivo 2</v>
      </c>
      <c r="G2487" t="str">
        <f t="shared" si="649"/>
        <v>Categoría</v>
      </c>
      <c r="H2487" t="str">
        <f t="shared" si="650"/>
        <v>Precios</v>
      </c>
      <c r="K2487" s="1" t="str">
        <f t="shared" si="651"/>
        <v xml:space="preserve">Informe Interactivo 2 - </v>
      </c>
    </row>
    <row r="2488" spans="1:11" hidden="1" x14ac:dyDescent="0.35">
      <c r="A2488" s="2">
        <f t="shared" si="643"/>
        <v>714</v>
      </c>
      <c r="B2488" s="2">
        <f t="shared" si="644"/>
        <v>4.1500000000000004</v>
      </c>
      <c r="C2488" s="5" t="str">
        <f t="shared" si="645"/>
        <v xml:space="preserve">Informe Interactivo 2 - </v>
      </c>
      <c r="D2488" s="6" t="str">
        <f t="shared" si="646"/>
        <v>AQUÍ SE COPIA EL LINK SIN EL ID DE FILTRO</v>
      </c>
      <c r="E2488" s="4">
        <f t="shared" si="647"/>
        <v>40</v>
      </c>
      <c r="F2488" t="str">
        <f t="shared" si="648"/>
        <v>Informe Interactivo 2</v>
      </c>
      <c r="G2488" t="str">
        <f t="shared" si="649"/>
        <v>Categoría</v>
      </c>
      <c r="H2488" t="str">
        <f t="shared" si="650"/>
        <v>Precios</v>
      </c>
      <c r="K2488" s="1" t="str">
        <f t="shared" si="651"/>
        <v xml:space="preserve">Informe Interactivo 2 - </v>
      </c>
    </row>
    <row r="2489" spans="1:11" hidden="1" x14ac:dyDescent="0.35">
      <c r="A2489" s="2">
        <f t="shared" si="643"/>
        <v>715</v>
      </c>
      <c r="B2489" s="2">
        <f t="shared" si="644"/>
        <v>4.1500000000000004</v>
      </c>
      <c r="C2489" s="5" t="str">
        <f t="shared" si="645"/>
        <v xml:space="preserve">Informe Interactivo 2 - </v>
      </c>
      <c r="D2489" s="6" t="str">
        <f t="shared" si="646"/>
        <v>AQUÍ SE COPIA EL LINK SIN EL ID DE FILTRO</v>
      </c>
      <c r="E2489" s="4">
        <f t="shared" si="647"/>
        <v>40</v>
      </c>
      <c r="F2489" t="str">
        <f t="shared" si="648"/>
        <v>Informe Interactivo 2</v>
      </c>
      <c r="G2489" t="str">
        <f t="shared" si="649"/>
        <v>Categoría</v>
      </c>
      <c r="H2489" t="str">
        <f t="shared" si="650"/>
        <v>Precios</v>
      </c>
      <c r="K2489" s="1" t="str">
        <f t="shared" si="651"/>
        <v xml:space="preserve">Informe Interactivo 2 - </v>
      </c>
    </row>
    <row r="2490" spans="1:11" hidden="1" x14ac:dyDescent="0.35">
      <c r="A2490" s="2">
        <f t="shared" si="643"/>
        <v>716</v>
      </c>
      <c r="B2490" s="2">
        <f t="shared" si="644"/>
        <v>4.1500000000000004</v>
      </c>
      <c r="C2490" s="5" t="str">
        <f t="shared" si="645"/>
        <v xml:space="preserve">Informe Interactivo 2 - </v>
      </c>
      <c r="D2490" s="6" t="str">
        <f t="shared" si="646"/>
        <v>AQUÍ SE COPIA EL LINK SIN EL ID DE FILTRO</v>
      </c>
      <c r="E2490" s="4">
        <f t="shared" si="647"/>
        <v>40</v>
      </c>
      <c r="F2490" t="str">
        <f t="shared" si="648"/>
        <v>Informe Interactivo 2</v>
      </c>
      <c r="G2490" t="str">
        <f t="shared" si="649"/>
        <v>Categoría</v>
      </c>
      <c r="H2490" t="str">
        <f t="shared" si="650"/>
        <v>Precios</v>
      </c>
      <c r="K2490" s="1" t="str">
        <f t="shared" si="651"/>
        <v xml:space="preserve">Informe Interactivo 2 - </v>
      </c>
    </row>
    <row r="2491" spans="1:11" hidden="1" x14ac:dyDescent="0.35">
      <c r="A2491" s="2">
        <f t="shared" si="643"/>
        <v>717</v>
      </c>
      <c r="B2491" s="2">
        <f t="shared" si="644"/>
        <v>4.1500000000000004</v>
      </c>
      <c r="C2491" s="5" t="str">
        <f t="shared" si="645"/>
        <v xml:space="preserve">Informe Interactivo 2 - </v>
      </c>
      <c r="D2491" s="6" t="str">
        <f t="shared" si="646"/>
        <v>AQUÍ SE COPIA EL LINK SIN EL ID DE FILTRO</v>
      </c>
      <c r="E2491" s="4">
        <f t="shared" si="647"/>
        <v>40</v>
      </c>
      <c r="F2491" t="str">
        <f t="shared" si="648"/>
        <v>Informe Interactivo 2</v>
      </c>
      <c r="G2491" t="str">
        <f t="shared" si="649"/>
        <v>Categoría</v>
      </c>
      <c r="H2491" t="str">
        <f t="shared" si="650"/>
        <v>Precios</v>
      </c>
      <c r="K2491" s="1" t="str">
        <f t="shared" si="651"/>
        <v xml:space="preserve">Informe Interactivo 2 - </v>
      </c>
    </row>
    <row r="2492" spans="1:11" hidden="1" x14ac:dyDescent="0.35">
      <c r="A2492" s="2">
        <f t="shared" si="643"/>
        <v>718</v>
      </c>
      <c r="B2492" s="2">
        <f t="shared" si="644"/>
        <v>4.1500000000000004</v>
      </c>
      <c r="C2492" s="5" t="str">
        <f t="shared" si="645"/>
        <v xml:space="preserve">Informe Interactivo 2 - </v>
      </c>
      <c r="D2492" s="6" t="str">
        <f t="shared" si="646"/>
        <v>AQUÍ SE COPIA EL LINK SIN EL ID DE FILTRO</v>
      </c>
      <c r="E2492" s="4">
        <f t="shared" si="647"/>
        <v>40</v>
      </c>
      <c r="F2492" t="str">
        <f t="shared" si="648"/>
        <v>Informe Interactivo 2</v>
      </c>
      <c r="G2492" t="str">
        <f t="shared" si="649"/>
        <v>Categoría</v>
      </c>
      <c r="H2492" t="str">
        <f t="shared" si="650"/>
        <v>Precios</v>
      </c>
      <c r="K2492" s="1" t="str">
        <f t="shared" si="651"/>
        <v xml:space="preserve">Informe Interactivo 2 - </v>
      </c>
    </row>
    <row r="2493" spans="1:11" hidden="1" x14ac:dyDescent="0.35">
      <c r="A2493" s="2">
        <f t="shared" si="643"/>
        <v>719</v>
      </c>
      <c r="B2493" s="2">
        <f t="shared" si="644"/>
        <v>4.1500000000000004</v>
      </c>
      <c r="C2493" s="5" t="str">
        <f t="shared" si="645"/>
        <v xml:space="preserve">Informe Interactivo 2 - </v>
      </c>
      <c r="D2493" s="6" t="str">
        <f t="shared" si="646"/>
        <v>AQUÍ SE COPIA EL LINK SIN EL ID DE FILTRO</v>
      </c>
      <c r="E2493" s="4">
        <f t="shared" si="647"/>
        <v>40</v>
      </c>
      <c r="F2493" t="str">
        <f t="shared" si="648"/>
        <v>Informe Interactivo 2</v>
      </c>
      <c r="G2493" t="str">
        <f t="shared" si="649"/>
        <v>Categoría</v>
      </c>
      <c r="H2493" t="str">
        <f t="shared" si="650"/>
        <v>Precios</v>
      </c>
      <c r="K2493" s="1" t="str">
        <f t="shared" si="651"/>
        <v xml:space="preserve">Informe Interactivo 2 - </v>
      </c>
    </row>
    <row r="2494" spans="1:11" hidden="1" x14ac:dyDescent="0.35">
      <c r="A2494" s="2">
        <f t="shared" si="643"/>
        <v>720</v>
      </c>
      <c r="B2494" s="2">
        <f t="shared" si="644"/>
        <v>4.1500000000000004</v>
      </c>
      <c r="C2494" s="5" t="str">
        <f t="shared" si="645"/>
        <v xml:space="preserve">Informe Interactivo 2 - </v>
      </c>
      <c r="D2494" s="6" t="str">
        <f t="shared" si="646"/>
        <v>AQUÍ SE COPIA EL LINK SIN EL ID DE FILTRO</v>
      </c>
      <c r="E2494" s="4">
        <f t="shared" si="647"/>
        <v>40</v>
      </c>
      <c r="F2494" t="str">
        <f t="shared" si="648"/>
        <v>Informe Interactivo 2</v>
      </c>
      <c r="G2494" t="str">
        <f t="shared" si="649"/>
        <v>Categoría</v>
      </c>
      <c r="H2494" t="str">
        <f t="shared" si="650"/>
        <v>Precios</v>
      </c>
      <c r="K2494" s="1" t="str">
        <f t="shared" si="651"/>
        <v xml:space="preserve">Informe Interactivo 2 - </v>
      </c>
    </row>
    <row r="2495" spans="1:11" hidden="1" x14ac:dyDescent="0.35">
      <c r="A2495" s="2">
        <f t="shared" si="643"/>
        <v>721</v>
      </c>
      <c r="B2495" s="2">
        <f t="shared" si="644"/>
        <v>4.1500000000000004</v>
      </c>
      <c r="C2495" s="5" t="str">
        <f t="shared" si="645"/>
        <v xml:space="preserve">Informe Interactivo 2 - </v>
      </c>
      <c r="D2495" s="6" t="str">
        <f t="shared" si="646"/>
        <v>AQUÍ SE COPIA EL LINK SIN EL ID DE FILTRO</v>
      </c>
      <c r="E2495" s="4">
        <f t="shared" si="647"/>
        <v>40</v>
      </c>
      <c r="F2495" t="str">
        <f t="shared" si="648"/>
        <v>Informe Interactivo 2</v>
      </c>
      <c r="G2495" t="str">
        <f t="shared" si="649"/>
        <v>Categoría</v>
      </c>
      <c r="H2495" t="str">
        <f t="shared" si="650"/>
        <v>Precios</v>
      </c>
      <c r="K2495" s="1" t="str">
        <f t="shared" si="651"/>
        <v xml:space="preserve">Informe Interactivo 2 - </v>
      </c>
    </row>
    <row r="2496" spans="1:11" hidden="1" x14ac:dyDescent="0.35">
      <c r="A2496" s="2">
        <f t="shared" si="643"/>
        <v>722</v>
      </c>
      <c r="B2496" s="2">
        <f t="shared" si="644"/>
        <v>4.1500000000000004</v>
      </c>
      <c r="C2496" s="5" t="str">
        <f t="shared" si="645"/>
        <v xml:space="preserve">Informe Interactivo 2 - </v>
      </c>
      <c r="D2496" s="6" t="str">
        <f t="shared" si="646"/>
        <v>AQUÍ SE COPIA EL LINK SIN EL ID DE FILTRO</v>
      </c>
      <c r="E2496" s="4">
        <f t="shared" si="647"/>
        <v>40</v>
      </c>
      <c r="F2496" t="str">
        <f t="shared" si="648"/>
        <v>Informe Interactivo 2</v>
      </c>
      <c r="G2496" t="str">
        <f t="shared" si="649"/>
        <v>Categoría</v>
      </c>
      <c r="H2496" t="str">
        <f t="shared" si="650"/>
        <v>Precios</v>
      </c>
      <c r="K2496" s="1" t="str">
        <f t="shared" si="651"/>
        <v xml:space="preserve">Informe Interactivo 2 - </v>
      </c>
    </row>
    <row r="2497" spans="1:11" hidden="1" x14ac:dyDescent="0.35">
      <c r="A2497" s="2">
        <f t="shared" si="643"/>
        <v>723</v>
      </c>
      <c r="B2497" s="2">
        <f t="shared" si="644"/>
        <v>4.1500000000000004</v>
      </c>
      <c r="C2497" s="5" t="str">
        <f t="shared" si="645"/>
        <v xml:space="preserve">Informe Interactivo 2 - </v>
      </c>
      <c r="D2497" s="6" t="str">
        <f t="shared" si="646"/>
        <v>AQUÍ SE COPIA EL LINK SIN EL ID DE FILTRO</v>
      </c>
      <c r="E2497" s="4">
        <f t="shared" si="647"/>
        <v>40</v>
      </c>
      <c r="F2497" t="str">
        <f t="shared" si="648"/>
        <v>Informe Interactivo 2</v>
      </c>
      <c r="G2497" t="str">
        <f t="shared" si="649"/>
        <v>Categoría</v>
      </c>
      <c r="H2497" t="str">
        <f t="shared" si="650"/>
        <v>Precios</v>
      </c>
      <c r="K2497" s="1" t="str">
        <f t="shared" si="651"/>
        <v xml:space="preserve">Informe Interactivo 2 - </v>
      </c>
    </row>
    <row r="2498" spans="1:11" hidden="1" x14ac:dyDescent="0.35">
      <c r="A2498" s="2">
        <f t="shared" si="643"/>
        <v>724</v>
      </c>
      <c r="B2498" s="2">
        <f t="shared" si="644"/>
        <v>4.1500000000000004</v>
      </c>
      <c r="C2498" s="5" t="str">
        <f t="shared" si="645"/>
        <v xml:space="preserve">Informe Interactivo 2 - </v>
      </c>
      <c r="D2498" s="6" t="str">
        <f t="shared" si="646"/>
        <v>AQUÍ SE COPIA EL LINK SIN EL ID DE FILTRO</v>
      </c>
      <c r="E2498" s="4">
        <f t="shared" si="647"/>
        <v>40</v>
      </c>
      <c r="F2498" t="str">
        <f t="shared" si="648"/>
        <v>Informe Interactivo 2</v>
      </c>
      <c r="G2498" t="str">
        <f t="shared" si="649"/>
        <v>Categoría</v>
      </c>
      <c r="H2498" t="str">
        <f t="shared" si="650"/>
        <v>Precios</v>
      </c>
      <c r="K2498" s="1" t="str">
        <f t="shared" si="651"/>
        <v xml:space="preserve">Informe Interactivo 2 - </v>
      </c>
    </row>
    <row r="2499" spans="1:11" hidden="1" x14ac:dyDescent="0.35">
      <c r="A2499" s="2">
        <f t="shared" si="643"/>
        <v>725</v>
      </c>
      <c r="B2499" s="2">
        <f t="shared" si="644"/>
        <v>4.1500000000000004</v>
      </c>
      <c r="C2499" s="5" t="str">
        <f t="shared" si="645"/>
        <v xml:space="preserve">Informe Interactivo 2 - </v>
      </c>
      <c r="D2499" s="6" t="str">
        <f t="shared" si="646"/>
        <v>AQUÍ SE COPIA EL LINK SIN EL ID DE FILTRO</v>
      </c>
      <c r="E2499" s="4">
        <f t="shared" si="647"/>
        <v>40</v>
      </c>
      <c r="F2499" t="str">
        <f t="shared" si="648"/>
        <v>Informe Interactivo 2</v>
      </c>
      <c r="G2499" t="str">
        <f t="shared" si="649"/>
        <v>Categoría</v>
      </c>
      <c r="H2499" t="str">
        <f t="shared" si="650"/>
        <v>Precios</v>
      </c>
      <c r="K2499" s="1" t="str">
        <f t="shared" si="651"/>
        <v xml:space="preserve">Informe Interactivo 2 - </v>
      </c>
    </row>
    <row r="2500" spans="1:11" hidden="1" x14ac:dyDescent="0.35">
      <c r="A2500" s="2">
        <f t="shared" si="643"/>
        <v>726</v>
      </c>
      <c r="B2500" s="2">
        <f t="shared" si="644"/>
        <v>4.1500000000000004</v>
      </c>
      <c r="C2500" s="5" t="str">
        <f t="shared" si="645"/>
        <v xml:space="preserve">Informe Interactivo 2 - </v>
      </c>
      <c r="D2500" s="6" t="str">
        <f t="shared" si="646"/>
        <v>AQUÍ SE COPIA EL LINK SIN EL ID DE FILTRO</v>
      </c>
      <c r="E2500" s="4">
        <f t="shared" si="647"/>
        <v>40</v>
      </c>
      <c r="F2500" t="str">
        <f t="shared" si="648"/>
        <v>Informe Interactivo 2</v>
      </c>
      <c r="G2500" t="str">
        <f t="shared" si="649"/>
        <v>Categoría</v>
      </c>
      <c r="H2500" t="str">
        <f t="shared" si="650"/>
        <v>Precios</v>
      </c>
      <c r="K2500" s="1" t="str">
        <f t="shared" si="651"/>
        <v xml:space="preserve">Informe Interactivo 2 - </v>
      </c>
    </row>
    <row r="2501" spans="1:11" hidden="1" x14ac:dyDescent="0.35">
      <c r="A2501" s="2">
        <f t="shared" si="643"/>
        <v>727</v>
      </c>
      <c r="B2501" s="2">
        <f t="shared" si="644"/>
        <v>4.1500000000000004</v>
      </c>
      <c r="C2501" s="5" t="str">
        <f t="shared" si="645"/>
        <v xml:space="preserve">Informe Interactivo 2 - </v>
      </c>
      <c r="D2501" s="6" t="str">
        <f t="shared" si="646"/>
        <v>AQUÍ SE COPIA EL LINK SIN EL ID DE FILTRO</v>
      </c>
      <c r="E2501" s="4">
        <f t="shared" si="647"/>
        <v>40</v>
      </c>
      <c r="F2501" t="str">
        <f t="shared" si="648"/>
        <v>Informe Interactivo 2</v>
      </c>
      <c r="G2501" t="str">
        <f t="shared" si="649"/>
        <v>Categoría</v>
      </c>
      <c r="H2501" t="str">
        <f t="shared" si="650"/>
        <v>Precios</v>
      </c>
      <c r="K2501" s="1" t="str">
        <f t="shared" si="651"/>
        <v xml:space="preserve">Informe Interactivo 2 - </v>
      </c>
    </row>
    <row r="2502" spans="1:11" hidden="1" x14ac:dyDescent="0.35">
      <c r="A2502" s="2">
        <f t="shared" si="643"/>
        <v>728</v>
      </c>
      <c r="B2502" s="2">
        <f t="shared" si="644"/>
        <v>4.1500000000000004</v>
      </c>
      <c r="C2502" s="5" t="str">
        <f t="shared" si="645"/>
        <v xml:space="preserve">Informe Interactivo 2 - </v>
      </c>
      <c r="D2502" s="6" t="str">
        <f t="shared" si="646"/>
        <v>AQUÍ SE COPIA EL LINK SIN EL ID DE FILTRO</v>
      </c>
      <c r="E2502" s="4">
        <f t="shared" si="647"/>
        <v>40</v>
      </c>
      <c r="F2502" t="str">
        <f t="shared" si="648"/>
        <v>Informe Interactivo 2</v>
      </c>
      <c r="G2502" t="str">
        <f t="shared" si="649"/>
        <v>Categoría</v>
      </c>
      <c r="H2502" t="str">
        <f t="shared" si="650"/>
        <v>Precios</v>
      </c>
      <c r="K2502" s="1" t="str">
        <f t="shared" si="651"/>
        <v xml:space="preserve">Informe Interactivo 2 - </v>
      </c>
    </row>
    <row r="2503" spans="1:11" hidden="1" x14ac:dyDescent="0.35">
      <c r="A2503" s="2">
        <f t="shared" si="643"/>
        <v>729</v>
      </c>
      <c r="B2503" s="2">
        <f t="shared" si="644"/>
        <v>4.1500000000000004</v>
      </c>
      <c r="C2503" s="5" t="str">
        <f t="shared" si="645"/>
        <v xml:space="preserve">Informe Interactivo 2 - </v>
      </c>
      <c r="D2503" s="6" t="str">
        <f t="shared" si="646"/>
        <v>AQUÍ SE COPIA EL LINK SIN EL ID DE FILTRO</v>
      </c>
      <c r="E2503" s="4">
        <f t="shared" si="647"/>
        <v>40</v>
      </c>
      <c r="F2503" t="str">
        <f t="shared" si="648"/>
        <v>Informe Interactivo 2</v>
      </c>
      <c r="G2503" t="str">
        <f t="shared" si="649"/>
        <v>Categoría</v>
      </c>
      <c r="H2503" t="str">
        <f t="shared" si="650"/>
        <v>Precios</v>
      </c>
      <c r="K2503" s="1" t="str">
        <f t="shared" si="651"/>
        <v xml:space="preserve">Informe Interactivo 2 - </v>
      </c>
    </row>
    <row r="2504" spans="1:11" hidden="1" x14ac:dyDescent="0.35">
      <c r="A2504" s="2">
        <f t="shared" si="643"/>
        <v>730</v>
      </c>
      <c r="B2504" s="2">
        <f t="shared" si="644"/>
        <v>4.1500000000000004</v>
      </c>
      <c r="C2504" s="5" t="str">
        <f t="shared" si="645"/>
        <v xml:space="preserve">Informe Interactivo 2 - </v>
      </c>
      <c r="D2504" s="6" t="str">
        <f t="shared" si="646"/>
        <v>AQUÍ SE COPIA EL LINK SIN EL ID DE FILTRO</v>
      </c>
      <c r="E2504" s="4">
        <f t="shared" si="647"/>
        <v>40</v>
      </c>
      <c r="F2504" t="str">
        <f t="shared" si="648"/>
        <v>Informe Interactivo 2</v>
      </c>
      <c r="G2504" t="str">
        <f t="shared" si="649"/>
        <v>Categoría</v>
      </c>
      <c r="H2504" t="str">
        <f t="shared" si="650"/>
        <v>Precios</v>
      </c>
      <c r="K2504" s="1" t="str">
        <f t="shared" si="651"/>
        <v xml:space="preserve">Informe Interactivo 2 - </v>
      </c>
    </row>
    <row r="2505" spans="1:11" hidden="1" x14ac:dyDescent="0.35">
      <c r="A2505" s="2">
        <f t="shared" si="643"/>
        <v>731</v>
      </c>
      <c r="B2505" s="2">
        <f t="shared" si="644"/>
        <v>4.1500000000000004</v>
      </c>
      <c r="C2505" s="5" t="str">
        <f t="shared" si="645"/>
        <v xml:space="preserve">Informe Interactivo 2 - </v>
      </c>
      <c r="D2505" s="6" t="str">
        <f t="shared" si="646"/>
        <v>AQUÍ SE COPIA EL LINK SIN EL ID DE FILTRO</v>
      </c>
      <c r="E2505" s="4">
        <f t="shared" si="647"/>
        <v>40</v>
      </c>
      <c r="F2505" t="str">
        <f t="shared" si="648"/>
        <v>Informe Interactivo 2</v>
      </c>
      <c r="G2505" t="str">
        <f t="shared" si="649"/>
        <v>Categoría</v>
      </c>
      <c r="H2505" t="str">
        <f t="shared" si="650"/>
        <v>Precios</v>
      </c>
      <c r="K2505" s="1" t="str">
        <f t="shared" si="651"/>
        <v xml:space="preserve">Informe Interactivo 2 - </v>
      </c>
    </row>
    <row r="2506" spans="1:11" hidden="1" x14ac:dyDescent="0.35">
      <c r="A2506" s="2">
        <f t="shared" si="643"/>
        <v>732</v>
      </c>
      <c r="B2506" s="2">
        <f t="shared" si="644"/>
        <v>4.1500000000000004</v>
      </c>
      <c r="C2506" s="5" t="str">
        <f t="shared" si="645"/>
        <v xml:space="preserve">Informe Interactivo 2 - </v>
      </c>
      <c r="D2506" s="6" t="str">
        <f t="shared" si="646"/>
        <v>AQUÍ SE COPIA EL LINK SIN EL ID DE FILTRO</v>
      </c>
      <c r="E2506" s="4">
        <f t="shared" si="647"/>
        <v>40</v>
      </c>
      <c r="F2506" t="str">
        <f t="shared" si="648"/>
        <v>Informe Interactivo 2</v>
      </c>
      <c r="G2506" t="str">
        <f t="shared" si="649"/>
        <v>Categoría</v>
      </c>
      <c r="H2506" t="str">
        <f t="shared" si="650"/>
        <v>Precios</v>
      </c>
      <c r="K2506" s="1" t="str">
        <f t="shared" si="651"/>
        <v xml:space="preserve">Informe Interactivo 2 - </v>
      </c>
    </row>
    <row r="2507" spans="1:11" hidden="1" x14ac:dyDescent="0.35">
      <c r="A2507" s="2">
        <f t="shared" si="643"/>
        <v>733</v>
      </c>
      <c r="B2507" s="2">
        <f t="shared" si="644"/>
        <v>4.1500000000000004</v>
      </c>
      <c r="C2507" s="5" t="str">
        <f t="shared" si="645"/>
        <v xml:space="preserve">Informe Interactivo 2 - </v>
      </c>
      <c r="D2507" s="6" t="str">
        <f t="shared" si="646"/>
        <v>AQUÍ SE COPIA EL LINK SIN EL ID DE FILTRO</v>
      </c>
      <c r="E2507" s="4">
        <f t="shared" si="647"/>
        <v>40</v>
      </c>
      <c r="F2507" t="str">
        <f t="shared" si="648"/>
        <v>Informe Interactivo 2</v>
      </c>
      <c r="G2507" t="str">
        <f t="shared" si="649"/>
        <v>Categoría</v>
      </c>
      <c r="H2507" t="str">
        <f t="shared" si="650"/>
        <v>Precios</v>
      </c>
      <c r="K2507" s="1" t="str">
        <f t="shared" si="651"/>
        <v xml:space="preserve">Informe Interactivo 2 - </v>
      </c>
    </row>
    <row r="2508" spans="1:11" hidden="1" x14ac:dyDescent="0.35">
      <c r="A2508" s="2">
        <f t="shared" si="643"/>
        <v>734</v>
      </c>
      <c r="B2508" s="2">
        <f t="shared" si="644"/>
        <v>4.1500000000000004</v>
      </c>
      <c r="C2508" s="5" t="str">
        <f t="shared" si="645"/>
        <v xml:space="preserve">Informe Interactivo 2 - </v>
      </c>
      <c r="D2508" s="6" t="str">
        <f t="shared" si="646"/>
        <v>AQUÍ SE COPIA EL LINK SIN EL ID DE FILTRO</v>
      </c>
      <c r="E2508" s="4">
        <f t="shared" si="647"/>
        <v>40</v>
      </c>
      <c r="F2508" t="str">
        <f t="shared" si="648"/>
        <v>Informe Interactivo 2</v>
      </c>
      <c r="G2508" t="str">
        <f t="shared" si="649"/>
        <v>Categoría</v>
      </c>
      <c r="H2508" t="str">
        <f t="shared" si="650"/>
        <v>Precios</v>
      </c>
      <c r="K2508" s="1" t="str">
        <f t="shared" si="651"/>
        <v xml:space="preserve">Informe Interactivo 2 - </v>
      </c>
    </row>
    <row r="2509" spans="1:11" hidden="1" x14ac:dyDescent="0.35">
      <c r="A2509" s="2">
        <f t="shared" si="643"/>
        <v>735</v>
      </c>
      <c r="B2509" s="2">
        <f t="shared" si="644"/>
        <v>4.1500000000000004</v>
      </c>
      <c r="C2509" s="5" t="str">
        <f t="shared" si="645"/>
        <v xml:space="preserve">Informe Interactivo 2 - </v>
      </c>
      <c r="D2509" s="6" t="str">
        <f t="shared" si="646"/>
        <v>AQUÍ SE COPIA EL LINK SIN EL ID DE FILTRO</v>
      </c>
      <c r="E2509" s="4">
        <f t="shared" si="647"/>
        <v>40</v>
      </c>
      <c r="F2509" t="str">
        <f t="shared" si="648"/>
        <v>Informe Interactivo 2</v>
      </c>
      <c r="G2509" t="str">
        <f t="shared" si="649"/>
        <v>Categoría</v>
      </c>
      <c r="H2509" t="str">
        <f t="shared" si="650"/>
        <v>Precios</v>
      </c>
      <c r="K2509" s="1" t="str">
        <f t="shared" si="651"/>
        <v xml:space="preserve">Informe Interactivo 2 - </v>
      </c>
    </row>
    <row r="2510" spans="1:11" hidden="1" x14ac:dyDescent="0.35">
      <c r="A2510" s="2">
        <f t="shared" si="643"/>
        <v>736</v>
      </c>
      <c r="B2510" s="2">
        <f t="shared" si="644"/>
        <v>4.1500000000000004</v>
      </c>
      <c r="C2510" s="5" t="str">
        <f t="shared" si="645"/>
        <v xml:space="preserve">Informe Interactivo 2 - </v>
      </c>
      <c r="D2510" s="6" t="str">
        <f t="shared" si="646"/>
        <v>AQUÍ SE COPIA EL LINK SIN EL ID DE FILTRO</v>
      </c>
      <c r="E2510" s="4">
        <f t="shared" si="647"/>
        <v>40</v>
      </c>
      <c r="F2510" t="str">
        <f t="shared" si="648"/>
        <v>Informe Interactivo 2</v>
      </c>
      <c r="G2510" t="str">
        <f t="shared" si="649"/>
        <v>Categoría</v>
      </c>
      <c r="H2510" t="str">
        <f t="shared" si="650"/>
        <v>Precios</v>
      </c>
      <c r="K2510" s="1" t="str">
        <f t="shared" si="651"/>
        <v xml:space="preserve">Informe Interactivo 2 - </v>
      </c>
    </row>
    <row r="2511" spans="1:11" hidden="1" x14ac:dyDescent="0.35">
      <c r="A2511" s="2">
        <f t="shared" si="643"/>
        <v>737</v>
      </c>
      <c r="B2511" s="2">
        <f t="shared" si="644"/>
        <v>4.1500000000000004</v>
      </c>
      <c r="C2511" s="5" t="str">
        <f t="shared" si="645"/>
        <v xml:space="preserve">Informe Interactivo 2 - </v>
      </c>
      <c r="D2511" s="6" t="str">
        <f t="shared" si="646"/>
        <v>AQUÍ SE COPIA EL LINK SIN EL ID DE FILTRO</v>
      </c>
      <c r="E2511" s="4">
        <f t="shared" si="647"/>
        <v>40</v>
      </c>
      <c r="F2511" t="str">
        <f t="shared" si="648"/>
        <v>Informe Interactivo 2</v>
      </c>
      <c r="G2511" t="str">
        <f t="shared" si="649"/>
        <v>Categoría</v>
      </c>
      <c r="H2511" t="str">
        <f t="shared" si="650"/>
        <v>Precios</v>
      </c>
      <c r="K2511" s="1" t="str">
        <f t="shared" si="651"/>
        <v xml:space="preserve">Informe Interactivo 2 - </v>
      </c>
    </row>
    <row r="2512" spans="1:11" hidden="1" x14ac:dyDescent="0.35">
      <c r="A2512" s="2">
        <f t="shared" si="643"/>
        <v>738</v>
      </c>
      <c r="B2512" s="2">
        <f t="shared" si="644"/>
        <v>4.1500000000000004</v>
      </c>
      <c r="C2512" s="5" t="str">
        <f t="shared" si="645"/>
        <v xml:space="preserve">Informe Interactivo 2 - </v>
      </c>
      <c r="D2512" s="6" t="str">
        <f t="shared" si="646"/>
        <v>AQUÍ SE COPIA EL LINK SIN EL ID DE FILTRO</v>
      </c>
      <c r="E2512" s="4">
        <f t="shared" si="647"/>
        <v>40</v>
      </c>
      <c r="F2512" t="str">
        <f t="shared" si="648"/>
        <v>Informe Interactivo 2</v>
      </c>
      <c r="G2512" t="str">
        <f t="shared" si="649"/>
        <v>Categoría</v>
      </c>
      <c r="H2512" t="str">
        <f t="shared" si="650"/>
        <v>Precios</v>
      </c>
      <c r="K2512" s="1" t="str">
        <f t="shared" si="651"/>
        <v xml:space="preserve">Informe Interactivo 2 - </v>
      </c>
    </row>
    <row r="2513" spans="1:11" hidden="1" x14ac:dyDescent="0.35">
      <c r="A2513" s="2">
        <f t="shared" si="643"/>
        <v>739</v>
      </c>
      <c r="B2513" s="2">
        <f t="shared" si="644"/>
        <v>4.1500000000000004</v>
      </c>
      <c r="C2513" s="5" t="str">
        <f t="shared" si="645"/>
        <v xml:space="preserve">Informe Interactivo 2 - </v>
      </c>
      <c r="D2513" s="6" t="str">
        <f t="shared" si="646"/>
        <v>AQUÍ SE COPIA EL LINK SIN EL ID DE FILTRO</v>
      </c>
      <c r="E2513" s="4">
        <f t="shared" si="647"/>
        <v>40</v>
      </c>
      <c r="F2513" t="str">
        <f t="shared" si="648"/>
        <v>Informe Interactivo 2</v>
      </c>
      <c r="G2513" t="str">
        <f t="shared" si="649"/>
        <v>Categoría</v>
      </c>
      <c r="H2513" t="str">
        <f t="shared" si="650"/>
        <v>Precios</v>
      </c>
      <c r="K2513" s="1" t="str">
        <f t="shared" si="651"/>
        <v xml:space="preserve">Informe Interactivo 2 - </v>
      </c>
    </row>
    <row r="2514" spans="1:11" hidden="1" x14ac:dyDescent="0.35">
      <c r="A2514" s="2">
        <f t="shared" si="643"/>
        <v>740</v>
      </c>
      <c r="B2514" s="2">
        <f t="shared" si="644"/>
        <v>4.1500000000000004</v>
      </c>
      <c r="C2514" s="5" t="str">
        <f t="shared" si="645"/>
        <v xml:space="preserve">Informe Interactivo 2 - </v>
      </c>
      <c r="D2514" s="6" t="str">
        <f t="shared" si="646"/>
        <v>AQUÍ SE COPIA EL LINK SIN EL ID DE FILTRO</v>
      </c>
      <c r="E2514" s="4">
        <f t="shared" si="647"/>
        <v>40</v>
      </c>
      <c r="F2514" t="str">
        <f t="shared" si="648"/>
        <v>Informe Interactivo 2</v>
      </c>
      <c r="G2514" t="str">
        <f t="shared" si="649"/>
        <v>Categoría</v>
      </c>
      <c r="H2514" t="str">
        <f t="shared" si="650"/>
        <v>Precios</v>
      </c>
      <c r="K2514" s="1" t="str">
        <f t="shared" si="651"/>
        <v xml:space="preserve">Informe Interactivo 2 - </v>
      </c>
    </row>
    <row r="2515" spans="1:11" hidden="1" x14ac:dyDescent="0.35">
      <c r="A2515" s="2">
        <f t="shared" si="643"/>
        <v>741</v>
      </c>
      <c r="B2515" s="2">
        <f t="shared" si="644"/>
        <v>4.1500000000000004</v>
      </c>
      <c r="C2515" s="5" t="str">
        <f t="shared" si="645"/>
        <v xml:space="preserve">Informe Interactivo 2 - </v>
      </c>
      <c r="D2515" s="6" t="str">
        <f t="shared" si="646"/>
        <v>AQUÍ SE COPIA EL LINK SIN EL ID DE FILTRO</v>
      </c>
      <c r="E2515" s="4">
        <f t="shared" si="647"/>
        <v>40</v>
      </c>
      <c r="F2515" t="str">
        <f t="shared" si="648"/>
        <v>Informe Interactivo 2</v>
      </c>
      <c r="G2515" t="str">
        <f t="shared" si="649"/>
        <v>Categoría</v>
      </c>
      <c r="H2515" t="str">
        <f t="shared" si="650"/>
        <v>Precios</v>
      </c>
      <c r="K2515" s="1" t="str">
        <f t="shared" si="651"/>
        <v xml:space="preserve">Informe Interactivo 2 - </v>
      </c>
    </row>
    <row r="2516" spans="1:11" hidden="1" x14ac:dyDescent="0.35">
      <c r="A2516" s="2">
        <f t="shared" si="643"/>
        <v>742</v>
      </c>
      <c r="B2516" s="2">
        <f t="shared" si="644"/>
        <v>4.1500000000000004</v>
      </c>
      <c r="C2516" s="5" t="str">
        <f t="shared" si="645"/>
        <v xml:space="preserve">Informe Interactivo 2 - </v>
      </c>
      <c r="D2516" s="6" t="str">
        <f t="shared" si="646"/>
        <v>AQUÍ SE COPIA EL LINK SIN EL ID DE FILTRO</v>
      </c>
      <c r="E2516" s="4">
        <f t="shared" si="647"/>
        <v>40</v>
      </c>
      <c r="F2516" t="str">
        <f t="shared" si="648"/>
        <v>Informe Interactivo 2</v>
      </c>
      <c r="G2516" t="str">
        <f t="shared" si="649"/>
        <v>Categoría</v>
      </c>
      <c r="H2516" t="str">
        <f t="shared" si="650"/>
        <v>Precios</v>
      </c>
      <c r="K2516" s="1" t="str">
        <f t="shared" si="651"/>
        <v xml:space="preserve">Informe Interactivo 2 - </v>
      </c>
    </row>
    <row r="2517" spans="1:11" hidden="1" x14ac:dyDescent="0.35">
      <c r="A2517" s="2">
        <f t="shared" si="643"/>
        <v>743</v>
      </c>
      <c r="B2517" s="2">
        <f t="shared" si="644"/>
        <v>4.1500000000000004</v>
      </c>
      <c r="C2517" s="5" t="str">
        <f t="shared" si="645"/>
        <v xml:space="preserve">Informe Interactivo 2 - </v>
      </c>
      <c r="D2517" s="6" t="str">
        <f t="shared" si="646"/>
        <v>AQUÍ SE COPIA EL LINK SIN EL ID DE FILTRO</v>
      </c>
      <c r="E2517" s="4">
        <f t="shared" si="647"/>
        <v>40</v>
      </c>
      <c r="F2517" t="str">
        <f t="shared" si="648"/>
        <v>Informe Interactivo 2</v>
      </c>
      <c r="G2517" t="str">
        <f t="shared" si="649"/>
        <v>Categoría</v>
      </c>
      <c r="H2517" t="str">
        <f t="shared" si="650"/>
        <v>Precios</v>
      </c>
      <c r="K2517" s="1" t="str">
        <f t="shared" si="651"/>
        <v xml:space="preserve">Informe Interactivo 2 - </v>
      </c>
    </row>
    <row r="2518" spans="1:11" hidden="1" x14ac:dyDescent="0.35">
      <c r="A2518" s="2">
        <f t="shared" si="643"/>
        <v>744</v>
      </c>
      <c r="B2518" s="2">
        <f t="shared" si="644"/>
        <v>4.1500000000000004</v>
      </c>
      <c r="C2518" s="5" t="str">
        <f t="shared" si="645"/>
        <v xml:space="preserve">Informe Interactivo 2 - </v>
      </c>
      <c r="D2518" s="6" t="str">
        <f t="shared" si="646"/>
        <v>AQUÍ SE COPIA EL LINK SIN EL ID DE FILTRO</v>
      </c>
      <c r="E2518" s="4">
        <f t="shared" si="647"/>
        <v>40</v>
      </c>
      <c r="F2518" t="str">
        <f t="shared" si="648"/>
        <v>Informe Interactivo 2</v>
      </c>
      <c r="G2518" t="str">
        <f t="shared" si="649"/>
        <v>Categoría</v>
      </c>
      <c r="H2518" t="str">
        <f t="shared" si="650"/>
        <v>Precios</v>
      </c>
      <c r="K2518" s="1" t="str">
        <f t="shared" si="651"/>
        <v xml:space="preserve">Informe Interactivo 2 - </v>
      </c>
    </row>
    <row r="2519" spans="1:11" hidden="1" x14ac:dyDescent="0.35">
      <c r="A2519" s="2">
        <f t="shared" si="643"/>
        <v>745</v>
      </c>
      <c r="B2519" s="2">
        <f t="shared" si="644"/>
        <v>4.1500000000000004</v>
      </c>
      <c r="C2519" s="5" t="str">
        <f t="shared" si="645"/>
        <v xml:space="preserve">Informe Interactivo 2 - </v>
      </c>
      <c r="D2519" s="6" t="str">
        <f t="shared" si="646"/>
        <v>AQUÍ SE COPIA EL LINK SIN EL ID DE FILTRO</v>
      </c>
      <c r="E2519" s="4">
        <f t="shared" si="647"/>
        <v>40</v>
      </c>
      <c r="F2519" t="str">
        <f t="shared" si="648"/>
        <v>Informe Interactivo 2</v>
      </c>
      <c r="G2519" t="str">
        <f t="shared" si="649"/>
        <v>Categoría</v>
      </c>
      <c r="H2519" t="str">
        <f t="shared" si="650"/>
        <v>Precios</v>
      </c>
      <c r="K2519" s="1" t="str">
        <f t="shared" si="651"/>
        <v xml:space="preserve">Informe Interactivo 2 - </v>
      </c>
    </row>
    <row r="2520" spans="1:11" hidden="1" x14ac:dyDescent="0.35">
      <c r="A2520" s="2">
        <f t="shared" si="643"/>
        <v>746</v>
      </c>
      <c r="B2520" s="2">
        <f t="shared" si="644"/>
        <v>4.1500000000000004</v>
      </c>
      <c r="C2520" s="5" t="str">
        <f t="shared" si="645"/>
        <v xml:space="preserve">Informe Interactivo 2 - </v>
      </c>
      <c r="D2520" s="6" t="str">
        <f t="shared" si="646"/>
        <v>AQUÍ SE COPIA EL LINK SIN EL ID DE FILTRO</v>
      </c>
      <c r="E2520" s="4">
        <f t="shared" si="647"/>
        <v>40</v>
      </c>
      <c r="F2520" t="str">
        <f t="shared" si="648"/>
        <v>Informe Interactivo 2</v>
      </c>
      <c r="G2520" t="str">
        <f t="shared" si="649"/>
        <v>Categoría</v>
      </c>
      <c r="H2520" t="str">
        <f t="shared" si="650"/>
        <v>Precios</v>
      </c>
      <c r="K2520" s="1" t="str">
        <f t="shared" si="651"/>
        <v xml:space="preserve">Informe Interactivo 2 - </v>
      </c>
    </row>
    <row r="2521" spans="1:11" hidden="1" x14ac:dyDescent="0.35">
      <c r="A2521" s="2">
        <f t="shared" si="643"/>
        <v>747</v>
      </c>
      <c r="B2521" s="2">
        <f t="shared" si="644"/>
        <v>4.1500000000000004</v>
      </c>
      <c r="C2521" s="5" t="str">
        <f t="shared" si="645"/>
        <v xml:space="preserve">Informe Interactivo 2 - </v>
      </c>
      <c r="D2521" s="6" t="str">
        <f t="shared" si="646"/>
        <v>AQUÍ SE COPIA EL LINK SIN EL ID DE FILTRO</v>
      </c>
      <c r="E2521" s="4">
        <f t="shared" si="647"/>
        <v>40</v>
      </c>
      <c r="F2521" t="str">
        <f t="shared" si="648"/>
        <v>Informe Interactivo 2</v>
      </c>
      <c r="G2521" t="str">
        <f t="shared" si="649"/>
        <v>Categoría</v>
      </c>
      <c r="H2521" t="str">
        <f t="shared" si="650"/>
        <v>Precios</v>
      </c>
      <c r="K2521" s="1" t="str">
        <f t="shared" si="651"/>
        <v xml:space="preserve">Informe Interactivo 2 - </v>
      </c>
    </row>
    <row r="2522" spans="1:11" hidden="1" x14ac:dyDescent="0.35">
      <c r="A2522" s="2">
        <f t="shared" si="643"/>
        <v>748</v>
      </c>
      <c r="B2522" s="2">
        <f t="shared" si="644"/>
        <v>4.1500000000000004</v>
      </c>
      <c r="C2522" s="5" t="str">
        <f t="shared" si="645"/>
        <v xml:space="preserve">Informe Interactivo 2 - </v>
      </c>
      <c r="D2522" s="6" t="str">
        <f t="shared" si="646"/>
        <v>AQUÍ SE COPIA EL LINK SIN EL ID DE FILTRO</v>
      </c>
      <c r="E2522" s="4">
        <f t="shared" si="647"/>
        <v>40</v>
      </c>
      <c r="F2522" t="str">
        <f t="shared" si="648"/>
        <v>Informe Interactivo 2</v>
      </c>
      <c r="G2522" t="str">
        <f t="shared" si="649"/>
        <v>Categoría</v>
      </c>
      <c r="H2522" t="str">
        <f t="shared" si="650"/>
        <v>Precios</v>
      </c>
      <c r="K2522" s="1" t="str">
        <f t="shared" si="651"/>
        <v xml:space="preserve">Informe Interactivo 2 - </v>
      </c>
    </row>
    <row r="2523" spans="1:11" hidden="1" x14ac:dyDescent="0.35">
      <c r="A2523" s="2">
        <f t="shared" si="643"/>
        <v>749</v>
      </c>
      <c r="B2523" s="2">
        <f t="shared" si="644"/>
        <v>4.1500000000000004</v>
      </c>
      <c r="C2523" s="5" t="str">
        <f t="shared" si="645"/>
        <v xml:space="preserve">Informe Interactivo 2 - </v>
      </c>
      <c r="D2523" s="6" t="str">
        <f t="shared" si="646"/>
        <v>AQUÍ SE COPIA EL LINK SIN EL ID DE FILTRO</v>
      </c>
      <c r="E2523" s="4">
        <f t="shared" si="647"/>
        <v>40</v>
      </c>
      <c r="F2523" t="str">
        <f t="shared" si="648"/>
        <v>Informe Interactivo 2</v>
      </c>
      <c r="G2523" t="str">
        <f t="shared" si="649"/>
        <v>Categoría</v>
      </c>
      <c r="H2523" t="str">
        <f t="shared" si="650"/>
        <v>Precios</v>
      </c>
      <c r="K2523" s="1" t="str">
        <f t="shared" si="651"/>
        <v xml:space="preserve">Informe Interactivo 2 - </v>
      </c>
    </row>
    <row r="2524" spans="1:11" hidden="1" x14ac:dyDescent="0.35">
      <c r="A2524" s="2">
        <f t="shared" si="643"/>
        <v>750</v>
      </c>
      <c r="B2524" s="2">
        <f t="shared" si="644"/>
        <v>4.1500000000000004</v>
      </c>
      <c r="C2524" s="5" t="str">
        <f t="shared" si="645"/>
        <v xml:space="preserve">Informe Interactivo 2 - </v>
      </c>
      <c r="D2524" s="6" t="str">
        <f t="shared" si="646"/>
        <v>AQUÍ SE COPIA EL LINK SIN EL ID DE FILTRO</v>
      </c>
      <c r="E2524" s="4">
        <f t="shared" si="647"/>
        <v>40</v>
      </c>
      <c r="F2524" t="str">
        <f t="shared" si="648"/>
        <v>Informe Interactivo 2</v>
      </c>
      <c r="G2524" t="str">
        <f t="shared" si="649"/>
        <v>Categoría</v>
      </c>
      <c r="H2524" t="str">
        <f t="shared" si="650"/>
        <v>Precios</v>
      </c>
      <c r="K2524" s="1" t="str">
        <f t="shared" si="651"/>
        <v xml:space="preserve">Informe Interactivo 2 - </v>
      </c>
    </row>
    <row r="2525" spans="1:11" hidden="1" x14ac:dyDescent="0.35">
      <c r="A2525" s="2">
        <f t="shared" si="643"/>
        <v>751</v>
      </c>
      <c r="B2525" s="2">
        <f t="shared" si="644"/>
        <v>4.1500000000000004</v>
      </c>
      <c r="C2525" s="5" t="str">
        <f t="shared" si="645"/>
        <v xml:space="preserve">Informe Interactivo 2 - </v>
      </c>
      <c r="D2525" s="6" t="str">
        <f t="shared" si="646"/>
        <v>AQUÍ SE COPIA EL LINK SIN EL ID DE FILTRO</v>
      </c>
      <c r="E2525" s="4">
        <f t="shared" si="647"/>
        <v>40</v>
      </c>
      <c r="F2525" t="str">
        <f t="shared" si="648"/>
        <v>Informe Interactivo 2</v>
      </c>
      <c r="G2525" t="str">
        <f t="shared" si="649"/>
        <v>Categoría</v>
      </c>
      <c r="H2525" t="str">
        <f t="shared" si="650"/>
        <v>Precios</v>
      </c>
      <c r="K2525" s="1" t="str">
        <f t="shared" si="651"/>
        <v xml:space="preserve">Informe Interactivo 2 - </v>
      </c>
    </row>
    <row r="2526" spans="1:11" hidden="1" x14ac:dyDescent="0.35">
      <c r="A2526" s="2">
        <f t="shared" si="643"/>
        <v>752</v>
      </c>
      <c r="B2526" s="2">
        <f t="shared" si="644"/>
        <v>4.1500000000000004</v>
      </c>
      <c r="C2526" s="5" t="str">
        <f t="shared" si="645"/>
        <v xml:space="preserve">Informe Interactivo 2 - </v>
      </c>
      <c r="D2526" s="6" t="str">
        <f t="shared" si="646"/>
        <v>AQUÍ SE COPIA EL LINK SIN EL ID DE FILTRO</v>
      </c>
      <c r="E2526" s="4">
        <f t="shared" si="647"/>
        <v>40</v>
      </c>
      <c r="F2526" t="str">
        <f t="shared" si="648"/>
        <v>Informe Interactivo 2</v>
      </c>
      <c r="G2526" t="str">
        <f t="shared" si="649"/>
        <v>Categoría</v>
      </c>
      <c r="H2526" t="str">
        <f t="shared" si="650"/>
        <v>Precios</v>
      </c>
      <c r="K2526" s="1" t="str">
        <f t="shared" si="651"/>
        <v xml:space="preserve">Informe Interactivo 2 - </v>
      </c>
    </row>
    <row r="2527" spans="1:11" hidden="1" x14ac:dyDescent="0.35">
      <c r="A2527" s="2">
        <f t="shared" si="643"/>
        <v>753</v>
      </c>
      <c r="B2527" s="2">
        <f t="shared" si="644"/>
        <v>4.1500000000000004</v>
      </c>
      <c r="C2527" s="5" t="str">
        <f t="shared" si="645"/>
        <v xml:space="preserve">Informe Interactivo 2 - </v>
      </c>
      <c r="D2527" s="6" t="str">
        <f t="shared" si="646"/>
        <v>AQUÍ SE COPIA EL LINK SIN EL ID DE FILTRO</v>
      </c>
      <c r="E2527" s="4">
        <f t="shared" si="647"/>
        <v>40</v>
      </c>
      <c r="F2527" t="str">
        <f t="shared" si="648"/>
        <v>Informe Interactivo 2</v>
      </c>
      <c r="G2527" t="str">
        <f t="shared" si="649"/>
        <v>Categoría</v>
      </c>
      <c r="H2527" t="str">
        <f t="shared" si="650"/>
        <v>Precios</v>
      </c>
      <c r="K2527" s="1" t="str">
        <f t="shared" si="651"/>
        <v xml:space="preserve">Informe Interactivo 2 - </v>
      </c>
    </row>
    <row r="2528" spans="1:11" hidden="1" x14ac:dyDescent="0.35">
      <c r="A2528" s="2">
        <f t="shared" si="643"/>
        <v>754</v>
      </c>
      <c r="B2528" s="2">
        <f t="shared" si="644"/>
        <v>4.1500000000000004</v>
      </c>
      <c r="C2528" s="5" t="str">
        <f t="shared" si="645"/>
        <v xml:space="preserve">Informe Interactivo 2 - </v>
      </c>
      <c r="D2528" s="6" t="str">
        <f t="shared" si="646"/>
        <v>AQUÍ SE COPIA EL LINK SIN EL ID DE FILTRO</v>
      </c>
      <c r="E2528" s="4">
        <f t="shared" si="647"/>
        <v>40</v>
      </c>
      <c r="F2528" t="str">
        <f t="shared" si="648"/>
        <v>Informe Interactivo 2</v>
      </c>
      <c r="G2528" t="str">
        <f t="shared" si="649"/>
        <v>Categoría</v>
      </c>
      <c r="H2528" t="str">
        <f t="shared" si="650"/>
        <v>Precios</v>
      </c>
      <c r="K2528" s="1" t="str">
        <f t="shared" si="651"/>
        <v xml:space="preserve">Informe Interactivo 2 - </v>
      </c>
    </row>
    <row r="2529" spans="1:11" hidden="1" x14ac:dyDescent="0.35">
      <c r="A2529" s="2">
        <f t="shared" si="643"/>
        <v>755</v>
      </c>
      <c r="B2529" s="2">
        <f t="shared" si="644"/>
        <v>4.1500000000000004</v>
      </c>
      <c r="C2529" s="5" t="str">
        <f t="shared" si="645"/>
        <v xml:space="preserve">Informe Interactivo 2 - </v>
      </c>
      <c r="D2529" s="6" t="str">
        <f t="shared" si="646"/>
        <v>AQUÍ SE COPIA EL LINK SIN EL ID DE FILTRO</v>
      </c>
      <c r="E2529" s="4">
        <f t="shared" si="647"/>
        <v>40</v>
      </c>
      <c r="F2529" t="str">
        <f t="shared" si="648"/>
        <v>Informe Interactivo 2</v>
      </c>
      <c r="G2529" t="str">
        <f t="shared" si="649"/>
        <v>Categoría</v>
      </c>
      <c r="H2529" t="str">
        <f t="shared" si="650"/>
        <v>Precios</v>
      </c>
      <c r="K2529" s="1" t="str">
        <f t="shared" si="651"/>
        <v xml:space="preserve">Informe Interactivo 2 - </v>
      </c>
    </row>
    <row r="2530" spans="1:11" hidden="1" x14ac:dyDescent="0.35">
      <c r="A2530" s="2">
        <f t="shared" si="643"/>
        <v>756</v>
      </c>
      <c r="B2530" s="2">
        <f t="shared" si="644"/>
        <v>4.1500000000000004</v>
      </c>
      <c r="C2530" s="5" t="str">
        <f t="shared" si="645"/>
        <v xml:space="preserve">Informe Interactivo 2 - </v>
      </c>
      <c r="D2530" s="6" t="str">
        <f t="shared" si="646"/>
        <v>AQUÍ SE COPIA EL LINK SIN EL ID DE FILTRO</v>
      </c>
      <c r="E2530" s="4">
        <f t="shared" si="647"/>
        <v>40</v>
      </c>
      <c r="F2530" t="str">
        <f t="shared" si="648"/>
        <v>Informe Interactivo 2</v>
      </c>
      <c r="G2530" t="str">
        <f t="shared" si="649"/>
        <v>Categoría</v>
      </c>
      <c r="H2530" t="str">
        <f t="shared" si="650"/>
        <v>Precios</v>
      </c>
      <c r="K2530" s="1" t="str">
        <f t="shared" si="651"/>
        <v xml:space="preserve">Informe Interactivo 2 - </v>
      </c>
    </row>
    <row r="2531" spans="1:11" hidden="1" x14ac:dyDescent="0.35">
      <c r="A2531" s="2">
        <f t="shared" si="643"/>
        <v>757</v>
      </c>
      <c r="B2531" s="2">
        <f t="shared" si="644"/>
        <v>4.1500000000000004</v>
      </c>
      <c r="C2531" s="5" t="str">
        <f t="shared" si="645"/>
        <v xml:space="preserve">Informe Interactivo 2 - </v>
      </c>
      <c r="D2531" s="6" t="str">
        <f t="shared" si="646"/>
        <v>AQUÍ SE COPIA EL LINK SIN EL ID DE FILTRO</v>
      </c>
      <c r="E2531" s="4">
        <f t="shared" si="647"/>
        <v>40</v>
      </c>
      <c r="F2531" t="str">
        <f t="shared" si="648"/>
        <v>Informe Interactivo 2</v>
      </c>
      <c r="G2531" t="str">
        <f t="shared" si="649"/>
        <v>Categoría</v>
      </c>
      <c r="H2531" t="str">
        <f t="shared" si="650"/>
        <v>Precios</v>
      </c>
      <c r="K2531" s="1" t="str">
        <f t="shared" si="651"/>
        <v xml:space="preserve">Informe Interactivo 2 - </v>
      </c>
    </row>
    <row r="2532" spans="1:11" hidden="1" x14ac:dyDescent="0.35">
      <c r="A2532" s="2">
        <f t="shared" si="643"/>
        <v>758</v>
      </c>
      <c r="B2532" s="2">
        <f t="shared" si="644"/>
        <v>4.1500000000000004</v>
      </c>
      <c r="C2532" s="5" t="str">
        <f t="shared" si="645"/>
        <v xml:space="preserve">Informe Interactivo 2 - </v>
      </c>
      <c r="D2532" s="6" t="str">
        <f t="shared" si="646"/>
        <v>AQUÍ SE COPIA EL LINK SIN EL ID DE FILTRO</v>
      </c>
      <c r="E2532" s="4">
        <f t="shared" si="647"/>
        <v>40</v>
      </c>
      <c r="F2532" t="str">
        <f t="shared" si="648"/>
        <v>Informe Interactivo 2</v>
      </c>
      <c r="G2532" t="str">
        <f t="shared" si="649"/>
        <v>Categoría</v>
      </c>
      <c r="H2532" t="str">
        <f t="shared" si="650"/>
        <v>Precios</v>
      </c>
      <c r="K2532" s="1" t="str">
        <f t="shared" si="651"/>
        <v xml:space="preserve">Informe Interactivo 2 - </v>
      </c>
    </row>
    <row r="2533" spans="1:11" hidden="1" x14ac:dyDescent="0.35">
      <c r="A2533" s="2">
        <f t="shared" si="643"/>
        <v>759</v>
      </c>
      <c r="B2533" s="2">
        <f t="shared" si="644"/>
        <v>4.1500000000000004</v>
      </c>
      <c r="C2533" s="5" t="str">
        <f t="shared" si="645"/>
        <v xml:space="preserve">Informe Interactivo 2 - </v>
      </c>
      <c r="D2533" s="6" t="str">
        <f t="shared" si="646"/>
        <v>AQUÍ SE COPIA EL LINK SIN EL ID DE FILTRO</v>
      </c>
      <c r="E2533" s="4">
        <f t="shared" si="647"/>
        <v>40</v>
      </c>
      <c r="F2533" t="str">
        <f t="shared" si="648"/>
        <v>Informe Interactivo 2</v>
      </c>
      <c r="G2533" t="str">
        <f t="shared" si="649"/>
        <v>Categoría</v>
      </c>
      <c r="H2533" t="str">
        <f t="shared" si="650"/>
        <v>Precios</v>
      </c>
      <c r="K2533" s="1" t="str">
        <f t="shared" si="651"/>
        <v xml:space="preserve">Informe Interactivo 2 - </v>
      </c>
    </row>
    <row r="2534" spans="1:11" hidden="1" x14ac:dyDescent="0.35">
      <c r="A2534" s="2">
        <f t="shared" si="643"/>
        <v>760</v>
      </c>
      <c r="B2534" s="2">
        <f t="shared" si="644"/>
        <v>4.1500000000000004</v>
      </c>
      <c r="C2534" s="5" t="str">
        <f t="shared" si="645"/>
        <v xml:space="preserve">Informe Interactivo 2 - </v>
      </c>
      <c r="D2534" s="6" t="str">
        <f t="shared" si="646"/>
        <v>AQUÍ SE COPIA EL LINK SIN EL ID DE FILTRO</v>
      </c>
      <c r="E2534" s="4">
        <f t="shared" si="647"/>
        <v>40</v>
      </c>
      <c r="F2534" t="str">
        <f t="shared" si="648"/>
        <v>Informe Interactivo 2</v>
      </c>
      <c r="G2534" t="str">
        <f t="shared" si="649"/>
        <v>Categoría</v>
      </c>
      <c r="H2534" t="str">
        <f t="shared" si="650"/>
        <v>Precios</v>
      </c>
      <c r="K2534" s="1" t="str">
        <f t="shared" si="651"/>
        <v xml:space="preserve">Informe Interactivo 2 - </v>
      </c>
    </row>
    <row r="2535" spans="1:11" hidden="1" x14ac:dyDescent="0.35">
      <c r="A2535" s="2">
        <f t="shared" si="643"/>
        <v>761</v>
      </c>
      <c r="B2535" s="2">
        <f t="shared" si="644"/>
        <v>4.1500000000000004</v>
      </c>
      <c r="C2535" s="5" t="str">
        <f t="shared" si="645"/>
        <v xml:space="preserve">Informe Interactivo 2 - </v>
      </c>
      <c r="D2535" s="6" t="str">
        <f t="shared" si="646"/>
        <v>AQUÍ SE COPIA EL LINK SIN EL ID DE FILTRO</v>
      </c>
      <c r="E2535" s="4">
        <f t="shared" si="647"/>
        <v>40</v>
      </c>
      <c r="F2535" t="str">
        <f t="shared" si="648"/>
        <v>Informe Interactivo 2</v>
      </c>
      <c r="G2535" t="str">
        <f t="shared" si="649"/>
        <v>Categoría</v>
      </c>
      <c r="H2535" t="str">
        <f t="shared" si="650"/>
        <v>Precios</v>
      </c>
      <c r="K2535" s="1" t="str">
        <f t="shared" si="651"/>
        <v xml:space="preserve">Informe Interactivo 2 - </v>
      </c>
    </row>
    <row r="2536" spans="1:11" hidden="1" x14ac:dyDescent="0.35">
      <c r="A2536" s="2">
        <f t="shared" si="643"/>
        <v>762</v>
      </c>
      <c r="B2536" s="2">
        <f t="shared" si="644"/>
        <v>4.1500000000000004</v>
      </c>
      <c r="C2536" s="5" t="str">
        <f t="shared" si="645"/>
        <v xml:space="preserve">Informe Interactivo 2 - </v>
      </c>
      <c r="D2536" s="6" t="str">
        <f t="shared" si="646"/>
        <v>AQUÍ SE COPIA EL LINK SIN EL ID DE FILTRO</v>
      </c>
      <c r="E2536" s="4">
        <f t="shared" si="647"/>
        <v>40</v>
      </c>
      <c r="F2536" t="str">
        <f t="shared" si="648"/>
        <v>Informe Interactivo 2</v>
      </c>
      <c r="G2536" t="str">
        <f t="shared" si="649"/>
        <v>Categoría</v>
      </c>
      <c r="H2536" t="str">
        <f t="shared" si="650"/>
        <v>Precios</v>
      </c>
      <c r="K2536" s="1" t="str">
        <f t="shared" si="651"/>
        <v xml:space="preserve">Informe Interactivo 2 - </v>
      </c>
    </row>
    <row r="2537" spans="1:11" hidden="1" x14ac:dyDescent="0.35">
      <c r="A2537" s="2">
        <f t="shared" ref="A2537:A2600" si="652">+A2536+1</f>
        <v>763</v>
      </c>
      <c r="B2537" s="2">
        <f t="shared" ref="B2537:B2600" si="653">+B2536</f>
        <v>4.1500000000000004</v>
      </c>
      <c r="C2537" s="5" t="str">
        <f t="shared" ref="C2537:C2600" si="654">+F2537&amp;" - "&amp;J2537</f>
        <v xml:space="preserve">Informe Interactivo 2 - </v>
      </c>
      <c r="D2537" s="6" t="str">
        <f t="shared" ref="D2537:D2600" si="655">+"AQUÍ SE COPIA EL LINK SIN EL ID DE FILTRO"&amp;I2537</f>
        <v>AQUÍ SE COPIA EL LINK SIN EL ID DE FILTRO</v>
      </c>
      <c r="E2537" s="4">
        <f t="shared" ref="E2537:E2600" si="656">+E2536</f>
        <v>40</v>
      </c>
      <c r="F2537" t="str">
        <f t="shared" ref="F2537:F2600" si="657">+F2536</f>
        <v>Informe Interactivo 2</v>
      </c>
      <c r="G2537" t="str">
        <f t="shared" ref="G2537:G2600" si="658">+G2536</f>
        <v>Categoría</v>
      </c>
      <c r="H2537" t="str">
        <f t="shared" ref="H2537:H2600" si="659">+H2536</f>
        <v>Precios</v>
      </c>
      <c r="K2537" s="1" t="str">
        <f t="shared" ref="K2537:K2600" si="660">+HYPERLINK(D2537,C2537)</f>
        <v xml:space="preserve">Informe Interactivo 2 - </v>
      </c>
    </row>
    <row r="2538" spans="1:11" hidden="1" x14ac:dyDescent="0.35">
      <c r="A2538" s="2">
        <f t="shared" si="652"/>
        <v>764</v>
      </c>
      <c r="B2538" s="2">
        <f t="shared" si="653"/>
        <v>4.1500000000000004</v>
      </c>
      <c r="C2538" s="5" t="str">
        <f t="shared" si="654"/>
        <v xml:space="preserve">Informe Interactivo 2 - </v>
      </c>
      <c r="D2538" s="6" t="str">
        <f t="shared" si="655"/>
        <v>AQUÍ SE COPIA EL LINK SIN EL ID DE FILTRO</v>
      </c>
      <c r="E2538" s="4">
        <f t="shared" si="656"/>
        <v>40</v>
      </c>
      <c r="F2538" t="str">
        <f t="shared" si="657"/>
        <v>Informe Interactivo 2</v>
      </c>
      <c r="G2538" t="str">
        <f t="shared" si="658"/>
        <v>Categoría</v>
      </c>
      <c r="H2538" t="str">
        <f t="shared" si="659"/>
        <v>Precios</v>
      </c>
      <c r="K2538" s="1" t="str">
        <f t="shared" si="660"/>
        <v xml:space="preserve">Informe Interactivo 2 - </v>
      </c>
    </row>
    <row r="2539" spans="1:11" hidden="1" x14ac:dyDescent="0.35">
      <c r="A2539" s="2">
        <f t="shared" si="652"/>
        <v>765</v>
      </c>
      <c r="B2539" s="2">
        <f t="shared" si="653"/>
        <v>4.1500000000000004</v>
      </c>
      <c r="C2539" s="5" t="str">
        <f t="shared" si="654"/>
        <v xml:space="preserve">Informe Interactivo 2 - </v>
      </c>
      <c r="D2539" s="6" t="str">
        <f t="shared" si="655"/>
        <v>AQUÍ SE COPIA EL LINK SIN EL ID DE FILTRO</v>
      </c>
      <c r="E2539" s="4">
        <f t="shared" si="656"/>
        <v>40</v>
      </c>
      <c r="F2539" t="str">
        <f t="shared" si="657"/>
        <v>Informe Interactivo 2</v>
      </c>
      <c r="G2539" t="str">
        <f t="shared" si="658"/>
        <v>Categoría</v>
      </c>
      <c r="H2539" t="str">
        <f t="shared" si="659"/>
        <v>Precios</v>
      </c>
      <c r="K2539" s="1" t="str">
        <f t="shared" si="660"/>
        <v xml:space="preserve">Informe Interactivo 2 - </v>
      </c>
    </row>
    <row r="2540" spans="1:11" hidden="1" x14ac:dyDescent="0.35">
      <c r="A2540" s="2">
        <f t="shared" si="652"/>
        <v>766</v>
      </c>
      <c r="B2540" s="2">
        <f t="shared" si="653"/>
        <v>4.1500000000000004</v>
      </c>
      <c r="C2540" s="5" t="str">
        <f t="shared" si="654"/>
        <v xml:space="preserve">Informe Interactivo 2 - </v>
      </c>
      <c r="D2540" s="6" t="str">
        <f t="shared" si="655"/>
        <v>AQUÍ SE COPIA EL LINK SIN EL ID DE FILTRO</v>
      </c>
      <c r="E2540" s="4">
        <f t="shared" si="656"/>
        <v>40</v>
      </c>
      <c r="F2540" t="str">
        <f t="shared" si="657"/>
        <v>Informe Interactivo 2</v>
      </c>
      <c r="G2540" t="str">
        <f t="shared" si="658"/>
        <v>Categoría</v>
      </c>
      <c r="H2540" t="str">
        <f t="shared" si="659"/>
        <v>Precios</v>
      </c>
      <c r="K2540" s="1" t="str">
        <f t="shared" si="660"/>
        <v xml:space="preserve">Informe Interactivo 2 - </v>
      </c>
    </row>
    <row r="2541" spans="1:11" hidden="1" x14ac:dyDescent="0.35">
      <c r="A2541" s="2">
        <f t="shared" si="652"/>
        <v>767</v>
      </c>
      <c r="B2541" s="2">
        <f t="shared" si="653"/>
        <v>4.1500000000000004</v>
      </c>
      <c r="C2541" s="5" t="str">
        <f t="shared" si="654"/>
        <v xml:space="preserve">Informe Interactivo 2 - </v>
      </c>
      <c r="D2541" s="6" t="str">
        <f t="shared" si="655"/>
        <v>AQUÍ SE COPIA EL LINK SIN EL ID DE FILTRO</v>
      </c>
      <c r="E2541" s="4">
        <f t="shared" si="656"/>
        <v>40</v>
      </c>
      <c r="F2541" t="str">
        <f t="shared" si="657"/>
        <v>Informe Interactivo 2</v>
      </c>
      <c r="G2541" t="str">
        <f t="shared" si="658"/>
        <v>Categoría</v>
      </c>
      <c r="H2541" t="str">
        <f t="shared" si="659"/>
        <v>Precios</v>
      </c>
      <c r="K2541" s="1" t="str">
        <f t="shared" si="660"/>
        <v xml:space="preserve">Informe Interactivo 2 - </v>
      </c>
    </row>
    <row r="2542" spans="1:11" hidden="1" x14ac:dyDescent="0.35">
      <c r="A2542" s="2">
        <f t="shared" si="652"/>
        <v>768</v>
      </c>
      <c r="B2542" s="2">
        <f t="shared" si="653"/>
        <v>4.1500000000000004</v>
      </c>
      <c r="C2542" s="5" t="str">
        <f t="shared" si="654"/>
        <v xml:space="preserve">Informe Interactivo 2 - </v>
      </c>
      <c r="D2542" s="6" t="str">
        <f t="shared" si="655"/>
        <v>AQUÍ SE COPIA EL LINK SIN EL ID DE FILTRO</v>
      </c>
      <c r="E2542" s="4">
        <f t="shared" si="656"/>
        <v>40</v>
      </c>
      <c r="F2542" t="str">
        <f t="shared" si="657"/>
        <v>Informe Interactivo 2</v>
      </c>
      <c r="G2542" t="str">
        <f t="shared" si="658"/>
        <v>Categoría</v>
      </c>
      <c r="H2542" t="str">
        <f t="shared" si="659"/>
        <v>Precios</v>
      </c>
      <c r="K2542" s="1" t="str">
        <f t="shared" si="660"/>
        <v xml:space="preserve">Informe Interactivo 2 - </v>
      </c>
    </row>
    <row r="2543" spans="1:11" hidden="1" x14ac:dyDescent="0.35">
      <c r="A2543" s="2">
        <f t="shared" si="652"/>
        <v>769</v>
      </c>
      <c r="B2543" s="2">
        <f t="shared" si="653"/>
        <v>4.1500000000000004</v>
      </c>
      <c r="C2543" s="5" t="str">
        <f t="shared" si="654"/>
        <v xml:space="preserve">Informe Interactivo 2 - </v>
      </c>
      <c r="D2543" s="6" t="str">
        <f t="shared" si="655"/>
        <v>AQUÍ SE COPIA EL LINK SIN EL ID DE FILTRO</v>
      </c>
      <c r="E2543" s="4">
        <f t="shared" si="656"/>
        <v>40</v>
      </c>
      <c r="F2543" t="str">
        <f t="shared" si="657"/>
        <v>Informe Interactivo 2</v>
      </c>
      <c r="G2543" t="str">
        <f t="shared" si="658"/>
        <v>Categoría</v>
      </c>
      <c r="H2543" t="str">
        <f t="shared" si="659"/>
        <v>Precios</v>
      </c>
      <c r="K2543" s="1" t="str">
        <f t="shared" si="660"/>
        <v xml:space="preserve">Informe Interactivo 2 - </v>
      </c>
    </row>
    <row r="2544" spans="1:11" hidden="1" x14ac:dyDescent="0.35">
      <c r="A2544" s="2">
        <f t="shared" si="652"/>
        <v>770</v>
      </c>
      <c r="B2544" s="2">
        <f t="shared" si="653"/>
        <v>4.1500000000000004</v>
      </c>
      <c r="C2544" s="5" t="str">
        <f t="shared" si="654"/>
        <v xml:space="preserve">Informe Interactivo 2 - </v>
      </c>
      <c r="D2544" s="6" t="str">
        <f t="shared" si="655"/>
        <v>AQUÍ SE COPIA EL LINK SIN EL ID DE FILTRO</v>
      </c>
      <c r="E2544" s="4">
        <f t="shared" si="656"/>
        <v>40</v>
      </c>
      <c r="F2544" t="str">
        <f t="shared" si="657"/>
        <v>Informe Interactivo 2</v>
      </c>
      <c r="G2544" t="str">
        <f t="shared" si="658"/>
        <v>Categoría</v>
      </c>
      <c r="H2544" t="str">
        <f t="shared" si="659"/>
        <v>Precios</v>
      </c>
      <c r="K2544" s="1" t="str">
        <f t="shared" si="660"/>
        <v xml:space="preserve">Informe Interactivo 2 - </v>
      </c>
    </row>
    <row r="2545" spans="1:11" hidden="1" x14ac:dyDescent="0.35">
      <c r="A2545" s="2">
        <f t="shared" si="652"/>
        <v>771</v>
      </c>
      <c r="B2545" s="2">
        <f t="shared" si="653"/>
        <v>4.1500000000000004</v>
      </c>
      <c r="C2545" s="5" t="str">
        <f t="shared" si="654"/>
        <v xml:space="preserve">Informe Interactivo 2 - </v>
      </c>
      <c r="D2545" s="6" t="str">
        <f t="shared" si="655"/>
        <v>AQUÍ SE COPIA EL LINK SIN EL ID DE FILTRO</v>
      </c>
      <c r="E2545" s="4">
        <f t="shared" si="656"/>
        <v>40</v>
      </c>
      <c r="F2545" t="str">
        <f t="shared" si="657"/>
        <v>Informe Interactivo 2</v>
      </c>
      <c r="G2545" t="str">
        <f t="shared" si="658"/>
        <v>Categoría</v>
      </c>
      <c r="H2545" t="str">
        <f t="shared" si="659"/>
        <v>Precios</v>
      </c>
      <c r="K2545" s="1" t="str">
        <f t="shared" si="660"/>
        <v xml:space="preserve">Informe Interactivo 2 - </v>
      </c>
    </row>
    <row r="2546" spans="1:11" hidden="1" x14ac:dyDescent="0.35">
      <c r="A2546" s="2">
        <f t="shared" si="652"/>
        <v>772</v>
      </c>
      <c r="B2546" s="2">
        <f t="shared" si="653"/>
        <v>4.1500000000000004</v>
      </c>
      <c r="C2546" s="5" t="str">
        <f t="shared" si="654"/>
        <v xml:space="preserve">Informe Interactivo 2 - </v>
      </c>
      <c r="D2546" s="6" t="str">
        <f t="shared" si="655"/>
        <v>AQUÍ SE COPIA EL LINK SIN EL ID DE FILTRO</v>
      </c>
      <c r="E2546" s="4">
        <f t="shared" si="656"/>
        <v>40</v>
      </c>
      <c r="F2546" t="str">
        <f t="shared" si="657"/>
        <v>Informe Interactivo 2</v>
      </c>
      <c r="G2546" t="str">
        <f t="shared" si="658"/>
        <v>Categoría</v>
      </c>
      <c r="H2546" t="str">
        <f t="shared" si="659"/>
        <v>Precios</v>
      </c>
      <c r="K2546" s="1" t="str">
        <f t="shared" si="660"/>
        <v xml:space="preserve">Informe Interactivo 2 - </v>
      </c>
    </row>
    <row r="2547" spans="1:11" hidden="1" x14ac:dyDescent="0.35">
      <c r="A2547" s="2">
        <f t="shared" si="652"/>
        <v>773</v>
      </c>
      <c r="B2547" s="2">
        <f t="shared" si="653"/>
        <v>4.1500000000000004</v>
      </c>
      <c r="C2547" s="5" t="str">
        <f t="shared" si="654"/>
        <v xml:space="preserve">Informe Interactivo 2 - </v>
      </c>
      <c r="D2547" s="6" t="str">
        <f t="shared" si="655"/>
        <v>AQUÍ SE COPIA EL LINK SIN EL ID DE FILTRO</v>
      </c>
      <c r="E2547" s="4">
        <f t="shared" si="656"/>
        <v>40</v>
      </c>
      <c r="F2547" t="str">
        <f t="shared" si="657"/>
        <v>Informe Interactivo 2</v>
      </c>
      <c r="G2547" t="str">
        <f t="shared" si="658"/>
        <v>Categoría</v>
      </c>
      <c r="H2547" t="str">
        <f t="shared" si="659"/>
        <v>Precios</v>
      </c>
      <c r="K2547" s="1" t="str">
        <f t="shared" si="660"/>
        <v xml:space="preserve">Informe Interactivo 2 - </v>
      </c>
    </row>
    <row r="2548" spans="1:11" hidden="1" x14ac:dyDescent="0.35">
      <c r="A2548" s="2">
        <f t="shared" si="652"/>
        <v>774</v>
      </c>
      <c r="B2548" s="2">
        <f t="shared" si="653"/>
        <v>4.1500000000000004</v>
      </c>
      <c r="C2548" s="5" t="str">
        <f t="shared" si="654"/>
        <v xml:space="preserve">Informe Interactivo 2 - </v>
      </c>
      <c r="D2548" s="6" t="str">
        <f t="shared" si="655"/>
        <v>AQUÍ SE COPIA EL LINK SIN EL ID DE FILTRO</v>
      </c>
      <c r="E2548" s="4">
        <f t="shared" si="656"/>
        <v>40</v>
      </c>
      <c r="F2548" t="str">
        <f t="shared" si="657"/>
        <v>Informe Interactivo 2</v>
      </c>
      <c r="G2548" t="str">
        <f t="shared" si="658"/>
        <v>Categoría</v>
      </c>
      <c r="H2548" t="str">
        <f t="shared" si="659"/>
        <v>Precios</v>
      </c>
      <c r="K2548" s="1" t="str">
        <f t="shared" si="660"/>
        <v xml:space="preserve">Informe Interactivo 2 - </v>
      </c>
    </row>
    <row r="2549" spans="1:11" hidden="1" x14ac:dyDescent="0.35">
      <c r="A2549" s="2">
        <f t="shared" si="652"/>
        <v>775</v>
      </c>
      <c r="B2549" s="2">
        <f t="shared" si="653"/>
        <v>4.1500000000000004</v>
      </c>
      <c r="C2549" s="5" t="str">
        <f t="shared" si="654"/>
        <v xml:space="preserve">Informe Interactivo 2 - </v>
      </c>
      <c r="D2549" s="6" t="str">
        <f t="shared" si="655"/>
        <v>AQUÍ SE COPIA EL LINK SIN EL ID DE FILTRO</v>
      </c>
      <c r="E2549" s="4">
        <f t="shared" si="656"/>
        <v>40</v>
      </c>
      <c r="F2549" t="str">
        <f t="shared" si="657"/>
        <v>Informe Interactivo 2</v>
      </c>
      <c r="G2549" t="str">
        <f t="shared" si="658"/>
        <v>Categoría</v>
      </c>
      <c r="H2549" t="str">
        <f t="shared" si="659"/>
        <v>Precios</v>
      </c>
      <c r="K2549" s="1" t="str">
        <f t="shared" si="660"/>
        <v xml:space="preserve">Informe Interactivo 2 - </v>
      </c>
    </row>
    <row r="2550" spans="1:11" hidden="1" x14ac:dyDescent="0.35">
      <c r="A2550" s="2">
        <f t="shared" si="652"/>
        <v>776</v>
      </c>
      <c r="B2550" s="2">
        <f t="shared" si="653"/>
        <v>4.1500000000000004</v>
      </c>
      <c r="C2550" s="5" t="str">
        <f t="shared" si="654"/>
        <v xml:space="preserve">Informe Interactivo 2 - </v>
      </c>
      <c r="D2550" s="6" t="str">
        <f t="shared" si="655"/>
        <v>AQUÍ SE COPIA EL LINK SIN EL ID DE FILTRO</v>
      </c>
      <c r="E2550" s="4">
        <f t="shared" si="656"/>
        <v>40</v>
      </c>
      <c r="F2550" t="str">
        <f t="shared" si="657"/>
        <v>Informe Interactivo 2</v>
      </c>
      <c r="G2550" t="str">
        <f t="shared" si="658"/>
        <v>Categoría</v>
      </c>
      <c r="H2550" t="str">
        <f t="shared" si="659"/>
        <v>Precios</v>
      </c>
      <c r="K2550" s="1" t="str">
        <f t="shared" si="660"/>
        <v xml:space="preserve">Informe Interactivo 2 - </v>
      </c>
    </row>
    <row r="2551" spans="1:11" hidden="1" x14ac:dyDescent="0.35">
      <c r="A2551" s="2">
        <f t="shared" si="652"/>
        <v>777</v>
      </c>
      <c r="B2551" s="2">
        <f t="shared" si="653"/>
        <v>4.1500000000000004</v>
      </c>
      <c r="C2551" s="5" t="str">
        <f t="shared" si="654"/>
        <v xml:space="preserve">Informe Interactivo 2 - </v>
      </c>
      <c r="D2551" s="6" t="str">
        <f t="shared" si="655"/>
        <v>AQUÍ SE COPIA EL LINK SIN EL ID DE FILTRO</v>
      </c>
      <c r="E2551" s="4">
        <f t="shared" si="656"/>
        <v>40</v>
      </c>
      <c r="F2551" t="str">
        <f t="shared" si="657"/>
        <v>Informe Interactivo 2</v>
      </c>
      <c r="G2551" t="str">
        <f t="shared" si="658"/>
        <v>Categoría</v>
      </c>
      <c r="H2551" t="str">
        <f t="shared" si="659"/>
        <v>Precios</v>
      </c>
      <c r="K2551" s="1" t="str">
        <f t="shared" si="660"/>
        <v xml:space="preserve">Informe Interactivo 2 - </v>
      </c>
    </row>
    <row r="2552" spans="1:11" hidden="1" x14ac:dyDescent="0.35">
      <c r="A2552" s="2">
        <f t="shared" si="652"/>
        <v>778</v>
      </c>
      <c r="B2552" s="2">
        <f t="shared" si="653"/>
        <v>4.1500000000000004</v>
      </c>
      <c r="C2552" s="5" t="str">
        <f t="shared" si="654"/>
        <v xml:space="preserve">Informe Interactivo 2 - </v>
      </c>
      <c r="D2552" s="6" t="str">
        <f t="shared" si="655"/>
        <v>AQUÍ SE COPIA EL LINK SIN EL ID DE FILTRO</v>
      </c>
      <c r="E2552" s="4">
        <f t="shared" si="656"/>
        <v>40</v>
      </c>
      <c r="F2552" t="str">
        <f t="shared" si="657"/>
        <v>Informe Interactivo 2</v>
      </c>
      <c r="G2552" t="str">
        <f t="shared" si="658"/>
        <v>Categoría</v>
      </c>
      <c r="H2552" t="str">
        <f t="shared" si="659"/>
        <v>Precios</v>
      </c>
      <c r="K2552" s="1" t="str">
        <f t="shared" si="660"/>
        <v xml:space="preserve">Informe Interactivo 2 - </v>
      </c>
    </row>
    <row r="2553" spans="1:11" hidden="1" x14ac:dyDescent="0.35">
      <c r="A2553" s="2">
        <f t="shared" si="652"/>
        <v>779</v>
      </c>
      <c r="B2553" s="2">
        <f t="shared" si="653"/>
        <v>4.1500000000000004</v>
      </c>
      <c r="C2553" s="5" t="str">
        <f t="shared" si="654"/>
        <v xml:space="preserve">Informe Interactivo 2 - </v>
      </c>
      <c r="D2553" s="6" t="str">
        <f t="shared" si="655"/>
        <v>AQUÍ SE COPIA EL LINK SIN EL ID DE FILTRO</v>
      </c>
      <c r="E2553" s="4">
        <f t="shared" si="656"/>
        <v>40</v>
      </c>
      <c r="F2553" t="str">
        <f t="shared" si="657"/>
        <v>Informe Interactivo 2</v>
      </c>
      <c r="G2553" t="str">
        <f t="shared" si="658"/>
        <v>Categoría</v>
      </c>
      <c r="H2553" t="str">
        <f t="shared" si="659"/>
        <v>Precios</v>
      </c>
      <c r="K2553" s="1" t="str">
        <f t="shared" si="660"/>
        <v xml:space="preserve">Informe Interactivo 2 - </v>
      </c>
    </row>
    <row r="2554" spans="1:11" hidden="1" x14ac:dyDescent="0.35">
      <c r="A2554" s="2">
        <f t="shared" si="652"/>
        <v>780</v>
      </c>
      <c r="B2554" s="2">
        <f t="shared" si="653"/>
        <v>4.1500000000000004</v>
      </c>
      <c r="C2554" s="5" t="str">
        <f t="shared" si="654"/>
        <v xml:space="preserve">Informe Interactivo 2 - </v>
      </c>
      <c r="D2554" s="6" t="str">
        <f t="shared" si="655"/>
        <v>AQUÍ SE COPIA EL LINK SIN EL ID DE FILTRO</v>
      </c>
      <c r="E2554" s="4">
        <f t="shared" si="656"/>
        <v>40</v>
      </c>
      <c r="F2554" t="str">
        <f t="shared" si="657"/>
        <v>Informe Interactivo 2</v>
      </c>
      <c r="G2554" t="str">
        <f t="shared" si="658"/>
        <v>Categoría</v>
      </c>
      <c r="H2554" t="str">
        <f t="shared" si="659"/>
        <v>Precios</v>
      </c>
      <c r="K2554" s="1" t="str">
        <f t="shared" si="660"/>
        <v xml:space="preserve">Informe Interactivo 2 - </v>
      </c>
    </row>
    <row r="2555" spans="1:11" hidden="1" x14ac:dyDescent="0.35">
      <c r="A2555" s="2">
        <f t="shared" si="652"/>
        <v>781</v>
      </c>
      <c r="B2555" s="2">
        <f t="shared" si="653"/>
        <v>4.1500000000000004</v>
      </c>
      <c r="C2555" s="5" t="str">
        <f t="shared" si="654"/>
        <v xml:space="preserve">Informe Interactivo 2 - </v>
      </c>
      <c r="D2555" s="6" t="str">
        <f t="shared" si="655"/>
        <v>AQUÍ SE COPIA EL LINK SIN EL ID DE FILTRO</v>
      </c>
      <c r="E2555" s="4">
        <f t="shared" si="656"/>
        <v>40</v>
      </c>
      <c r="F2555" t="str">
        <f t="shared" si="657"/>
        <v>Informe Interactivo 2</v>
      </c>
      <c r="G2555" t="str">
        <f t="shared" si="658"/>
        <v>Categoría</v>
      </c>
      <c r="H2555" t="str">
        <f t="shared" si="659"/>
        <v>Precios</v>
      </c>
      <c r="K2555" s="1" t="str">
        <f t="shared" si="660"/>
        <v xml:space="preserve">Informe Interactivo 2 - </v>
      </c>
    </row>
    <row r="2556" spans="1:11" hidden="1" x14ac:dyDescent="0.35">
      <c r="A2556" s="2">
        <f t="shared" si="652"/>
        <v>782</v>
      </c>
      <c r="B2556" s="2">
        <f t="shared" si="653"/>
        <v>4.1500000000000004</v>
      </c>
      <c r="C2556" s="5" t="str">
        <f t="shared" si="654"/>
        <v xml:space="preserve">Informe Interactivo 2 - </v>
      </c>
      <c r="D2556" s="6" t="str">
        <f t="shared" si="655"/>
        <v>AQUÍ SE COPIA EL LINK SIN EL ID DE FILTRO</v>
      </c>
      <c r="E2556" s="4">
        <f t="shared" si="656"/>
        <v>40</v>
      </c>
      <c r="F2556" t="str">
        <f t="shared" si="657"/>
        <v>Informe Interactivo 2</v>
      </c>
      <c r="G2556" t="str">
        <f t="shared" si="658"/>
        <v>Categoría</v>
      </c>
      <c r="H2556" t="str">
        <f t="shared" si="659"/>
        <v>Precios</v>
      </c>
      <c r="K2556" s="1" t="str">
        <f t="shared" si="660"/>
        <v xml:space="preserve">Informe Interactivo 2 - </v>
      </c>
    </row>
    <row r="2557" spans="1:11" hidden="1" x14ac:dyDescent="0.35">
      <c r="A2557" s="2">
        <f t="shared" si="652"/>
        <v>783</v>
      </c>
      <c r="B2557" s="2">
        <f t="shared" si="653"/>
        <v>4.1500000000000004</v>
      </c>
      <c r="C2557" s="5" t="str">
        <f t="shared" si="654"/>
        <v xml:space="preserve">Informe Interactivo 2 - </v>
      </c>
      <c r="D2557" s="6" t="str">
        <f t="shared" si="655"/>
        <v>AQUÍ SE COPIA EL LINK SIN EL ID DE FILTRO</v>
      </c>
      <c r="E2557" s="4">
        <f t="shared" si="656"/>
        <v>40</v>
      </c>
      <c r="F2557" t="str">
        <f t="shared" si="657"/>
        <v>Informe Interactivo 2</v>
      </c>
      <c r="G2557" t="str">
        <f t="shared" si="658"/>
        <v>Categoría</v>
      </c>
      <c r="H2557" t="str">
        <f t="shared" si="659"/>
        <v>Precios</v>
      </c>
      <c r="K2557" s="1" t="str">
        <f t="shared" si="660"/>
        <v xml:space="preserve">Informe Interactivo 2 - </v>
      </c>
    </row>
    <row r="2558" spans="1:11" hidden="1" x14ac:dyDescent="0.35">
      <c r="A2558" s="2">
        <f t="shared" si="652"/>
        <v>784</v>
      </c>
      <c r="B2558" s="2">
        <f t="shared" si="653"/>
        <v>4.1500000000000004</v>
      </c>
      <c r="C2558" s="5" t="str">
        <f t="shared" si="654"/>
        <v xml:space="preserve">Informe Interactivo 2 - </v>
      </c>
      <c r="D2558" s="6" t="str">
        <f t="shared" si="655"/>
        <v>AQUÍ SE COPIA EL LINK SIN EL ID DE FILTRO</v>
      </c>
      <c r="E2558" s="4">
        <f t="shared" si="656"/>
        <v>40</v>
      </c>
      <c r="F2558" t="str">
        <f t="shared" si="657"/>
        <v>Informe Interactivo 2</v>
      </c>
      <c r="G2558" t="str">
        <f t="shared" si="658"/>
        <v>Categoría</v>
      </c>
      <c r="H2558" t="str">
        <f t="shared" si="659"/>
        <v>Precios</v>
      </c>
      <c r="K2558" s="1" t="str">
        <f t="shared" si="660"/>
        <v xml:space="preserve">Informe Interactivo 2 - </v>
      </c>
    </row>
    <row r="2559" spans="1:11" hidden="1" x14ac:dyDescent="0.35">
      <c r="A2559" s="2">
        <f t="shared" si="652"/>
        <v>785</v>
      </c>
      <c r="B2559" s="2">
        <f t="shared" si="653"/>
        <v>4.1500000000000004</v>
      </c>
      <c r="C2559" s="5" t="str">
        <f t="shared" si="654"/>
        <v xml:space="preserve">Informe Interactivo 2 - </v>
      </c>
      <c r="D2559" s="6" t="str">
        <f t="shared" si="655"/>
        <v>AQUÍ SE COPIA EL LINK SIN EL ID DE FILTRO</v>
      </c>
      <c r="E2559" s="4">
        <f t="shared" si="656"/>
        <v>40</v>
      </c>
      <c r="F2559" t="str">
        <f t="shared" si="657"/>
        <v>Informe Interactivo 2</v>
      </c>
      <c r="G2559" t="str">
        <f t="shared" si="658"/>
        <v>Categoría</v>
      </c>
      <c r="H2559" t="str">
        <f t="shared" si="659"/>
        <v>Precios</v>
      </c>
      <c r="K2559" s="1" t="str">
        <f t="shared" si="660"/>
        <v xml:space="preserve">Informe Interactivo 2 - </v>
      </c>
    </row>
    <row r="2560" spans="1:11" hidden="1" x14ac:dyDescent="0.35">
      <c r="A2560" s="2">
        <f t="shared" si="652"/>
        <v>786</v>
      </c>
      <c r="B2560" s="2">
        <f t="shared" si="653"/>
        <v>4.1500000000000004</v>
      </c>
      <c r="C2560" s="5" t="str">
        <f t="shared" si="654"/>
        <v xml:space="preserve">Informe Interactivo 2 - </v>
      </c>
      <c r="D2560" s="6" t="str">
        <f t="shared" si="655"/>
        <v>AQUÍ SE COPIA EL LINK SIN EL ID DE FILTRO</v>
      </c>
      <c r="E2560" s="4">
        <f t="shared" si="656"/>
        <v>40</v>
      </c>
      <c r="F2560" t="str">
        <f t="shared" si="657"/>
        <v>Informe Interactivo 2</v>
      </c>
      <c r="G2560" t="str">
        <f t="shared" si="658"/>
        <v>Categoría</v>
      </c>
      <c r="H2560" t="str">
        <f t="shared" si="659"/>
        <v>Precios</v>
      </c>
      <c r="K2560" s="1" t="str">
        <f t="shared" si="660"/>
        <v xml:space="preserve">Informe Interactivo 2 - </v>
      </c>
    </row>
    <row r="2561" spans="1:11" hidden="1" x14ac:dyDescent="0.35">
      <c r="A2561" s="2">
        <f t="shared" si="652"/>
        <v>787</v>
      </c>
      <c r="B2561" s="2">
        <f t="shared" si="653"/>
        <v>4.1500000000000004</v>
      </c>
      <c r="C2561" s="5" t="str">
        <f t="shared" si="654"/>
        <v xml:space="preserve">Informe Interactivo 2 - </v>
      </c>
      <c r="D2561" s="6" t="str">
        <f t="shared" si="655"/>
        <v>AQUÍ SE COPIA EL LINK SIN EL ID DE FILTRO</v>
      </c>
      <c r="E2561" s="4">
        <f t="shared" si="656"/>
        <v>40</v>
      </c>
      <c r="F2561" t="str">
        <f t="shared" si="657"/>
        <v>Informe Interactivo 2</v>
      </c>
      <c r="G2561" t="str">
        <f t="shared" si="658"/>
        <v>Categoría</v>
      </c>
      <c r="H2561" t="str">
        <f t="shared" si="659"/>
        <v>Precios</v>
      </c>
      <c r="K2561" s="1" t="str">
        <f t="shared" si="660"/>
        <v xml:space="preserve">Informe Interactivo 2 - </v>
      </c>
    </row>
    <row r="2562" spans="1:11" hidden="1" x14ac:dyDescent="0.35">
      <c r="A2562" s="2">
        <f t="shared" si="652"/>
        <v>788</v>
      </c>
      <c r="B2562" s="2">
        <f t="shared" si="653"/>
        <v>4.1500000000000004</v>
      </c>
      <c r="C2562" s="5" t="str">
        <f t="shared" si="654"/>
        <v xml:space="preserve">Informe Interactivo 2 - </v>
      </c>
      <c r="D2562" s="6" t="str">
        <f t="shared" si="655"/>
        <v>AQUÍ SE COPIA EL LINK SIN EL ID DE FILTRO</v>
      </c>
      <c r="E2562" s="4">
        <f t="shared" si="656"/>
        <v>40</v>
      </c>
      <c r="F2562" t="str">
        <f t="shared" si="657"/>
        <v>Informe Interactivo 2</v>
      </c>
      <c r="G2562" t="str">
        <f t="shared" si="658"/>
        <v>Categoría</v>
      </c>
      <c r="H2562" t="str">
        <f t="shared" si="659"/>
        <v>Precios</v>
      </c>
      <c r="K2562" s="1" t="str">
        <f t="shared" si="660"/>
        <v xml:space="preserve">Informe Interactivo 2 - </v>
      </c>
    </row>
    <row r="2563" spans="1:11" hidden="1" x14ac:dyDescent="0.35">
      <c r="A2563" s="2">
        <f t="shared" si="652"/>
        <v>789</v>
      </c>
      <c r="B2563" s="2">
        <f t="shared" si="653"/>
        <v>4.1500000000000004</v>
      </c>
      <c r="C2563" s="5" t="str">
        <f t="shared" si="654"/>
        <v xml:space="preserve">Informe Interactivo 2 - </v>
      </c>
      <c r="D2563" s="6" t="str">
        <f t="shared" si="655"/>
        <v>AQUÍ SE COPIA EL LINK SIN EL ID DE FILTRO</v>
      </c>
      <c r="E2563" s="4">
        <f t="shared" si="656"/>
        <v>40</v>
      </c>
      <c r="F2563" t="str">
        <f t="shared" si="657"/>
        <v>Informe Interactivo 2</v>
      </c>
      <c r="G2563" t="str">
        <f t="shared" si="658"/>
        <v>Categoría</v>
      </c>
      <c r="H2563" t="str">
        <f t="shared" si="659"/>
        <v>Precios</v>
      </c>
      <c r="K2563" s="1" t="str">
        <f t="shared" si="660"/>
        <v xml:space="preserve">Informe Interactivo 2 - </v>
      </c>
    </row>
    <row r="2564" spans="1:11" hidden="1" x14ac:dyDescent="0.35">
      <c r="A2564" s="2">
        <f t="shared" si="652"/>
        <v>790</v>
      </c>
      <c r="B2564" s="2">
        <f t="shared" si="653"/>
        <v>4.1500000000000004</v>
      </c>
      <c r="C2564" s="5" t="str">
        <f t="shared" si="654"/>
        <v xml:space="preserve">Informe Interactivo 2 - </v>
      </c>
      <c r="D2564" s="6" t="str">
        <f t="shared" si="655"/>
        <v>AQUÍ SE COPIA EL LINK SIN EL ID DE FILTRO</v>
      </c>
      <c r="E2564" s="4">
        <f t="shared" si="656"/>
        <v>40</v>
      </c>
      <c r="F2564" t="str">
        <f t="shared" si="657"/>
        <v>Informe Interactivo 2</v>
      </c>
      <c r="G2564" t="str">
        <f t="shared" si="658"/>
        <v>Categoría</v>
      </c>
      <c r="H2564" t="str">
        <f t="shared" si="659"/>
        <v>Precios</v>
      </c>
      <c r="K2564" s="1" t="str">
        <f t="shared" si="660"/>
        <v xml:space="preserve">Informe Interactivo 2 - </v>
      </c>
    </row>
    <row r="2565" spans="1:11" hidden="1" x14ac:dyDescent="0.35">
      <c r="A2565" s="2">
        <f t="shared" si="652"/>
        <v>791</v>
      </c>
      <c r="B2565" s="2">
        <f t="shared" si="653"/>
        <v>4.1500000000000004</v>
      </c>
      <c r="C2565" s="5" t="str">
        <f t="shared" si="654"/>
        <v xml:space="preserve">Informe Interactivo 2 - </v>
      </c>
      <c r="D2565" s="6" t="str">
        <f t="shared" si="655"/>
        <v>AQUÍ SE COPIA EL LINK SIN EL ID DE FILTRO</v>
      </c>
      <c r="E2565" s="4">
        <f t="shared" si="656"/>
        <v>40</v>
      </c>
      <c r="F2565" t="str">
        <f t="shared" si="657"/>
        <v>Informe Interactivo 2</v>
      </c>
      <c r="G2565" t="str">
        <f t="shared" si="658"/>
        <v>Categoría</v>
      </c>
      <c r="H2565" t="str">
        <f t="shared" si="659"/>
        <v>Precios</v>
      </c>
      <c r="K2565" s="1" t="str">
        <f t="shared" si="660"/>
        <v xml:space="preserve">Informe Interactivo 2 - </v>
      </c>
    </row>
    <row r="2566" spans="1:11" hidden="1" x14ac:dyDescent="0.35">
      <c r="A2566" s="2">
        <f t="shared" si="652"/>
        <v>792</v>
      </c>
      <c r="B2566" s="2">
        <f t="shared" si="653"/>
        <v>4.1500000000000004</v>
      </c>
      <c r="C2566" s="5" t="str">
        <f t="shared" si="654"/>
        <v xml:space="preserve">Informe Interactivo 2 - </v>
      </c>
      <c r="D2566" s="6" t="str">
        <f t="shared" si="655"/>
        <v>AQUÍ SE COPIA EL LINK SIN EL ID DE FILTRO</v>
      </c>
      <c r="E2566" s="4">
        <f t="shared" si="656"/>
        <v>40</v>
      </c>
      <c r="F2566" t="str">
        <f t="shared" si="657"/>
        <v>Informe Interactivo 2</v>
      </c>
      <c r="G2566" t="str">
        <f t="shared" si="658"/>
        <v>Categoría</v>
      </c>
      <c r="H2566" t="str">
        <f t="shared" si="659"/>
        <v>Precios</v>
      </c>
      <c r="K2566" s="1" t="str">
        <f t="shared" si="660"/>
        <v xml:space="preserve">Informe Interactivo 2 - </v>
      </c>
    </row>
    <row r="2567" spans="1:11" hidden="1" x14ac:dyDescent="0.35">
      <c r="A2567" s="2">
        <f t="shared" si="652"/>
        <v>793</v>
      </c>
      <c r="B2567" s="2">
        <f t="shared" si="653"/>
        <v>4.1500000000000004</v>
      </c>
      <c r="C2567" s="5" t="str">
        <f t="shared" si="654"/>
        <v xml:space="preserve">Informe Interactivo 2 - </v>
      </c>
      <c r="D2567" s="6" t="str">
        <f t="shared" si="655"/>
        <v>AQUÍ SE COPIA EL LINK SIN EL ID DE FILTRO</v>
      </c>
      <c r="E2567" s="4">
        <f t="shared" si="656"/>
        <v>40</v>
      </c>
      <c r="F2567" t="str">
        <f t="shared" si="657"/>
        <v>Informe Interactivo 2</v>
      </c>
      <c r="G2567" t="str">
        <f t="shared" si="658"/>
        <v>Categoría</v>
      </c>
      <c r="H2567" t="str">
        <f t="shared" si="659"/>
        <v>Precios</v>
      </c>
      <c r="K2567" s="1" t="str">
        <f t="shared" si="660"/>
        <v xml:space="preserve">Informe Interactivo 2 - </v>
      </c>
    </row>
    <row r="2568" spans="1:11" hidden="1" x14ac:dyDescent="0.35">
      <c r="A2568" s="2">
        <f t="shared" si="652"/>
        <v>794</v>
      </c>
      <c r="B2568" s="2">
        <f t="shared" si="653"/>
        <v>4.1500000000000004</v>
      </c>
      <c r="C2568" s="5" t="str">
        <f t="shared" si="654"/>
        <v xml:space="preserve">Informe Interactivo 2 - </v>
      </c>
      <c r="D2568" s="6" t="str">
        <f t="shared" si="655"/>
        <v>AQUÍ SE COPIA EL LINK SIN EL ID DE FILTRO</v>
      </c>
      <c r="E2568" s="4">
        <f t="shared" si="656"/>
        <v>40</v>
      </c>
      <c r="F2568" t="str">
        <f t="shared" si="657"/>
        <v>Informe Interactivo 2</v>
      </c>
      <c r="G2568" t="str">
        <f t="shared" si="658"/>
        <v>Categoría</v>
      </c>
      <c r="H2568" t="str">
        <f t="shared" si="659"/>
        <v>Precios</v>
      </c>
      <c r="K2568" s="1" t="str">
        <f t="shared" si="660"/>
        <v xml:space="preserve">Informe Interactivo 2 - </v>
      </c>
    </row>
    <row r="2569" spans="1:11" hidden="1" x14ac:dyDescent="0.35">
      <c r="A2569" s="2">
        <f t="shared" si="652"/>
        <v>795</v>
      </c>
      <c r="B2569" s="2">
        <f t="shared" si="653"/>
        <v>4.1500000000000004</v>
      </c>
      <c r="C2569" s="5" t="str">
        <f t="shared" si="654"/>
        <v xml:space="preserve">Informe Interactivo 2 - </v>
      </c>
      <c r="D2569" s="6" t="str">
        <f t="shared" si="655"/>
        <v>AQUÍ SE COPIA EL LINK SIN EL ID DE FILTRO</v>
      </c>
      <c r="E2569" s="4">
        <f t="shared" si="656"/>
        <v>40</v>
      </c>
      <c r="F2569" t="str">
        <f t="shared" si="657"/>
        <v>Informe Interactivo 2</v>
      </c>
      <c r="G2569" t="str">
        <f t="shared" si="658"/>
        <v>Categoría</v>
      </c>
      <c r="H2569" t="str">
        <f t="shared" si="659"/>
        <v>Precios</v>
      </c>
      <c r="K2569" s="1" t="str">
        <f t="shared" si="660"/>
        <v xml:space="preserve">Informe Interactivo 2 - </v>
      </c>
    </row>
    <row r="2570" spans="1:11" hidden="1" x14ac:dyDescent="0.35">
      <c r="A2570" s="2">
        <f t="shared" si="652"/>
        <v>796</v>
      </c>
      <c r="B2570" s="2">
        <f t="shared" si="653"/>
        <v>4.1500000000000004</v>
      </c>
      <c r="C2570" s="5" t="str">
        <f t="shared" si="654"/>
        <v xml:space="preserve">Informe Interactivo 2 - </v>
      </c>
      <c r="D2570" s="6" t="str">
        <f t="shared" si="655"/>
        <v>AQUÍ SE COPIA EL LINK SIN EL ID DE FILTRO</v>
      </c>
      <c r="E2570" s="4">
        <f t="shared" si="656"/>
        <v>40</v>
      </c>
      <c r="F2570" t="str">
        <f t="shared" si="657"/>
        <v>Informe Interactivo 2</v>
      </c>
      <c r="G2570" t="str">
        <f t="shared" si="658"/>
        <v>Categoría</v>
      </c>
      <c r="H2570" t="str">
        <f t="shared" si="659"/>
        <v>Precios</v>
      </c>
      <c r="K2570" s="1" t="str">
        <f t="shared" si="660"/>
        <v xml:space="preserve">Informe Interactivo 2 - </v>
      </c>
    </row>
    <row r="2571" spans="1:11" hidden="1" x14ac:dyDescent="0.35">
      <c r="A2571" s="2">
        <f t="shared" si="652"/>
        <v>797</v>
      </c>
      <c r="B2571" s="2">
        <f t="shared" si="653"/>
        <v>4.1500000000000004</v>
      </c>
      <c r="C2571" s="5" t="str">
        <f t="shared" si="654"/>
        <v xml:space="preserve">Informe Interactivo 2 - </v>
      </c>
      <c r="D2571" s="6" t="str">
        <f t="shared" si="655"/>
        <v>AQUÍ SE COPIA EL LINK SIN EL ID DE FILTRO</v>
      </c>
      <c r="E2571" s="4">
        <f t="shared" si="656"/>
        <v>40</v>
      </c>
      <c r="F2571" t="str">
        <f t="shared" si="657"/>
        <v>Informe Interactivo 2</v>
      </c>
      <c r="G2571" t="str">
        <f t="shared" si="658"/>
        <v>Categoría</v>
      </c>
      <c r="H2571" t="str">
        <f t="shared" si="659"/>
        <v>Precios</v>
      </c>
      <c r="K2571" s="1" t="str">
        <f t="shared" si="660"/>
        <v xml:space="preserve">Informe Interactivo 2 - </v>
      </c>
    </row>
    <row r="2572" spans="1:11" hidden="1" x14ac:dyDescent="0.35">
      <c r="A2572" s="2">
        <f t="shared" si="652"/>
        <v>798</v>
      </c>
      <c r="B2572" s="2">
        <f t="shared" si="653"/>
        <v>4.1500000000000004</v>
      </c>
      <c r="C2572" s="5" t="str">
        <f t="shared" si="654"/>
        <v xml:space="preserve">Informe Interactivo 2 - </v>
      </c>
      <c r="D2572" s="6" t="str">
        <f t="shared" si="655"/>
        <v>AQUÍ SE COPIA EL LINK SIN EL ID DE FILTRO</v>
      </c>
      <c r="E2572" s="4">
        <f t="shared" si="656"/>
        <v>40</v>
      </c>
      <c r="F2572" t="str">
        <f t="shared" si="657"/>
        <v>Informe Interactivo 2</v>
      </c>
      <c r="G2572" t="str">
        <f t="shared" si="658"/>
        <v>Categoría</v>
      </c>
      <c r="H2572" t="str">
        <f t="shared" si="659"/>
        <v>Precios</v>
      </c>
      <c r="K2572" s="1" t="str">
        <f t="shared" si="660"/>
        <v xml:space="preserve">Informe Interactivo 2 - </v>
      </c>
    </row>
    <row r="2573" spans="1:11" hidden="1" x14ac:dyDescent="0.35">
      <c r="A2573" s="2">
        <f t="shared" si="652"/>
        <v>799</v>
      </c>
      <c r="B2573" s="2">
        <f t="shared" si="653"/>
        <v>4.1500000000000004</v>
      </c>
      <c r="C2573" s="5" t="str">
        <f t="shared" si="654"/>
        <v xml:space="preserve">Informe Interactivo 2 - </v>
      </c>
      <c r="D2573" s="6" t="str">
        <f t="shared" si="655"/>
        <v>AQUÍ SE COPIA EL LINK SIN EL ID DE FILTRO</v>
      </c>
      <c r="E2573" s="4">
        <f t="shared" si="656"/>
        <v>40</v>
      </c>
      <c r="F2573" t="str">
        <f t="shared" si="657"/>
        <v>Informe Interactivo 2</v>
      </c>
      <c r="G2573" t="str">
        <f t="shared" si="658"/>
        <v>Categoría</v>
      </c>
      <c r="H2573" t="str">
        <f t="shared" si="659"/>
        <v>Precios</v>
      </c>
      <c r="K2573" s="1" t="str">
        <f t="shared" si="660"/>
        <v xml:space="preserve">Informe Interactivo 2 - </v>
      </c>
    </row>
    <row r="2574" spans="1:11" hidden="1" x14ac:dyDescent="0.35">
      <c r="A2574" s="2">
        <f t="shared" si="652"/>
        <v>800</v>
      </c>
      <c r="B2574" s="2">
        <f t="shared" si="653"/>
        <v>4.1500000000000004</v>
      </c>
      <c r="C2574" s="5" t="str">
        <f t="shared" si="654"/>
        <v xml:space="preserve">Informe Interactivo 2 - </v>
      </c>
      <c r="D2574" s="6" t="str">
        <f t="shared" si="655"/>
        <v>AQUÍ SE COPIA EL LINK SIN EL ID DE FILTRO</v>
      </c>
      <c r="E2574" s="4">
        <f t="shared" si="656"/>
        <v>40</v>
      </c>
      <c r="F2574" t="str">
        <f t="shared" si="657"/>
        <v>Informe Interactivo 2</v>
      </c>
      <c r="G2574" t="str">
        <f t="shared" si="658"/>
        <v>Categoría</v>
      </c>
      <c r="H2574" t="str">
        <f t="shared" si="659"/>
        <v>Precios</v>
      </c>
      <c r="K2574" s="1" t="str">
        <f t="shared" si="660"/>
        <v xml:space="preserve">Informe Interactivo 2 - </v>
      </c>
    </row>
    <row r="2575" spans="1:11" hidden="1" x14ac:dyDescent="0.35">
      <c r="A2575" s="2">
        <f t="shared" si="652"/>
        <v>801</v>
      </c>
      <c r="B2575" s="2">
        <f t="shared" si="653"/>
        <v>4.1500000000000004</v>
      </c>
      <c r="C2575" s="5" t="str">
        <f t="shared" si="654"/>
        <v xml:space="preserve">Informe Interactivo 2 - </v>
      </c>
      <c r="D2575" s="6" t="str">
        <f t="shared" si="655"/>
        <v>AQUÍ SE COPIA EL LINK SIN EL ID DE FILTRO</v>
      </c>
      <c r="E2575" s="4">
        <f t="shared" si="656"/>
        <v>40</v>
      </c>
      <c r="F2575" t="str">
        <f t="shared" si="657"/>
        <v>Informe Interactivo 2</v>
      </c>
      <c r="G2575" t="str">
        <f t="shared" si="658"/>
        <v>Categoría</v>
      </c>
      <c r="H2575" t="str">
        <f t="shared" si="659"/>
        <v>Precios</v>
      </c>
      <c r="K2575" s="1" t="str">
        <f t="shared" si="660"/>
        <v xml:space="preserve">Informe Interactivo 2 - </v>
      </c>
    </row>
    <row r="2576" spans="1:11" hidden="1" x14ac:dyDescent="0.35">
      <c r="A2576" s="2">
        <f t="shared" si="652"/>
        <v>802</v>
      </c>
      <c r="B2576" s="2">
        <f t="shared" si="653"/>
        <v>4.1500000000000004</v>
      </c>
      <c r="C2576" s="5" t="str">
        <f t="shared" si="654"/>
        <v xml:space="preserve">Informe Interactivo 2 - </v>
      </c>
      <c r="D2576" s="6" t="str">
        <f t="shared" si="655"/>
        <v>AQUÍ SE COPIA EL LINK SIN EL ID DE FILTRO</v>
      </c>
      <c r="E2576" s="4">
        <f t="shared" si="656"/>
        <v>40</v>
      </c>
      <c r="F2576" t="str">
        <f t="shared" si="657"/>
        <v>Informe Interactivo 2</v>
      </c>
      <c r="G2576" t="str">
        <f t="shared" si="658"/>
        <v>Categoría</v>
      </c>
      <c r="H2576" t="str">
        <f t="shared" si="659"/>
        <v>Precios</v>
      </c>
      <c r="K2576" s="1" t="str">
        <f t="shared" si="660"/>
        <v xml:space="preserve">Informe Interactivo 2 - </v>
      </c>
    </row>
    <row r="2577" spans="1:11" hidden="1" x14ac:dyDescent="0.35">
      <c r="A2577" s="2">
        <f t="shared" si="652"/>
        <v>803</v>
      </c>
      <c r="B2577" s="2">
        <f t="shared" si="653"/>
        <v>4.1500000000000004</v>
      </c>
      <c r="C2577" s="5" t="str">
        <f t="shared" si="654"/>
        <v xml:space="preserve">Informe Interactivo 2 - </v>
      </c>
      <c r="D2577" s="6" t="str">
        <f t="shared" si="655"/>
        <v>AQUÍ SE COPIA EL LINK SIN EL ID DE FILTRO</v>
      </c>
      <c r="E2577" s="4">
        <f t="shared" si="656"/>
        <v>40</v>
      </c>
      <c r="F2577" t="str">
        <f t="shared" si="657"/>
        <v>Informe Interactivo 2</v>
      </c>
      <c r="G2577" t="str">
        <f t="shared" si="658"/>
        <v>Categoría</v>
      </c>
      <c r="H2577" t="str">
        <f t="shared" si="659"/>
        <v>Precios</v>
      </c>
      <c r="K2577" s="1" t="str">
        <f t="shared" si="660"/>
        <v xml:space="preserve">Informe Interactivo 2 - </v>
      </c>
    </row>
    <row r="2578" spans="1:11" hidden="1" x14ac:dyDescent="0.35">
      <c r="A2578" s="2">
        <f t="shared" si="652"/>
        <v>804</v>
      </c>
      <c r="B2578" s="2">
        <f t="shared" si="653"/>
        <v>4.1500000000000004</v>
      </c>
      <c r="C2578" s="5" t="str">
        <f t="shared" si="654"/>
        <v xml:space="preserve">Informe Interactivo 2 - </v>
      </c>
      <c r="D2578" s="6" t="str">
        <f t="shared" si="655"/>
        <v>AQUÍ SE COPIA EL LINK SIN EL ID DE FILTRO</v>
      </c>
      <c r="E2578" s="4">
        <f t="shared" si="656"/>
        <v>40</v>
      </c>
      <c r="F2578" t="str">
        <f t="shared" si="657"/>
        <v>Informe Interactivo 2</v>
      </c>
      <c r="G2578" t="str">
        <f t="shared" si="658"/>
        <v>Categoría</v>
      </c>
      <c r="H2578" t="str">
        <f t="shared" si="659"/>
        <v>Precios</v>
      </c>
      <c r="K2578" s="1" t="str">
        <f t="shared" si="660"/>
        <v xml:space="preserve">Informe Interactivo 2 - </v>
      </c>
    </row>
    <row r="2579" spans="1:11" hidden="1" x14ac:dyDescent="0.35">
      <c r="A2579" s="2">
        <f t="shared" si="652"/>
        <v>805</v>
      </c>
      <c r="B2579" s="2">
        <f t="shared" si="653"/>
        <v>4.1500000000000004</v>
      </c>
      <c r="C2579" s="5" t="str">
        <f t="shared" si="654"/>
        <v xml:space="preserve">Informe Interactivo 2 - </v>
      </c>
      <c r="D2579" s="6" t="str">
        <f t="shared" si="655"/>
        <v>AQUÍ SE COPIA EL LINK SIN EL ID DE FILTRO</v>
      </c>
      <c r="E2579" s="4">
        <f t="shared" si="656"/>
        <v>40</v>
      </c>
      <c r="F2579" t="str">
        <f t="shared" si="657"/>
        <v>Informe Interactivo 2</v>
      </c>
      <c r="G2579" t="str">
        <f t="shared" si="658"/>
        <v>Categoría</v>
      </c>
      <c r="H2579" t="str">
        <f t="shared" si="659"/>
        <v>Precios</v>
      </c>
      <c r="K2579" s="1" t="str">
        <f t="shared" si="660"/>
        <v xml:space="preserve">Informe Interactivo 2 - </v>
      </c>
    </row>
    <row r="2580" spans="1:11" hidden="1" x14ac:dyDescent="0.35">
      <c r="A2580" s="2">
        <f t="shared" si="652"/>
        <v>806</v>
      </c>
      <c r="B2580" s="2">
        <f t="shared" si="653"/>
        <v>4.1500000000000004</v>
      </c>
      <c r="C2580" s="5" t="str">
        <f t="shared" si="654"/>
        <v xml:space="preserve">Informe Interactivo 2 - </v>
      </c>
      <c r="D2580" s="6" t="str">
        <f t="shared" si="655"/>
        <v>AQUÍ SE COPIA EL LINK SIN EL ID DE FILTRO</v>
      </c>
      <c r="E2580" s="4">
        <f t="shared" si="656"/>
        <v>40</v>
      </c>
      <c r="F2580" t="str">
        <f t="shared" si="657"/>
        <v>Informe Interactivo 2</v>
      </c>
      <c r="G2580" t="str">
        <f t="shared" si="658"/>
        <v>Categoría</v>
      </c>
      <c r="H2580" t="str">
        <f t="shared" si="659"/>
        <v>Precios</v>
      </c>
      <c r="K2580" s="1" t="str">
        <f t="shared" si="660"/>
        <v xml:space="preserve">Informe Interactivo 2 - </v>
      </c>
    </row>
    <row r="2581" spans="1:11" hidden="1" x14ac:dyDescent="0.35">
      <c r="A2581" s="2">
        <f t="shared" si="652"/>
        <v>807</v>
      </c>
      <c r="B2581" s="2">
        <f t="shared" si="653"/>
        <v>4.1500000000000004</v>
      </c>
      <c r="C2581" s="5" t="str">
        <f t="shared" si="654"/>
        <v xml:space="preserve">Informe Interactivo 2 - </v>
      </c>
      <c r="D2581" s="6" t="str">
        <f t="shared" si="655"/>
        <v>AQUÍ SE COPIA EL LINK SIN EL ID DE FILTRO</v>
      </c>
      <c r="E2581" s="4">
        <f t="shared" si="656"/>
        <v>40</v>
      </c>
      <c r="F2581" t="str">
        <f t="shared" si="657"/>
        <v>Informe Interactivo 2</v>
      </c>
      <c r="G2581" t="str">
        <f t="shared" si="658"/>
        <v>Categoría</v>
      </c>
      <c r="H2581" t="str">
        <f t="shared" si="659"/>
        <v>Precios</v>
      </c>
      <c r="K2581" s="1" t="str">
        <f t="shared" si="660"/>
        <v xml:space="preserve">Informe Interactivo 2 - </v>
      </c>
    </row>
    <row r="2582" spans="1:11" hidden="1" x14ac:dyDescent="0.35">
      <c r="A2582" s="2">
        <f t="shared" si="652"/>
        <v>808</v>
      </c>
      <c r="B2582" s="2">
        <f t="shared" si="653"/>
        <v>4.1500000000000004</v>
      </c>
      <c r="C2582" s="5" t="str">
        <f t="shared" si="654"/>
        <v xml:space="preserve">Informe Interactivo 2 - </v>
      </c>
      <c r="D2582" s="6" t="str">
        <f t="shared" si="655"/>
        <v>AQUÍ SE COPIA EL LINK SIN EL ID DE FILTRO</v>
      </c>
      <c r="E2582" s="4">
        <f t="shared" si="656"/>
        <v>40</v>
      </c>
      <c r="F2582" t="str">
        <f t="shared" si="657"/>
        <v>Informe Interactivo 2</v>
      </c>
      <c r="G2582" t="str">
        <f t="shared" si="658"/>
        <v>Categoría</v>
      </c>
      <c r="H2582" t="str">
        <f t="shared" si="659"/>
        <v>Precios</v>
      </c>
      <c r="K2582" s="1" t="str">
        <f t="shared" si="660"/>
        <v xml:space="preserve">Informe Interactivo 2 - </v>
      </c>
    </row>
    <row r="2583" spans="1:11" hidden="1" x14ac:dyDescent="0.35">
      <c r="A2583" s="2">
        <f t="shared" si="652"/>
        <v>809</v>
      </c>
      <c r="B2583" s="2">
        <f t="shared" si="653"/>
        <v>4.1500000000000004</v>
      </c>
      <c r="C2583" s="5" t="str">
        <f t="shared" si="654"/>
        <v xml:space="preserve">Informe Interactivo 2 - </v>
      </c>
      <c r="D2583" s="6" t="str">
        <f t="shared" si="655"/>
        <v>AQUÍ SE COPIA EL LINK SIN EL ID DE FILTRO</v>
      </c>
      <c r="E2583" s="4">
        <f t="shared" si="656"/>
        <v>40</v>
      </c>
      <c r="F2583" t="str">
        <f t="shared" si="657"/>
        <v>Informe Interactivo 2</v>
      </c>
      <c r="G2583" t="str">
        <f t="shared" si="658"/>
        <v>Categoría</v>
      </c>
      <c r="H2583" t="str">
        <f t="shared" si="659"/>
        <v>Precios</v>
      </c>
      <c r="K2583" s="1" t="str">
        <f t="shared" si="660"/>
        <v xml:space="preserve">Informe Interactivo 2 - </v>
      </c>
    </row>
    <row r="2584" spans="1:11" hidden="1" x14ac:dyDescent="0.35">
      <c r="A2584" s="2">
        <f t="shared" si="652"/>
        <v>810</v>
      </c>
      <c r="B2584" s="2">
        <f t="shared" si="653"/>
        <v>4.1500000000000004</v>
      </c>
      <c r="C2584" s="5" t="str">
        <f t="shared" si="654"/>
        <v xml:space="preserve">Informe Interactivo 2 - </v>
      </c>
      <c r="D2584" s="6" t="str">
        <f t="shared" si="655"/>
        <v>AQUÍ SE COPIA EL LINK SIN EL ID DE FILTRO</v>
      </c>
      <c r="E2584" s="4">
        <f t="shared" si="656"/>
        <v>40</v>
      </c>
      <c r="F2584" t="str">
        <f t="shared" si="657"/>
        <v>Informe Interactivo 2</v>
      </c>
      <c r="G2584" t="str">
        <f t="shared" si="658"/>
        <v>Categoría</v>
      </c>
      <c r="H2584" t="str">
        <f t="shared" si="659"/>
        <v>Precios</v>
      </c>
      <c r="K2584" s="1" t="str">
        <f t="shared" si="660"/>
        <v xml:space="preserve">Informe Interactivo 2 - </v>
      </c>
    </row>
    <row r="2585" spans="1:11" hidden="1" x14ac:dyDescent="0.35">
      <c r="A2585" s="2">
        <f t="shared" si="652"/>
        <v>811</v>
      </c>
      <c r="B2585" s="2">
        <f t="shared" si="653"/>
        <v>4.1500000000000004</v>
      </c>
      <c r="C2585" s="5" t="str">
        <f t="shared" si="654"/>
        <v xml:space="preserve">Informe Interactivo 2 - </v>
      </c>
      <c r="D2585" s="6" t="str">
        <f t="shared" si="655"/>
        <v>AQUÍ SE COPIA EL LINK SIN EL ID DE FILTRO</v>
      </c>
      <c r="E2585" s="4">
        <f t="shared" si="656"/>
        <v>40</v>
      </c>
      <c r="F2585" t="str">
        <f t="shared" si="657"/>
        <v>Informe Interactivo 2</v>
      </c>
      <c r="G2585" t="str">
        <f t="shared" si="658"/>
        <v>Categoría</v>
      </c>
      <c r="H2585" t="str">
        <f t="shared" si="659"/>
        <v>Precios</v>
      </c>
      <c r="K2585" s="1" t="str">
        <f t="shared" si="660"/>
        <v xml:space="preserve">Informe Interactivo 2 - </v>
      </c>
    </row>
    <row r="2586" spans="1:11" hidden="1" x14ac:dyDescent="0.35">
      <c r="A2586" s="2">
        <f t="shared" si="652"/>
        <v>812</v>
      </c>
      <c r="B2586" s="2">
        <f t="shared" si="653"/>
        <v>4.1500000000000004</v>
      </c>
      <c r="C2586" s="5" t="str">
        <f t="shared" si="654"/>
        <v xml:space="preserve">Informe Interactivo 2 - </v>
      </c>
      <c r="D2586" s="6" t="str">
        <f t="shared" si="655"/>
        <v>AQUÍ SE COPIA EL LINK SIN EL ID DE FILTRO</v>
      </c>
      <c r="E2586" s="4">
        <f t="shared" si="656"/>
        <v>40</v>
      </c>
      <c r="F2586" t="str">
        <f t="shared" si="657"/>
        <v>Informe Interactivo 2</v>
      </c>
      <c r="G2586" t="str">
        <f t="shared" si="658"/>
        <v>Categoría</v>
      </c>
      <c r="H2586" t="str">
        <f t="shared" si="659"/>
        <v>Precios</v>
      </c>
      <c r="K2586" s="1" t="str">
        <f t="shared" si="660"/>
        <v xml:space="preserve">Informe Interactivo 2 - </v>
      </c>
    </row>
    <row r="2587" spans="1:11" hidden="1" x14ac:dyDescent="0.35">
      <c r="A2587" s="2">
        <f t="shared" si="652"/>
        <v>813</v>
      </c>
      <c r="B2587" s="2">
        <f t="shared" si="653"/>
        <v>4.1500000000000004</v>
      </c>
      <c r="C2587" s="5" t="str">
        <f t="shared" si="654"/>
        <v xml:space="preserve">Informe Interactivo 2 - </v>
      </c>
      <c r="D2587" s="6" t="str">
        <f t="shared" si="655"/>
        <v>AQUÍ SE COPIA EL LINK SIN EL ID DE FILTRO</v>
      </c>
      <c r="E2587" s="4">
        <f t="shared" si="656"/>
        <v>40</v>
      </c>
      <c r="F2587" t="str">
        <f t="shared" si="657"/>
        <v>Informe Interactivo 2</v>
      </c>
      <c r="G2587" t="str">
        <f t="shared" si="658"/>
        <v>Categoría</v>
      </c>
      <c r="H2587" t="str">
        <f t="shared" si="659"/>
        <v>Precios</v>
      </c>
      <c r="K2587" s="1" t="str">
        <f t="shared" si="660"/>
        <v xml:space="preserve">Informe Interactivo 2 - </v>
      </c>
    </row>
    <row r="2588" spans="1:11" hidden="1" x14ac:dyDescent="0.35">
      <c r="A2588" s="2">
        <f t="shared" si="652"/>
        <v>814</v>
      </c>
      <c r="B2588" s="2">
        <f t="shared" si="653"/>
        <v>4.1500000000000004</v>
      </c>
      <c r="C2588" s="5" t="str">
        <f t="shared" si="654"/>
        <v xml:space="preserve">Informe Interactivo 2 - </v>
      </c>
      <c r="D2588" s="6" t="str">
        <f t="shared" si="655"/>
        <v>AQUÍ SE COPIA EL LINK SIN EL ID DE FILTRO</v>
      </c>
      <c r="E2588" s="4">
        <f t="shared" si="656"/>
        <v>40</v>
      </c>
      <c r="F2588" t="str">
        <f t="shared" si="657"/>
        <v>Informe Interactivo 2</v>
      </c>
      <c r="G2588" t="str">
        <f t="shared" si="658"/>
        <v>Categoría</v>
      </c>
      <c r="H2588" t="str">
        <f t="shared" si="659"/>
        <v>Precios</v>
      </c>
      <c r="K2588" s="1" t="str">
        <f t="shared" si="660"/>
        <v xml:space="preserve">Informe Interactivo 2 - </v>
      </c>
    </row>
    <row r="2589" spans="1:11" hidden="1" x14ac:dyDescent="0.35">
      <c r="A2589" s="2">
        <f t="shared" si="652"/>
        <v>815</v>
      </c>
      <c r="B2589" s="2">
        <f t="shared" si="653"/>
        <v>4.1500000000000004</v>
      </c>
      <c r="C2589" s="5" t="str">
        <f t="shared" si="654"/>
        <v xml:space="preserve">Informe Interactivo 2 - </v>
      </c>
      <c r="D2589" s="6" t="str">
        <f t="shared" si="655"/>
        <v>AQUÍ SE COPIA EL LINK SIN EL ID DE FILTRO</v>
      </c>
      <c r="E2589" s="4">
        <f t="shared" si="656"/>
        <v>40</v>
      </c>
      <c r="F2589" t="str">
        <f t="shared" si="657"/>
        <v>Informe Interactivo 2</v>
      </c>
      <c r="G2589" t="str">
        <f t="shared" si="658"/>
        <v>Categoría</v>
      </c>
      <c r="H2589" t="str">
        <f t="shared" si="659"/>
        <v>Precios</v>
      </c>
      <c r="K2589" s="1" t="str">
        <f t="shared" si="660"/>
        <v xml:space="preserve">Informe Interactivo 2 - </v>
      </c>
    </row>
    <row r="2590" spans="1:11" hidden="1" x14ac:dyDescent="0.35">
      <c r="A2590" s="2">
        <f t="shared" si="652"/>
        <v>816</v>
      </c>
      <c r="B2590" s="2">
        <f t="shared" si="653"/>
        <v>4.1500000000000004</v>
      </c>
      <c r="C2590" s="5" t="str">
        <f t="shared" si="654"/>
        <v xml:space="preserve">Informe Interactivo 2 - </v>
      </c>
      <c r="D2590" s="6" t="str">
        <f t="shared" si="655"/>
        <v>AQUÍ SE COPIA EL LINK SIN EL ID DE FILTRO</v>
      </c>
      <c r="E2590" s="4">
        <f t="shared" si="656"/>
        <v>40</v>
      </c>
      <c r="F2590" t="str">
        <f t="shared" si="657"/>
        <v>Informe Interactivo 2</v>
      </c>
      <c r="G2590" t="str">
        <f t="shared" si="658"/>
        <v>Categoría</v>
      </c>
      <c r="H2590" t="str">
        <f t="shared" si="659"/>
        <v>Precios</v>
      </c>
      <c r="K2590" s="1" t="str">
        <f t="shared" si="660"/>
        <v xml:space="preserve">Informe Interactivo 2 - </v>
      </c>
    </row>
    <row r="2591" spans="1:11" hidden="1" x14ac:dyDescent="0.35">
      <c r="A2591" s="2">
        <f t="shared" si="652"/>
        <v>817</v>
      </c>
      <c r="B2591" s="2">
        <f t="shared" si="653"/>
        <v>4.1500000000000004</v>
      </c>
      <c r="C2591" s="5" t="str">
        <f t="shared" si="654"/>
        <v xml:space="preserve">Informe Interactivo 2 - </v>
      </c>
      <c r="D2591" s="6" t="str">
        <f t="shared" si="655"/>
        <v>AQUÍ SE COPIA EL LINK SIN EL ID DE FILTRO</v>
      </c>
      <c r="E2591" s="4">
        <f t="shared" si="656"/>
        <v>40</v>
      </c>
      <c r="F2591" t="str">
        <f t="shared" si="657"/>
        <v>Informe Interactivo 2</v>
      </c>
      <c r="G2591" t="str">
        <f t="shared" si="658"/>
        <v>Categoría</v>
      </c>
      <c r="H2591" t="str">
        <f t="shared" si="659"/>
        <v>Precios</v>
      </c>
      <c r="K2591" s="1" t="str">
        <f t="shared" si="660"/>
        <v xml:space="preserve">Informe Interactivo 2 - </v>
      </c>
    </row>
    <row r="2592" spans="1:11" hidden="1" x14ac:dyDescent="0.35">
      <c r="A2592" s="2">
        <f t="shared" si="652"/>
        <v>818</v>
      </c>
      <c r="B2592" s="2">
        <f t="shared" si="653"/>
        <v>4.1500000000000004</v>
      </c>
      <c r="C2592" s="5" t="str">
        <f t="shared" si="654"/>
        <v xml:space="preserve">Informe Interactivo 2 - </v>
      </c>
      <c r="D2592" s="6" t="str">
        <f t="shared" si="655"/>
        <v>AQUÍ SE COPIA EL LINK SIN EL ID DE FILTRO</v>
      </c>
      <c r="E2592" s="4">
        <f t="shared" si="656"/>
        <v>40</v>
      </c>
      <c r="F2592" t="str">
        <f t="shared" si="657"/>
        <v>Informe Interactivo 2</v>
      </c>
      <c r="G2592" t="str">
        <f t="shared" si="658"/>
        <v>Categoría</v>
      </c>
      <c r="H2592" t="str">
        <f t="shared" si="659"/>
        <v>Precios</v>
      </c>
      <c r="K2592" s="1" t="str">
        <f t="shared" si="660"/>
        <v xml:space="preserve">Informe Interactivo 2 - </v>
      </c>
    </row>
    <row r="2593" spans="1:11" hidden="1" x14ac:dyDescent="0.35">
      <c r="A2593" s="2">
        <f t="shared" si="652"/>
        <v>819</v>
      </c>
      <c r="B2593" s="2">
        <f t="shared" si="653"/>
        <v>4.1500000000000004</v>
      </c>
      <c r="C2593" s="5" t="str">
        <f t="shared" si="654"/>
        <v xml:space="preserve">Informe Interactivo 2 - </v>
      </c>
      <c r="D2593" s="6" t="str">
        <f t="shared" si="655"/>
        <v>AQUÍ SE COPIA EL LINK SIN EL ID DE FILTRO</v>
      </c>
      <c r="E2593" s="4">
        <f t="shared" si="656"/>
        <v>40</v>
      </c>
      <c r="F2593" t="str">
        <f t="shared" si="657"/>
        <v>Informe Interactivo 2</v>
      </c>
      <c r="G2593" t="str">
        <f t="shared" si="658"/>
        <v>Categoría</v>
      </c>
      <c r="H2593" t="str">
        <f t="shared" si="659"/>
        <v>Precios</v>
      </c>
      <c r="K2593" s="1" t="str">
        <f t="shared" si="660"/>
        <v xml:space="preserve">Informe Interactivo 2 - </v>
      </c>
    </row>
    <row r="2594" spans="1:11" hidden="1" x14ac:dyDescent="0.35">
      <c r="A2594" s="2">
        <f t="shared" si="652"/>
        <v>820</v>
      </c>
      <c r="B2594" s="2">
        <f t="shared" si="653"/>
        <v>4.1500000000000004</v>
      </c>
      <c r="C2594" s="5" t="str">
        <f t="shared" si="654"/>
        <v xml:space="preserve">Informe Interactivo 2 - </v>
      </c>
      <c r="D2594" s="6" t="str">
        <f t="shared" si="655"/>
        <v>AQUÍ SE COPIA EL LINK SIN EL ID DE FILTRO</v>
      </c>
      <c r="E2594" s="4">
        <f t="shared" si="656"/>
        <v>40</v>
      </c>
      <c r="F2594" t="str">
        <f t="shared" si="657"/>
        <v>Informe Interactivo 2</v>
      </c>
      <c r="G2594" t="str">
        <f t="shared" si="658"/>
        <v>Categoría</v>
      </c>
      <c r="H2594" t="str">
        <f t="shared" si="659"/>
        <v>Precios</v>
      </c>
      <c r="K2594" s="1" t="str">
        <f t="shared" si="660"/>
        <v xml:space="preserve">Informe Interactivo 2 - </v>
      </c>
    </row>
    <row r="2595" spans="1:11" hidden="1" x14ac:dyDescent="0.35">
      <c r="A2595" s="2">
        <f t="shared" si="652"/>
        <v>821</v>
      </c>
      <c r="B2595" s="2">
        <f t="shared" si="653"/>
        <v>4.1500000000000004</v>
      </c>
      <c r="C2595" s="5" t="str">
        <f t="shared" si="654"/>
        <v xml:space="preserve">Informe Interactivo 2 - </v>
      </c>
      <c r="D2595" s="6" t="str">
        <f t="shared" si="655"/>
        <v>AQUÍ SE COPIA EL LINK SIN EL ID DE FILTRO</v>
      </c>
      <c r="E2595" s="4">
        <f t="shared" si="656"/>
        <v>40</v>
      </c>
      <c r="F2595" t="str">
        <f t="shared" si="657"/>
        <v>Informe Interactivo 2</v>
      </c>
      <c r="G2595" t="str">
        <f t="shared" si="658"/>
        <v>Categoría</v>
      </c>
      <c r="H2595" t="str">
        <f t="shared" si="659"/>
        <v>Precios</v>
      </c>
      <c r="K2595" s="1" t="str">
        <f t="shared" si="660"/>
        <v xml:space="preserve">Informe Interactivo 2 - </v>
      </c>
    </row>
    <row r="2596" spans="1:11" hidden="1" x14ac:dyDescent="0.35">
      <c r="A2596" s="2">
        <f t="shared" si="652"/>
        <v>822</v>
      </c>
      <c r="B2596" s="2">
        <f t="shared" si="653"/>
        <v>4.1500000000000004</v>
      </c>
      <c r="C2596" s="5" t="str">
        <f t="shared" si="654"/>
        <v xml:space="preserve">Informe Interactivo 2 - </v>
      </c>
      <c r="D2596" s="6" t="str">
        <f t="shared" si="655"/>
        <v>AQUÍ SE COPIA EL LINK SIN EL ID DE FILTRO</v>
      </c>
      <c r="E2596" s="4">
        <f t="shared" si="656"/>
        <v>40</v>
      </c>
      <c r="F2596" t="str">
        <f t="shared" si="657"/>
        <v>Informe Interactivo 2</v>
      </c>
      <c r="G2596" t="str">
        <f t="shared" si="658"/>
        <v>Categoría</v>
      </c>
      <c r="H2596" t="str">
        <f t="shared" si="659"/>
        <v>Precios</v>
      </c>
      <c r="K2596" s="1" t="str">
        <f t="shared" si="660"/>
        <v xml:space="preserve">Informe Interactivo 2 - </v>
      </c>
    </row>
    <row r="2597" spans="1:11" hidden="1" x14ac:dyDescent="0.35">
      <c r="A2597" s="2">
        <f t="shared" si="652"/>
        <v>823</v>
      </c>
      <c r="B2597" s="2">
        <f t="shared" si="653"/>
        <v>4.1500000000000004</v>
      </c>
      <c r="C2597" s="5" t="str">
        <f t="shared" si="654"/>
        <v xml:space="preserve">Informe Interactivo 2 - </v>
      </c>
      <c r="D2597" s="6" t="str">
        <f t="shared" si="655"/>
        <v>AQUÍ SE COPIA EL LINK SIN EL ID DE FILTRO</v>
      </c>
      <c r="E2597" s="4">
        <f t="shared" si="656"/>
        <v>40</v>
      </c>
      <c r="F2597" t="str">
        <f t="shared" si="657"/>
        <v>Informe Interactivo 2</v>
      </c>
      <c r="G2597" t="str">
        <f t="shared" si="658"/>
        <v>Categoría</v>
      </c>
      <c r="H2597" t="str">
        <f t="shared" si="659"/>
        <v>Precios</v>
      </c>
      <c r="K2597" s="1" t="str">
        <f t="shared" si="660"/>
        <v xml:space="preserve">Informe Interactivo 2 - </v>
      </c>
    </row>
    <row r="2598" spans="1:11" hidden="1" x14ac:dyDescent="0.35">
      <c r="A2598" s="2">
        <f t="shared" si="652"/>
        <v>824</v>
      </c>
      <c r="B2598" s="2">
        <f t="shared" si="653"/>
        <v>4.1500000000000004</v>
      </c>
      <c r="C2598" s="5" t="str">
        <f t="shared" si="654"/>
        <v xml:space="preserve">Informe Interactivo 2 - </v>
      </c>
      <c r="D2598" s="6" t="str">
        <f t="shared" si="655"/>
        <v>AQUÍ SE COPIA EL LINK SIN EL ID DE FILTRO</v>
      </c>
      <c r="E2598" s="4">
        <f t="shared" si="656"/>
        <v>40</v>
      </c>
      <c r="F2598" t="str">
        <f t="shared" si="657"/>
        <v>Informe Interactivo 2</v>
      </c>
      <c r="G2598" t="str">
        <f t="shared" si="658"/>
        <v>Categoría</v>
      </c>
      <c r="H2598" t="str">
        <f t="shared" si="659"/>
        <v>Precios</v>
      </c>
      <c r="K2598" s="1" t="str">
        <f t="shared" si="660"/>
        <v xml:space="preserve">Informe Interactivo 2 - </v>
      </c>
    </row>
    <row r="2599" spans="1:11" hidden="1" x14ac:dyDescent="0.35">
      <c r="A2599" s="2">
        <f t="shared" si="652"/>
        <v>825</v>
      </c>
      <c r="B2599" s="2">
        <f t="shared" si="653"/>
        <v>4.1500000000000004</v>
      </c>
      <c r="C2599" s="5" t="str">
        <f t="shared" si="654"/>
        <v xml:space="preserve">Informe Interactivo 2 - </v>
      </c>
      <c r="D2599" s="6" t="str">
        <f t="shared" si="655"/>
        <v>AQUÍ SE COPIA EL LINK SIN EL ID DE FILTRO</v>
      </c>
      <c r="E2599" s="4">
        <f t="shared" si="656"/>
        <v>40</v>
      </c>
      <c r="F2599" t="str">
        <f t="shared" si="657"/>
        <v>Informe Interactivo 2</v>
      </c>
      <c r="G2599" t="str">
        <f t="shared" si="658"/>
        <v>Categoría</v>
      </c>
      <c r="H2599" t="str">
        <f t="shared" si="659"/>
        <v>Precios</v>
      </c>
      <c r="K2599" s="1" t="str">
        <f t="shared" si="660"/>
        <v xml:space="preserve">Informe Interactivo 2 - </v>
      </c>
    </row>
    <row r="2600" spans="1:11" hidden="1" x14ac:dyDescent="0.35">
      <c r="A2600" s="2">
        <f t="shared" si="652"/>
        <v>826</v>
      </c>
      <c r="B2600" s="2">
        <f t="shared" si="653"/>
        <v>4.1500000000000004</v>
      </c>
      <c r="C2600" s="5" t="str">
        <f t="shared" si="654"/>
        <v xml:space="preserve">Informe Interactivo 2 - </v>
      </c>
      <c r="D2600" s="6" t="str">
        <f t="shared" si="655"/>
        <v>AQUÍ SE COPIA EL LINK SIN EL ID DE FILTRO</v>
      </c>
      <c r="E2600" s="4">
        <f t="shared" si="656"/>
        <v>40</v>
      </c>
      <c r="F2600" t="str">
        <f t="shared" si="657"/>
        <v>Informe Interactivo 2</v>
      </c>
      <c r="G2600" t="str">
        <f t="shared" si="658"/>
        <v>Categoría</v>
      </c>
      <c r="H2600" t="str">
        <f t="shared" si="659"/>
        <v>Precios</v>
      </c>
      <c r="K2600" s="1" t="str">
        <f t="shared" si="660"/>
        <v xml:space="preserve">Informe Interactivo 2 - </v>
      </c>
    </row>
    <row r="2601" spans="1:11" hidden="1" x14ac:dyDescent="0.35">
      <c r="A2601" s="2">
        <f t="shared" ref="A2601:A2664" si="661">+A2600+1</f>
        <v>827</v>
      </c>
      <c r="B2601" s="2">
        <f t="shared" ref="B2601:B2664" si="662">+B2600</f>
        <v>4.1500000000000004</v>
      </c>
      <c r="C2601" s="5" t="str">
        <f t="shared" ref="C2601:C2664" si="663">+F2601&amp;" - "&amp;J2601</f>
        <v xml:space="preserve">Informe Interactivo 2 - </v>
      </c>
      <c r="D2601" s="6" t="str">
        <f t="shared" ref="D2601:D2664" si="664">+"AQUÍ SE COPIA EL LINK SIN EL ID DE FILTRO"&amp;I2601</f>
        <v>AQUÍ SE COPIA EL LINK SIN EL ID DE FILTRO</v>
      </c>
      <c r="E2601" s="4">
        <f t="shared" ref="E2601:E2664" si="665">+E2600</f>
        <v>40</v>
      </c>
      <c r="F2601" t="str">
        <f t="shared" ref="F2601:F2664" si="666">+F2600</f>
        <v>Informe Interactivo 2</v>
      </c>
      <c r="G2601" t="str">
        <f t="shared" ref="G2601:G2664" si="667">+G2600</f>
        <v>Categoría</v>
      </c>
      <c r="H2601" t="str">
        <f t="shared" ref="H2601:H2664" si="668">+H2600</f>
        <v>Precios</v>
      </c>
      <c r="K2601" s="1" t="str">
        <f t="shared" ref="K2601:K2664" si="669">+HYPERLINK(D2601,C2601)</f>
        <v xml:space="preserve">Informe Interactivo 2 - </v>
      </c>
    </row>
    <row r="2602" spans="1:11" hidden="1" x14ac:dyDescent="0.35">
      <c r="A2602" s="2">
        <f t="shared" si="661"/>
        <v>828</v>
      </c>
      <c r="B2602" s="2">
        <f t="shared" si="662"/>
        <v>4.1500000000000004</v>
      </c>
      <c r="C2602" s="5" t="str">
        <f t="shared" si="663"/>
        <v xml:space="preserve">Informe Interactivo 2 - </v>
      </c>
      <c r="D2602" s="6" t="str">
        <f t="shared" si="664"/>
        <v>AQUÍ SE COPIA EL LINK SIN EL ID DE FILTRO</v>
      </c>
      <c r="E2602" s="4">
        <f t="shared" si="665"/>
        <v>40</v>
      </c>
      <c r="F2602" t="str">
        <f t="shared" si="666"/>
        <v>Informe Interactivo 2</v>
      </c>
      <c r="G2602" t="str">
        <f t="shared" si="667"/>
        <v>Categoría</v>
      </c>
      <c r="H2602" t="str">
        <f t="shared" si="668"/>
        <v>Precios</v>
      </c>
      <c r="K2602" s="1" t="str">
        <f t="shared" si="669"/>
        <v xml:space="preserve">Informe Interactivo 2 - </v>
      </c>
    </row>
    <row r="2603" spans="1:11" hidden="1" x14ac:dyDescent="0.35">
      <c r="A2603" s="2">
        <f t="shared" si="661"/>
        <v>829</v>
      </c>
      <c r="B2603" s="2">
        <f t="shared" si="662"/>
        <v>4.1500000000000004</v>
      </c>
      <c r="C2603" s="5" t="str">
        <f t="shared" si="663"/>
        <v xml:space="preserve">Informe Interactivo 2 - </v>
      </c>
      <c r="D2603" s="6" t="str">
        <f t="shared" si="664"/>
        <v>AQUÍ SE COPIA EL LINK SIN EL ID DE FILTRO</v>
      </c>
      <c r="E2603" s="4">
        <f t="shared" si="665"/>
        <v>40</v>
      </c>
      <c r="F2603" t="str">
        <f t="shared" si="666"/>
        <v>Informe Interactivo 2</v>
      </c>
      <c r="G2603" t="str">
        <f t="shared" si="667"/>
        <v>Categoría</v>
      </c>
      <c r="H2603" t="str">
        <f t="shared" si="668"/>
        <v>Precios</v>
      </c>
      <c r="K2603" s="1" t="str">
        <f t="shared" si="669"/>
        <v xml:space="preserve">Informe Interactivo 2 - </v>
      </c>
    </row>
    <row r="2604" spans="1:11" hidden="1" x14ac:dyDescent="0.35">
      <c r="A2604" s="2">
        <f t="shared" si="661"/>
        <v>830</v>
      </c>
      <c r="B2604" s="2">
        <f t="shared" si="662"/>
        <v>4.1500000000000004</v>
      </c>
      <c r="C2604" s="5" t="str">
        <f t="shared" si="663"/>
        <v xml:space="preserve">Informe Interactivo 2 - </v>
      </c>
      <c r="D2604" s="6" t="str">
        <f t="shared" si="664"/>
        <v>AQUÍ SE COPIA EL LINK SIN EL ID DE FILTRO</v>
      </c>
      <c r="E2604" s="4">
        <f t="shared" si="665"/>
        <v>40</v>
      </c>
      <c r="F2604" t="str">
        <f t="shared" si="666"/>
        <v>Informe Interactivo 2</v>
      </c>
      <c r="G2604" t="str">
        <f t="shared" si="667"/>
        <v>Categoría</v>
      </c>
      <c r="H2604" t="str">
        <f t="shared" si="668"/>
        <v>Precios</v>
      </c>
      <c r="K2604" s="1" t="str">
        <f t="shared" si="669"/>
        <v xml:space="preserve">Informe Interactivo 2 - </v>
      </c>
    </row>
    <row r="2605" spans="1:11" hidden="1" x14ac:dyDescent="0.35">
      <c r="A2605" s="2">
        <f t="shared" si="661"/>
        <v>831</v>
      </c>
      <c r="B2605" s="2">
        <f t="shared" si="662"/>
        <v>4.1500000000000004</v>
      </c>
      <c r="C2605" s="5" t="str">
        <f t="shared" si="663"/>
        <v xml:space="preserve">Informe Interactivo 2 - </v>
      </c>
      <c r="D2605" s="6" t="str">
        <f t="shared" si="664"/>
        <v>AQUÍ SE COPIA EL LINK SIN EL ID DE FILTRO</v>
      </c>
      <c r="E2605" s="4">
        <f t="shared" si="665"/>
        <v>40</v>
      </c>
      <c r="F2605" t="str">
        <f t="shared" si="666"/>
        <v>Informe Interactivo 2</v>
      </c>
      <c r="G2605" t="str">
        <f t="shared" si="667"/>
        <v>Categoría</v>
      </c>
      <c r="H2605" t="str">
        <f t="shared" si="668"/>
        <v>Precios</v>
      </c>
      <c r="K2605" s="1" t="str">
        <f t="shared" si="669"/>
        <v xml:space="preserve">Informe Interactivo 2 - </v>
      </c>
    </row>
    <row r="2606" spans="1:11" hidden="1" x14ac:dyDescent="0.35">
      <c r="A2606" s="2">
        <f t="shared" si="661"/>
        <v>832</v>
      </c>
      <c r="B2606" s="2">
        <f t="shared" si="662"/>
        <v>4.1500000000000004</v>
      </c>
      <c r="C2606" s="5" t="str">
        <f t="shared" si="663"/>
        <v xml:space="preserve">Informe Interactivo 2 - </v>
      </c>
      <c r="D2606" s="6" t="str">
        <f t="shared" si="664"/>
        <v>AQUÍ SE COPIA EL LINK SIN EL ID DE FILTRO</v>
      </c>
      <c r="E2606" s="4">
        <f t="shared" si="665"/>
        <v>40</v>
      </c>
      <c r="F2606" t="str">
        <f t="shared" si="666"/>
        <v>Informe Interactivo 2</v>
      </c>
      <c r="G2606" t="str">
        <f t="shared" si="667"/>
        <v>Categoría</v>
      </c>
      <c r="H2606" t="str">
        <f t="shared" si="668"/>
        <v>Precios</v>
      </c>
      <c r="K2606" s="1" t="str">
        <f t="shared" si="669"/>
        <v xml:space="preserve">Informe Interactivo 2 - </v>
      </c>
    </row>
    <row r="2607" spans="1:11" hidden="1" x14ac:dyDescent="0.35">
      <c r="A2607" s="2">
        <f t="shared" si="661"/>
        <v>833</v>
      </c>
      <c r="B2607" s="2">
        <f t="shared" si="662"/>
        <v>4.1500000000000004</v>
      </c>
      <c r="C2607" s="5" t="str">
        <f t="shared" si="663"/>
        <v xml:space="preserve">Informe Interactivo 2 - </v>
      </c>
      <c r="D2607" s="6" t="str">
        <f t="shared" si="664"/>
        <v>AQUÍ SE COPIA EL LINK SIN EL ID DE FILTRO</v>
      </c>
      <c r="E2607" s="4">
        <f t="shared" si="665"/>
        <v>40</v>
      </c>
      <c r="F2607" t="str">
        <f t="shared" si="666"/>
        <v>Informe Interactivo 2</v>
      </c>
      <c r="G2607" t="str">
        <f t="shared" si="667"/>
        <v>Categoría</v>
      </c>
      <c r="H2607" t="str">
        <f t="shared" si="668"/>
        <v>Precios</v>
      </c>
      <c r="K2607" s="1" t="str">
        <f t="shared" si="669"/>
        <v xml:space="preserve">Informe Interactivo 2 - </v>
      </c>
    </row>
    <row r="2608" spans="1:11" hidden="1" x14ac:dyDescent="0.35">
      <c r="A2608" s="2">
        <f t="shared" si="661"/>
        <v>834</v>
      </c>
      <c r="B2608" s="2">
        <f t="shared" si="662"/>
        <v>4.1500000000000004</v>
      </c>
      <c r="C2608" s="5" t="str">
        <f t="shared" si="663"/>
        <v xml:space="preserve">Informe Interactivo 2 - </v>
      </c>
      <c r="D2608" s="6" t="str">
        <f t="shared" si="664"/>
        <v>AQUÍ SE COPIA EL LINK SIN EL ID DE FILTRO</v>
      </c>
      <c r="E2608" s="4">
        <f t="shared" si="665"/>
        <v>40</v>
      </c>
      <c r="F2608" t="str">
        <f t="shared" si="666"/>
        <v>Informe Interactivo 2</v>
      </c>
      <c r="G2608" t="str">
        <f t="shared" si="667"/>
        <v>Categoría</v>
      </c>
      <c r="H2608" t="str">
        <f t="shared" si="668"/>
        <v>Precios</v>
      </c>
      <c r="K2608" s="1" t="str">
        <f t="shared" si="669"/>
        <v xml:space="preserve">Informe Interactivo 2 - </v>
      </c>
    </row>
    <row r="2609" spans="1:11" hidden="1" x14ac:dyDescent="0.35">
      <c r="A2609" s="2">
        <f t="shared" si="661"/>
        <v>835</v>
      </c>
      <c r="B2609" s="2">
        <f t="shared" si="662"/>
        <v>4.1500000000000004</v>
      </c>
      <c r="C2609" s="5" t="str">
        <f t="shared" si="663"/>
        <v xml:space="preserve">Informe Interactivo 2 - </v>
      </c>
      <c r="D2609" s="6" t="str">
        <f t="shared" si="664"/>
        <v>AQUÍ SE COPIA EL LINK SIN EL ID DE FILTRO</v>
      </c>
      <c r="E2609" s="4">
        <f t="shared" si="665"/>
        <v>40</v>
      </c>
      <c r="F2609" t="str">
        <f t="shared" si="666"/>
        <v>Informe Interactivo 2</v>
      </c>
      <c r="G2609" t="str">
        <f t="shared" si="667"/>
        <v>Categoría</v>
      </c>
      <c r="H2609" t="str">
        <f t="shared" si="668"/>
        <v>Precios</v>
      </c>
      <c r="K2609" s="1" t="str">
        <f t="shared" si="669"/>
        <v xml:space="preserve">Informe Interactivo 2 - </v>
      </c>
    </row>
    <row r="2610" spans="1:11" hidden="1" x14ac:dyDescent="0.35">
      <c r="A2610" s="2">
        <f t="shared" si="661"/>
        <v>836</v>
      </c>
      <c r="B2610" s="2">
        <f t="shared" si="662"/>
        <v>4.1500000000000004</v>
      </c>
      <c r="C2610" s="5" t="str">
        <f t="shared" si="663"/>
        <v xml:space="preserve">Informe Interactivo 2 - </v>
      </c>
      <c r="D2610" s="6" t="str">
        <f t="shared" si="664"/>
        <v>AQUÍ SE COPIA EL LINK SIN EL ID DE FILTRO</v>
      </c>
      <c r="E2610" s="4">
        <f t="shared" si="665"/>
        <v>40</v>
      </c>
      <c r="F2610" t="str">
        <f t="shared" si="666"/>
        <v>Informe Interactivo 2</v>
      </c>
      <c r="G2610" t="str">
        <f t="shared" si="667"/>
        <v>Categoría</v>
      </c>
      <c r="H2610" t="str">
        <f t="shared" si="668"/>
        <v>Precios</v>
      </c>
      <c r="K2610" s="1" t="str">
        <f t="shared" si="669"/>
        <v xml:space="preserve">Informe Interactivo 2 - </v>
      </c>
    </row>
    <row r="2611" spans="1:11" hidden="1" x14ac:dyDescent="0.35">
      <c r="A2611" s="2">
        <f t="shared" si="661"/>
        <v>837</v>
      </c>
      <c r="B2611" s="2">
        <f t="shared" si="662"/>
        <v>4.1500000000000004</v>
      </c>
      <c r="C2611" s="5" t="str">
        <f t="shared" si="663"/>
        <v xml:space="preserve">Informe Interactivo 2 - </v>
      </c>
      <c r="D2611" s="6" t="str">
        <f t="shared" si="664"/>
        <v>AQUÍ SE COPIA EL LINK SIN EL ID DE FILTRO</v>
      </c>
      <c r="E2611" s="4">
        <f t="shared" si="665"/>
        <v>40</v>
      </c>
      <c r="F2611" t="str">
        <f t="shared" si="666"/>
        <v>Informe Interactivo 2</v>
      </c>
      <c r="G2611" t="str">
        <f t="shared" si="667"/>
        <v>Categoría</v>
      </c>
      <c r="H2611" t="str">
        <f t="shared" si="668"/>
        <v>Precios</v>
      </c>
      <c r="K2611" s="1" t="str">
        <f t="shared" si="669"/>
        <v xml:space="preserve">Informe Interactivo 2 - </v>
      </c>
    </row>
    <row r="2612" spans="1:11" hidden="1" x14ac:dyDescent="0.35">
      <c r="A2612" s="2">
        <f t="shared" si="661"/>
        <v>838</v>
      </c>
      <c r="B2612" s="2">
        <f t="shared" si="662"/>
        <v>4.1500000000000004</v>
      </c>
      <c r="C2612" s="5" t="str">
        <f t="shared" si="663"/>
        <v xml:space="preserve">Informe Interactivo 2 - </v>
      </c>
      <c r="D2612" s="6" t="str">
        <f t="shared" si="664"/>
        <v>AQUÍ SE COPIA EL LINK SIN EL ID DE FILTRO</v>
      </c>
      <c r="E2612" s="4">
        <f t="shared" si="665"/>
        <v>40</v>
      </c>
      <c r="F2612" t="str">
        <f t="shared" si="666"/>
        <v>Informe Interactivo 2</v>
      </c>
      <c r="G2612" t="str">
        <f t="shared" si="667"/>
        <v>Categoría</v>
      </c>
      <c r="H2612" t="str">
        <f t="shared" si="668"/>
        <v>Precios</v>
      </c>
      <c r="K2612" s="1" t="str">
        <f t="shared" si="669"/>
        <v xml:space="preserve">Informe Interactivo 2 - </v>
      </c>
    </row>
    <row r="2613" spans="1:11" hidden="1" x14ac:dyDescent="0.35">
      <c r="A2613" s="2">
        <f t="shared" si="661"/>
        <v>839</v>
      </c>
      <c r="B2613" s="2">
        <f t="shared" si="662"/>
        <v>4.1500000000000004</v>
      </c>
      <c r="C2613" s="5" t="str">
        <f t="shared" si="663"/>
        <v xml:space="preserve">Informe Interactivo 2 - </v>
      </c>
      <c r="D2613" s="6" t="str">
        <f t="shared" si="664"/>
        <v>AQUÍ SE COPIA EL LINK SIN EL ID DE FILTRO</v>
      </c>
      <c r="E2613" s="4">
        <f t="shared" si="665"/>
        <v>40</v>
      </c>
      <c r="F2613" t="str">
        <f t="shared" si="666"/>
        <v>Informe Interactivo 2</v>
      </c>
      <c r="G2613" t="str">
        <f t="shared" si="667"/>
        <v>Categoría</v>
      </c>
      <c r="H2613" t="str">
        <f t="shared" si="668"/>
        <v>Precios</v>
      </c>
      <c r="K2613" s="1" t="str">
        <f t="shared" si="669"/>
        <v xml:space="preserve">Informe Interactivo 2 - </v>
      </c>
    </row>
    <row r="2614" spans="1:11" hidden="1" x14ac:dyDescent="0.35">
      <c r="A2614" s="2">
        <f t="shared" si="661"/>
        <v>840</v>
      </c>
      <c r="B2614" s="2">
        <f t="shared" si="662"/>
        <v>4.1500000000000004</v>
      </c>
      <c r="C2614" s="5" t="str">
        <f t="shared" si="663"/>
        <v xml:space="preserve">Informe Interactivo 2 - </v>
      </c>
      <c r="D2614" s="6" t="str">
        <f t="shared" si="664"/>
        <v>AQUÍ SE COPIA EL LINK SIN EL ID DE FILTRO</v>
      </c>
      <c r="E2614" s="4">
        <f t="shared" si="665"/>
        <v>40</v>
      </c>
      <c r="F2614" t="str">
        <f t="shared" si="666"/>
        <v>Informe Interactivo 2</v>
      </c>
      <c r="G2614" t="str">
        <f t="shared" si="667"/>
        <v>Categoría</v>
      </c>
      <c r="H2614" t="str">
        <f t="shared" si="668"/>
        <v>Precios</v>
      </c>
      <c r="K2614" s="1" t="str">
        <f t="shared" si="669"/>
        <v xml:space="preserve">Informe Interactivo 2 - </v>
      </c>
    </row>
    <row r="2615" spans="1:11" hidden="1" x14ac:dyDescent="0.35">
      <c r="A2615" s="2">
        <f t="shared" si="661"/>
        <v>841</v>
      </c>
      <c r="B2615" s="2">
        <f t="shared" si="662"/>
        <v>4.1500000000000004</v>
      </c>
      <c r="C2615" s="5" t="str">
        <f t="shared" si="663"/>
        <v xml:space="preserve">Informe Interactivo 2 - </v>
      </c>
      <c r="D2615" s="6" t="str">
        <f t="shared" si="664"/>
        <v>AQUÍ SE COPIA EL LINK SIN EL ID DE FILTRO</v>
      </c>
      <c r="E2615" s="4">
        <f t="shared" si="665"/>
        <v>40</v>
      </c>
      <c r="F2615" t="str">
        <f t="shared" si="666"/>
        <v>Informe Interactivo 2</v>
      </c>
      <c r="G2615" t="str">
        <f t="shared" si="667"/>
        <v>Categoría</v>
      </c>
      <c r="H2615" t="str">
        <f t="shared" si="668"/>
        <v>Precios</v>
      </c>
      <c r="K2615" s="1" t="str">
        <f t="shared" si="669"/>
        <v xml:space="preserve">Informe Interactivo 2 - </v>
      </c>
    </row>
    <row r="2616" spans="1:11" hidden="1" x14ac:dyDescent="0.35">
      <c r="A2616" s="2">
        <f t="shared" si="661"/>
        <v>842</v>
      </c>
      <c r="B2616" s="2">
        <f t="shared" si="662"/>
        <v>4.1500000000000004</v>
      </c>
      <c r="C2616" s="5" t="str">
        <f t="shared" si="663"/>
        <v xml:space="preserve">Informe Interactivo 2 - </v>
      </c>
      <c r="D2616" s="6" t="str">
        <f t="shared" si="664"/>
        <v>AQUÍ SE COPIA EL LINK SIN EL ID DE FILTRO</v>
      </c>
      <c r="E2616" s="4">
        <f t="shared" si="665"/>
        <v>40</v>
      </c>
      <c r="F2616" t="str">
        <f t="shared" si="666"/>
        <v>Informe Interactivo 2</v>
      </c>
      <c r="G2616" t="str">
        <f t="shared" si="667"/>
        <v>Categoría</v>
      </c>
      <c r="H2616" t="str">
        <f t="shared" si="668"/>
        <v>Precios</v>
      </c>
      <c r="K2616" s="1" t="str">
        <f t="shared" si="669"/>
        <v xml:space="preserve">Informe Interactivo 2 - </v>
      </c>
    </row>
    <row r="2617" spans="1:11" hidden="1" x14ac:dyDescent="0.35">
      <c r="A2617" s="2">
        <f t="shared" si="661"/>
        <v>843</v>
      </c>
      <c r="B2617" s="2">
        <f t="shared" si="662"/>
        <v>4.1500000000000004</v>
      </c>
      <c r="C2617" s="5" t="str">
        <f t="shared" si="663"/>
        <v xml:space="preserve">Informe Interactivo 2 - </v>
      </c>
      <c r="D2617" s="6" t="str">
        <f t="shared" si="664"/>
        <v>AQUÍ SE COPIA EL LINK SIN EL ID DE FILTRO</v>
      </c>
      <c r="E2617" s="4">
        <f t="shared" si="665"/>
        <v>40</v>
      </c>
      <c r="F2617" t="str">
        <f t="shared" si="666"/>
        <v>Informe Interactivo 2</v>
      </c>
      <c r="G2617" t="str">
        <f t="shared" si="667"/>
        <v>Categoría</v>
      </c>
      <c r="H2617" t="str">
        <f t="shared" si="668"/>
        <v>Precios</v>
      </c>
      <c r="K2617" s="1" t="str">
        <f t="shared" si="669"/>
        <v xml:space="preserve">Informe Interactivo 2 - </v>
      </c>
    </row>
    <row r="2618" spans="1:11" hidden="1" x14ac:dyDescent="0.35">
      <c r="A2618" s="2">
        <f t="shared" si="661"/>
        <v>844</v>
      </c>
      <c r="B2618" s="2">
        <f t="shared" si="662"/>
        <v>4.1500000000000004</v>
      </c>
      <c r="C2618" s="5" t="str">
        <f t="shared" si="663"/>
        <v xml:space="preserve">Informe Interactivo 2 - </v>
      </c>
      <c r="D2618" s="6" t="str">
        <f t="shared" si="664"/>
        <v>AQUÍ SE COPIA EL LINK SIN EL ID DE FILTRO</v>
      </c>
      <c r="E2618" s="4">
        <f t="shared" si="665"/>
        <v>40</v>
      </c>
      <c r="F2618" t="str">
        <f t="shared" si="666"/>
        <v>Informe Interactivo 2</v>
      </c>
      <c r="G2618" t="str">
        <f t="shared" si="667"/>
        <v>Categoría</v>
      </c>
      <c r="H2618" t="str">
        <f t="shared" si="668"/>
        <v>Precios</v>
      </c>
      <c r="K2618" s="1" t="str">
        <f t="shared" si="669"/>
        <v xml:space="preserve">Informe Interactivo 2 - </v>
      </c>
    </row>
    <row r="2619" spans="1:11" hidden="1" x14ac:dyDescent="0.35">
      <c r="A2619" s="2">
        <f t="shared" si="661"/>
        <v>845</v>
      </c>
      <c r="B2619" s="2">
        <f t="shared" si="662"/>
        <v>4.1500000000000004</v>
      </c>
      <c r="C2619" s="5" t="str">
        <f t="shared" si="663"/>
        <v xml:space="preserve">Informe Interactivo 2 - </v>
      </c>
      <c r="D2619" s="6" t="str">
        <f t="shared" si="664"/>
        <v>AQUÍ SE COPIA EL LINK SIN EL ID DE FILTRO</v>
      </c>
      <c r="E2619" s="4">
        <f t="shared" si="665"/>
        <v>40</v>
      </c>
      <c r="F2619" t="str">
        <f t="shared" si="666"/>
        <v>Informe Interactivo 2</v>
      </c>
      <c r="G2619" t="str">
        <f t="shared" si="667"/>
        <v>Categoría</v>
      </c>
      <c r="H2619" t="str">
        <f t="shared" si="668"/>
        <v>Precios</v>
      </c>
      <c r="K2619" s="1" t="str">
        <f t="shared" si="669"/>
        <v xml:space="preserve">Informe Interactivo 2 - </v>
      </c>
    </row>
    <row r="2620" spans="1:11" hidden="1" x14ac:dyDescent="0.35">
      <c r="A2620" s="2">
        <f t="shared" si="661"/>
        <v>846</v>
      </c>
      <c r="B2620" s="2">
        <f t="shared" si="662"/>
        <v>4.1500000000000004</v>
      </c>
      <c r="C2620" s="5" t="str">
        <f t="shared" si="663"/>
        <v xml:space="preserve">Informe Interactivo 2 - </v>
      </c>
      <c r="D2620" s="6" t="str">
        <f t="shared" si="664"/>
        <v>AQUÍ SE COPIA EL LINK SIN EL ID DE FILTRO</v>
      </c>
      <c r="E2620" s="4">
        <f t="shared" si="665"/>
        <v>40</v>
      </c>
      <c r="F2620" t="str">
        <f t="shared" si="666"/>
        <v>Informe Interactivo 2</v>
      </c>
      <c r="G2620" t="str">
        <f t="shared" si="667"/>
        <v>Categoría</v>
      </c>
      <c r="H2620" t="str">
        <f t="shared" si="668"/>
        <v>Precios</v>
      </c>
      <c r="K2620" s="1" t="str">
        <f t="shared" si="669"/>
        <v xml:space="preserve">Informe Interactivo 2 - </v>
      </c>
    </row>
    <row r="2621" spans="1:11" hidden="1" x14ac:dyDescent="0.35">
      <c r="A2621" s="2">
        <f t="shared" si="661"/>
        <v>847</v>
      </c>
      <c r="B2621" s="2">
        <f t="shared" si="662"/>
        <v>4.1500000000000004</v>
      </c>
      <c r="C2621" s="5" t="str">
        <f t="shared" si="663"/>
        <v xml:space="preserve">Informe Interactivo 2 - </v>
      </c>
      <c r="D2621" s="6" t="str">
        <f t="shared" si="664"/>
        <v>AQUÍ SE COPIA EL LINK SIN EL ID DE FILTRO</v>
      </c>
      <c r="E2621" s="4">
        <f t="shared" si="665"/>
        <v>40</v>
      </c>
      <c r="F2621" t="str">
        <f t="shared" si="666"/>
        <v>Informe Interactivo 2</v>
      </c>
      <c r="G2621" t="str">
        <f t="shared" si="667"/>
        <v>Categoría</v>
      </c>
      <c r="H2621" t="str">
        <f t="shared" si="668"/>
        <v>Precios</v>
      </c>
      <c r="K2621" s="1" t="str">
        <f t="shared" si="669"/>
        <v xml:space="preserve">Informe Interactivo 2 - </v>
      </c>
    </row>
    <row r="2622" spans="1:11" hidden="1" x14ac:dyDescent="0.35">
      <c r="A2622" s="2">
        <f t="shared" si="661"/>
        <v>848</v>
      </c>
      <c r="B2622" s="2">
        <f t="shared" si="662"/>
        <v>4.1500000000000004</v>
      </c>
      <c r="C2622" s="5" t="str">
        <f t="shared" si="663"/>
        <v xml:space="preserve">Informe Interactivo 2 - </v>
      </c>
      <c r="D2622" s="6" t="str">
        <f t="shared" si="664"/>
        <v>AQUÍ SE COPIA EL LINK SIN EL ID DE FILTRO</v>
      </c>
      <c r="E2622" s="4">
        <f t="shared" si="665"/>
        <v>40</v>
      </c>
      <c r="F2622" t="str">
        <f t="shared" si="666"/>
        <v>Informe Interactivo 2</v>
      </c>
      <c r="G2622" t="str">
        <f t="shared" si="667"/>
        <v>Categoría</v>
      </c>
      <c r="H2622" t="str">
        <f t="shared" si="668"/>
        <v>Precios</v>
      </c>
      <c r="K2622" s="1" t="str">
        <f t="shared" si="669"/>
        <v xml:space="preserve">Informe Interactivo 2 - </v>
      </c>
    </row>
    <row r="2623" spans="1:11" hidden="1" x14ac:dyDescent="0.35">
      <c r="A2623" s="2">
        <f t="shared" si="661"/>
        <v>849</v>
      </c>
      <c r="B2623" s="2">
        <f t="shared" si="662"/>
        <v>4.1500000000000004</v>
      </c>
      <c r="C2623" s="5" t="str">
        <f t="shared" si="663"/>
        <v xml:space="preserve">Informe Interactivo 2 - </v>
      </c>
      <c r="D2623" s="6" t="str">
        <f t="shared" si="664"/>
        <v>AQUÍ SE COPIA EL LINK SIN EL ID DE FILTRO</v>
      </c>
      <c r="E2623" s="4">
        <f t="shared" si="665"/>
        <v>40</v>
      </c>
      <c r="F2623" t="str">
        <f t="shared" si="666"/>
        <v>Informe Interactivo 2</v>
      </c>
      <c r="G2623" t="str">
        <f t="shared" si="667"/>
        <v>Categoría</v>
      </c>
      <c r="H2623" t="str">
        <f t="shared" si="668"/>
        <v>Precios</v>
      </c>
      <c r="K2623" s="1" t="str">
        <f t="shared" si="669"/>
        <v xml:space="preserve">Informe Interactivo 2 - </v>
      </c>
    </row>
    <row r="2624" spans="1:11" hidden="1" x14ac:dyDescent="0.35">
      <c r="A2624" s="2">
        <f t="shared" si="661"/>
        <v>850</v>
      </c>
      <c r="B2624" s="2">
        <f t="shared" si="662"/>
        <v>4.1500000000000004</v>
      </c>
      <c r="C2624" s="5" t="str">
        <f t="shared" si="663"/>
        <v xml:space="preserve">Informe Interactivo 2 - </v>
      </c>
      <c r="D2624" s="6" t="str">
        <f t="shared" si="664"/>
        <v>AQUÍ SE COPIA EL LINK SIN EL ID DE FILTRO</v>
      </c>
      <c r="E2624" s="4">
        <f t="shared" si="665"/>
        <v>40</v>
      </c>
      <c r="F2624" t="str">
        <f t="shared" si="666"/>
        <v>Informe Interactivo 2</v>
      </c>
      <c r="G2624" t="str">
        <f t="shared" si="667"/>
        <v>Categoría</v>
      </c>
      <c r="H2624" t="str">
        <f t="shared" si="668"/>
        <v>Precios</v>
      </c>
      <c r="K2624" s="1" t="str">
        <f t="shared" si="669"/>
        <v xml:space="preserve">Informe Interactivo 2 - </v>
      </c>
    </row>
    <row r="2625" spans="1:11" hidden="1" x14ac:dyDescent="0.35">
      <c r="A2625" s="2">
        <f t="shared" si="661"/>
        <v>851</v>
      </c>
      <c r="B2625" s="2">
        <f t="shared" si="662"/>
        <v>4.1500000000000004</v>
      </c>
      <c r="C2625" s="5" t="str">
        <f t="shared" si="663"/>
        <v xml:space="preserve">Informe Interactivo 2 - </v>
      </c>
      <c r="D2625" s="6" t="str">
        <f t="shared" si="664"/>
        <v>AQUÍ SE COPIA EL LINK SIN EL ID DE FILTRO</v>
      </c>
      <c r="E2625" s="4">
        <f t="shared" si="665"/>
        <v>40</v>
      </c>
      <c r="F2625" t="str">
        <f t="shared" si="666"/>
        <v>Informe Interactivo 2</v>
      </c>
      <c r="G2625" t="str">
        <f t="shared" si="667"/>
        <v>Categoría</v>
      </c>
      <c r="H2625" t="str">
        <f t="shared" si="668"/>
        <v>Precios</v>
      </c>
      <c r="K2625" s="1" t="str">
        <f t="shared" si="669"/>
        <v xml:space="preserve">Informe Interactivo 2 - </v>
      </c>
    </row>
    <row r="2626" spans="1:11" hidden="1" x14ac:dyDescent="0.35">
      <c r="A2626" s="2">
        <f t="shared" si="661"/>
        <v>852</v>
      </c>
      <c r="B2626" s="2">
        <f t="shared" si="662"/>
        <v>4.1500000000000004</v>
      </c>
      <c r="C2626" s="5" t="str">
        <f t="shared" si="663"/>
        <v xml:space="preserve">Informe Interactivo 2 - </v>
      </c>
      <c r="D2626" s="6" t="str">
        <f t="shared" si="664"/>
        <v>AQUÍ SE COPIA EL LINK SIN EL ID DE FILTRO</v>
      </c>
      <c r="E2626" s="4">
        <f t="shared" si="665"/>
        <v>40</v>
      </c>
      <c r="F2626" t="str">
        <f t="shared" si="666"/>
        <v>Informe Interactivo 2</v>
      </c>
      <c r="G2626" t="str">
        <f t="shared" si="667"/>
        <v>Categoría</v>
      </c>
      <c r="H2626" t="str">
        <f t="shared" si="668"/>
        <v>Precios</v>
      </c>
      <c r="K2626" s="1" t="str">
        <f t="shared" si="669"/>
        <v xml:space="preserve">Informe Interactivo 2 - </v>
      </c>
    </row>
    <row r="2627" spans="1:11" hidden="1" x14ac:dyDescent="0.35">
      <c r="A2627" s="2">
        <f t="shared" si="661"/>
        <v>853</v>
      </c>
      <c r="B2627" s="2">
        <f t="shared" si="662"/>
        <v>4.1500000000000004</v>
      </c>
      <c r="C2627" s="5" t="str">
        <f t="shared" si="663"/>
        <v xml:space="preserve">Informe Interactivo 2 - </v>
      </c>
      <c r="D2627" s="6" t="str">
        <f t="shared" si="664"/>
        <v>AQUÍ SE COPIA EL LINK SIN EL ID DE FILTRO</v>
      </c>
      <c r="E2627" s="4">
        <f t="shared" si="665"/>
        <v>40</v>
      </c>
      <c r="F2627" t="str">
        <f t="shared" si="666"/>
        <v>Informe Interactivo 2</v>
      </c>
      <c r="G2627" t="str">
        <f t="shared" si="667"/>
        <v>Categoría</v>
      </c>
      <c r="H2627" t="str">
        <f t="shared" si="668"/>
        <v>Precios</v>
      </c>
      <c r="K2627" s="1" t="str">
        <f t="shared" si="669"/>
        <v xml:space="preserve">Informe Interactivo 2 - </v>
      </c>
    </row>
    <row r="2628" spans="1:11" hidden="1" x14ac:dyDescent="0.35">
      <c r="A2628" s="2">
        <f t="shared" si="661"/>
        <v>854</v>
      </c>
      <c r="B2628" s="2">
        <f t="shared" si="662"/>
        <v>4.1500000000000004</v>
      </c>
      <c r="C2628" s="5" t="str">
        <f t="shared" si="663"/>
        <v xml:space="preserve">Informe Interactivo 2 - </v>
      </c>
      <c r="D2628" s="6" t="str">
        <f t="shared" si="664"/>
        <v>AQUÍ SE COPIA EL LINK SIN EL ID DE FILTRO</v>
      </c>
      <c r="E2628" s="4">
        <f t="shared" si="665"/>
        <v>40</v>
      </c>
      <c r="F2628" t="str">
        <f t="shared" si="666"/>
        <v>Informe Interactivo 2</v>
      </c>
      <c r="G2628" t="str">
        <f t="shared" si="667"/>
        <v>Categoría</v>
      </c>
      <c r="H2628" t="str">
        <f t="shared" si="668"/>
        <v>Precios</v>
      </c>
      <c r="K2628" s="1" t="str">
        <f t="shared" si="669"/>
        <v xml:space="preserve">Informe Interactivo 2 - </v>
      </c>
    </row>
    <row r="2629" spans="1:11" hidden="1" x14ac:dyDescent="0.35">
      <c r="A2629" s="2">
        <f t="shared" si="661"/>
        <v>855</v>
      </c>
      <c r="B2629" s="2">
        <f t="shared" si="662"/>
        <v>4.1500000000000004</v>
      </c>
      <c r="C2629" s="5" t="str">
        <f t="shared" si="663"/>
        <v xml:space="preserve">Informe Interactivo 2 - </v>
      </c>
      <c r="D2629" s="6" t="str">
        <f t="shared" si="664"/>
        <v>AQUÍ SE COPIA EL LINK SIN EL ID DE FILTRO</v>
      </c>
      <c r="E2629" s="4">
        <f t="shared" si="665"/>
        <v>40</v>
      </c>
      <c r="F2629" t="str">
        <f t="shared" si="666"/>
        <v>Informe Interactivo 2</v>
      </c>
      <c r="G2629" t="str">
        <f t="shared" si="667"/>
        <v>Categoría</v>
      </c>
      <c r="H2629" t="str">
        <f t="shared" si="668"/>
        <v>Precios</v>
      </c>
      <c r="K2629" s="1" t="str">
        <f t="shared" si="669"/>
        <v xml:space="preserve">Informe Interactivo 2 - </v>
      </c>
    </row>
    <row r="2630" spans="1:11" hidden="1" x14ac:dyDescent="0.35">
      <c r="A2630" s="2">
        <f t="shared" si="661"/>
        <v>856</v>
      </c>
      <c r="B2630" s="2">
        <f t="shared" si="662"/>
        <v>4.1500000000000004</v>
      </c>
      <c r="C2630" s="5" t="str">
        <f t="shared" si="663"/>
        <v xml:space="preserve">Informe Interactivo 2 - </v>
      </c>
      <c r="D2630" s="6" t="str">
        <f t="shared" si="664"/>
        <v>AQUÍ SE COPIA EL LINK SIN EL ID DE FILTRO</v>
      </c>
      <c r="E2630" s="4">
        <f t="shared" si="665"/>
        <v>40</v>
      </c>
      <c r="F2630" t="str">
        <f t="shared" si="666"/>
        <v>Informe Interactivo 2</v>
      </c>
      <c r="G2630" t="str">
        <f t="shared" si="667"/>
        <v>Categoría</v>
      </c>
      <c r="H2630" t="str">
        <f t="shared" si="668"/>
        <v>Precios</v>
      </c>
      <c r="K2630" s="1" t="str">
        <f t="shared" si="669"/>
        <v xml:space="preserve">Informe Interactivo 2 - </v>
      </c>
    </row>
    <row r="2631" spans="1:11" hidden="1" x14ac:dyDescent="0.35">
      <c r="A2631" s="2">
        <f t="shared" si="661"/>
        <v>857</v>
      </c>
      <c r="B2631" s="2">
        <f t="shared" si="662"/>
        <v>4.1500000000000004</v>
      </c>
      <c r="C2631" s="5" t="str">
        <f t="shared" si="663"/>
        <v xml:space="preserve">Informe Interactivo 2 - </v>
      </c>
      <c r="D2631" s="6" t="str">
        <f t="shared" si="664"/>
        <v>AQUÍ SE COPIA EL LINK SIN EL ID DE FILTRO</v>
      </c>
      <c r="E2631" s="4">
        <f t="shared" si="665"/>
        <v>40</v>
      </c>
      <c r="F2631" t="str">
        <f t="shared" si="666"/>
        <v>Informe Interactivo 2</v>
      </c>
      <c r="G2631" t="str">
        <f t="shared" si="667"/>
        <v>Categoría</v>
      </c>
      <c r="H2631" t="str">
        <f t="shared" si="668"/>
        <v>Precios</v>
      </c>
      <c r="K2631" s="1" t="str">
        <f t="shared" si="669"/>
        <v xml:space="preserve">Informe Interactivo 2 - </v>
      </c>
    </row>
    <row r="2632" spans="1:11" hidden="1" x14ac:dyDescent="0.35">
      <c r="A2632" s="2">
        <f t="shared" si="661"/>
        <v>858</v>
      </c>
      <c r="B2632" s="2">
        <f t="shared" si="662"/>
        <v>4.1500000000000004</v>
      </c>
      <c r="C2632" s="5" t="str">
        <f t="shared" si="663"/>
        <v xml:space="preserve">Informe Interactivo 2 - </v>
      </c>
      <c r="D2632" s="6" t="str">
        <f t="shared" si="664"/>
        <v>AQUÍ SE COPIA EL LINK SIN EL ID DE FILTRO</v>
      </c>
      <c r="E2632" s="4">
        <f t="shared" si="665"/>
        <v>40</v>
      </c>
      <c r="F2632" t="str">
        <f t="shared" si="666"/>
        <v>Informe Interactivo 2</v>
      </c>
      <c r="G2632" t="str">
        <f t="shared" si="667"/>
        <v>Categoría</v>
      </c>
      <c r="H2632" t="str">
        <f t="shared" si="668"/>
        <v>Precios</v>
      </c>
      <c r="K2632" s="1" t="str">
        <f t="shared" si="669"/>
        <v xml:space="preserve">Informe Interactivo 2 - </v>
      </c>
    </row>
    <row r="2633" spans="1:11" hidden="1" x14ac:dyDescent="0.35">
      <c r="A2633" s="2">
        <f t="shared" si="661"/>
        <v>859</v>
      </c>
      <c r="B2633" s="2">
        <f t="shared" si="662"/>
        <v>4.1500000000000004</v>
      </c>
      <c r="C2633" s="5" t="str">
        <f t="shared" si="663"/>
        <v xml:space="preserve">Informe Interactivo 2 - </v>
      </c>
      <c r="D2633" s="6" t="str">
        <f t="shared" si="664"/>
        <v>AQUÍ SE COPIA EL LINK SIN EL ID DE FILTRO</v>
      </c>
      <c r="E2633" s="4">
        <f t="shared" si="665"/>
        <v>40</v>
      </c>
      <c r="F2633" t="str">
        <f t="shared" si="666"/>
        <v>Informe Interactivo 2</v>
      </c>
      <c r="G2633" t="str">
        <f t="shared" si="667"/>
        <v>Categoría</v>
      </c>
      <c r="H2633" t="str">
        <f t="shared" si="668"/>
        <v>Precios</v>
      </c>
      <c r="K2633" s="1" t="str">
        <f t="shared" si="669"/>
        <v xml:space="preserve">Informe Interactivo 2 - </v>
      </c>
    </row>
    <row r="2634" spans="1:11" hidden="1" x14ac:dyDescent="0.35">
      <c r="A2634" s="2">
        <f t="shared" si="661"/>
        <v>860</v>
      </c>
      <c r="B2634" s="2">
        <f t="shared" si="662"/>
        <v>4.1500000000000004</v>
      </c>
      <c r="C2634" s="5" t="str">
        <f t="shared" si="663"/>
        <v xml:space="preserve">Informe Interactivo 2 - </v>
      </c>
      <c r="D2634" s="6" t="str">
        <f t="shared" si="664"/>
        <v>AQUÍ SE COPIA EL LINK SIN EL ID DE FILTRO</v>
      </c>
      <c r="E2634" s="4">
        <f t="shared" si="665"/>
        <v>40</v>
      </c>
      <c r="F2634" t="str">
        <f t="shared" si="666"/>
        <v>Informe Interactivo 2</v>
      </c>
      <c r="G2634" t="str">
        <f t="shared" si="667"/>
        <v>Categoría</v>
      </c>
      <c r="H2634" t="str">
        <f t="shared" si="668"/>
        <v>Precios</v>
      </c>
      <c r="K2634" s="1" t="str">
        <f t="shared" si="669"/>
        <v xml:space="preserve">Informe Interactivo 2 - </v>
      </c>
    </row>
    <row r="2635" spans="1:11" hidden="1" x14ac:dyDescent="0.35">
      <c r="A2635" s="2">
        <f t="shared" si="661"/>
        <v>861</v>
      </c>
      <c r="B2635" s="2">
        <f t="shared" si="662"/>
        <v>4.1500000000000004</v>
      </c>
      <c r="C2635" s="5" t="str">
        <f t="shared" si="663"/>
        <v xml:space="preserve">Informe Interactivo 2 - </v>
      </c>
      <c r="D2635" s="6" t="str">
        <f t="shared" si="664"/>
        <v>AQUÍ SE COPIA EL LINK SIN EL ID DE FILTRO</v>
      </c>
      <c r="E2635" s="4">
        <f t="shared" si="665"/>
        <v>40</v>
      </c>
      <c r="F2635" t="str">
        <f t="shared" si="666"/>
        <v>Informe Interactivo 2</v>
      </c>
      <c r="G2635" t="str">
        <f t="shared" si="667"/>
        <v>Categoría</v>
      </c>
      <c r="H2635" t="str">
        <f t="shared" si="668"/>
        <v>Precios</v>
      </c>
      <c r="K2635" s="1" t="str">
        <f t="shared" si="669"/>
        <v xml:space="preserve">Informe Interactivo 2 - </v>
      </c>
    </row>
    <row r="2636" spans="1:11" hidden="1" x14ac:dyDescent="0.35">
      <c r="A2636" s="2">
        <f t="shared" si="661"/>
        <v>862</v>
      </c>
      <c r="B2636" s="2">
        <f t="shared" si="662"/>
        <v>4.1500000000000004</v>
      </c>
      <c r="C2636" s="5" t="str">
        <f t="shared" si="663"/>
        <v xml:space="preserve">Informe Interactivo 2 - </v>
      </c>
      <c r="D2636" s="6" t="str">
        <f t="shared" si="664"/>
        <v>AQUÍ SE COPIA EL LINK SIN EL ID DE FILTRO</v>
      </c>
      <c r="E2636" s="4">
        <f t="shared" si="665"/>
        <v>40</v>
      </c>
      <c r="F2636" t="str">
        <f t="shared" si="666"/>
        <v>Informe Interactivo 2</v>
      </c>
      <c r="G2636" t="str">
        <f t="shared" si="667"/>
        <v>Categoría</v>
      </c>
      <c r="H2636" t="str">
        <f t="shared" si="668"/>
        <v>Precios</v>
      </c>
      <c r="K2636" s="1" t="str">
        <f t="shared" si="669"/>
        <v xml:space="preserve">Informe Interactivo 2 - </v>
      </c>
    </row>
    <row r="2637" spans="1:11" hidden="1" x14ac:dyDescent="0.35">
      <c r="A2637" s="2">
        <f t="shared" si="661"/>
        <v>863</v>
      </c>
      <c r="B2637" s="2">
        <f t="shared" si="662"/>
        <v>4.1500000000000004</v>
      </c>
      <c r="C2637" s="5" t="str">
        <f t="shared" si="663"/>
        <v xml:space="preserve">Informe Interactivo 2 - </v>
      </c>
      <c r="D2637" s="6" t="str">
        <f t="shared" si="664"/>
        <v>AQUÍ SE COPIA EL LINK SIN EL ID DE FILTRO</v>
      </c>
      <c r="E2637" s="4">
        <f t="shared" si="665"/>
        <v>40</v>
      </c>
      <c r="F2637" t="str">
        <f t="shared" si="666"/>
        <v>Informe Interactivo 2</v>
      </c>
      <c r="G2637" t="str">
        <f t="shared" si="667"/>
        <v>Categoría</v>
      </c>
      <c r="H2637" t="str">
        <f t="shared" si="668"/>
        <v>Precios</v>
      </c>
      <c r="K2637" s="1" t="str">
        <f t="shared" si="669"/>
        <v xml:space="preserve">Informe Interactivo 2 - </v>
      </c>
    </row>
    <row r="2638" spans="1:11" hidden="1" x14ac:dyDescent="0.35">
      <c r="A2638" s="2">
        <f t="shared" si="661"/>
        <v>864</v>
      </c>
      <c r="B2638" s="2">
        <f t="shared" si="662"/>
        <v>4.1500000000000004</v>
      </c>
      <c r="C2638" s="5" t="str">
        <f t="shared" si="663"/>
        <v xml:space="preserve">Informe Interactivo 2 - </v>
      </c>
      <c r="D2638" s="6" t="str">
        <f t="shared" si="664"/>
        <v>AQUÍ SE COPIA EL LINK SIN EL ID DE FILTRO</v>
      </c>
      <c r="E2638" s="4">
        <f t="shared" si="665"/>
        <v>40</v>
      </c>
      <c r="F2638" t="str">
        <f t="shared" si="666"/>
        <v>Informe Interactivo 2</v>
      </c>
      <c r="G2638" t="str">
        <f t="shared" si="667"/>
        <v>Categoría</v>
      </c>
      <c r="H2638" t="str">
        <f t="shared" si="668"/>
        <v>Precios</v>
      </c>
      <c r="K2638" s="1" t="str">
        <f t="shared" si="669"/>
        <v xml:space="preserve">Informe Interactivo 2 - </v>
      </c>
    </row>
    <row r="2639" spans="1:11" hidden="1" x14ac:dyDescent="0.35">
      <c r="A2639" s="2">
        <f t="shared" si="661"/>
        <v>865</v>
      </c>
      <c r="B2639" s="2">
        <f t="shared" si="662"/>
        <v>4.1500000000000004</v>
      </c>
      <c r="C2639" s="5" t="str">
        <f t="shared" si="663"/>
        <v xml:space="preserve">Informe Interactivo 2 - </v>
      </c>
      <c r="D2639" s="6" t="str">
        <f t="shared" si="664"/>
        <v>AQUÍ SE COPIA EL LINK SIN EL ID DE FILTRO</v>
      </c>
      <c r="E2639" s="4">
        <f t="shared" si="665"/>
        <v>40</v>
      </c>
      <c r="F2639" t="str">
        <f t="shared" si="666"/>
        <v>Informe Interactivo 2</v>
      </c>
      <c r="G2639" t="str">
        <f t="shared" si="667"/>
        <v>Categoría</v>
      </c>
      <c r="H2639" t="str">
        <f t="shared" si="668"/>
        <v>Precios</v>
      </c>
      <c r="K2639" s="1" t="str">
        <f t="shared" si="669"/>
        <v xml:space="preserve">Informe Interactivo 2 - </v>
      </c>
    </row>
    <row r="2640" spans="1:11" hidden="1" x14ac:dyDescent="0.35">
      <c r="A2640" s="2">
        <f t="shared" si="661"/>
        <v>866</v>
      </c>
      <c r="B2640" s="2">
        <f t="shared" si="662"/>
        <v>4.1500000000000004</v>
      </c>
      <c r="C2640" s="5" t="str">
        <f t="shared" si="663"/>
        <v xml:space="preserve">Informe Interactivo 2 - </v>
      </c>
      <c r="D2640" s="6" t="str">
        <f t="shared" si="664"/>
        <v>AQUÍ SE COPIA EL LINK SIN EL ID DE FILTRO</v>
      </c>
      <c r="E2640" s="4">
        <f t="shared" si="665"/>
        <v>40</v>
      </c>
      <c r="F2640" t="str">
        <f t="shared" si="666"/>
        <v>Informe Interactivo 2</v>
      </c>
      <c r="G2640" t="str">
        <f t="shared" si="667"/>
        <v>Categoría</v>
      </c>
      <c r="H2640" t="str">
        <f t="shared" si="668"/>
        <v>Precios</v>
      </c>
      <c r="K2640" s="1" t="str">
        <f t="shared" si="669"/>
        <v xml:space="preserve">Informe Interactivo 2 - </v>
      </c>
    </row>
    <row r="2641" spans="1:11" hidden="1" x14ac:dyDescent="0.35">
      <c r="A2641" s="2">
        <f t="shared" si="661"/>
        <v>867</v>
      </c>
      <c r="B2641" s="2">
        <f t="shared" si="662"/>
        <v>4.1500000000000004</v>
      </c>
      <c r="C2641" s="5" t="str">
        <f t="shared" si="663"/>
        <v xml:space="preserve">Informe Interactivo 2 - </v>
      </c>
      <c r="D2641" s="6" t="str">
        <f t="shared" si="664"/>
        <v>AQUÍ SE COPIA EL LINK SIN EL ID DE FILTRO</v>
      </c>
      <c r="E2641" s="4">
        <f t="shared" si="665"/>
        <v>40</v>
      </c>
      <c r="F2641" t="str">
        <f t="shared" si="666"/>
        <v>Informe Interactivo 2</v>
      </c>
      <c r="G2641" t="str">
        <f t="shared" si="667"/>
        <v>Categoría</v>
      </c>
      <c r="H2641" t="str">
        <f t="shared" si="668"/>
        <v>Precios</v>
      </c>
      <c r="K2641" s="1" t="str">
        <f t="shared" si="669"/>
        <v xml:space="preserve">Informe Interactivo 2 - </v>
      </c>
    </row>
    <row r="2642" spans="1:11" hidden="1" x14ac:dyDescent="0.35">
      <c r="A2642" s="2">
        <f t="shared" si="661"/>
        <v>868</v>
      </c>
      <c r="B2642" s="2">
        <f t="shared" si="662"/>
        <v>4.1500000000000004</v>
      </c>
      <c r="C2642" s="5" t="str">
        <f t="shared" si="663"/>
        <v xml:space="preserve">Informe Interactivo 2 - </v>
      </c>
      <c r="D2642" s="6" t="str">
        <f t="shared" si="664"/>
        <v>AQUÍ SE COPIA EL LINK SIN EL ID DE FILTRO</v>
      </c>
      <c r="E2642" s="4">
        <f t="shared" si="665"/>
        <v>40</v>
      </c>
      <c r="F2642" t="str">
        <f t="shared" si="666"/>
        <v>Informe Interactivo 2</v>
      </c>
      <c r="G2642" t="str">
        <f t="shared" si="667"/>
        <v>Categoría</v>
      </c>
      <c r="H2642" t="str">
        <f t="shared" si="668"/>
        <v>Precios</v>
      </c>
      <c r="K2642" s="1" t="str">
        <f t="shared" si="669"/>
        <v xml:space="preserve">Informe Interactivo 2 - </v>
      </c>
    </row>
    <row r="2643" spans="1:11" hidden="1" x14ac:dyDescent="0.35">
      <c r="A2643" s="2">
        <f t="shared" si="661"/>
        <v>869</v>
      </c>
      <c r="B2643" s="2">
        <f t="shared" si="662"/>
        <v>4.1500000000000004</v>
      </c>
      <c r="C2643" s="5" t="str">
        <f t="shared" si="663"/>
        <v xml:space="preserve">Informe Interactivo 2 - </v>
      </c>
      <c r="D2643" s="6" t="str">
        <f t="shared" si="664"/>
        <v>AQUÍ SE COPIA EL LINK SIN EL ID DE FILTRO</v>
      </c>
      <c r="E2643" s="4">
        <f t="shared" si="665"/>
        <v>40</v>
      </c>
      <c r="F2643" t="str">
        <f t="shared" si="666"/>
        <v>Informe Interactivo 2</v>
      </c>
      <c r="G2643" t="str">
        <f t="shared" si="667"/>
        <v>Categoría</v>
      </c>
      <c r="H2643" t="str">
        <f t="shared" si="668"/>
        <v>Precios</v>
      </c>
      <c r="K2643" s="1" t="str">
        <f t="shared" si="669"/>
        <v xml:space="preserve">Informe Interactivo 2 - </v>
      </c>
    </row>
    <row r="2644" spans="1:11" hidden="1" x14ac:dyDescent="0.35">
      <c r="A2644" s="2">
        <f t="shared" si="661"/>
        <v>870</v>
      </c>
      <c r="B2644" s="2">
        <f t="shared" si="662"/>
        <v>4.1500000000000004</v>
      </c>
      <c r="C2644" s="5" t="str">
        <f t="shared" si="663"/>
        <v xml:space="preserve">Informe Interactivo 2 - </v>
      </c>
      <c r="D2644" s="6" t="str">
        <f t="shared" si="664"/>
        <v>AQUÍ SE COPIA EL LINK SIN EL ID DE FILTRO</v>
      </c>
      <c r="E2644" s="4">
        <f t="shared" si="665"/>
        <v>40</v>
      </c>
      <c r="F2644" t="str">
        <f t="shared" si="666"/>
        <v>Informe Interactivo 2</v>
      </c>
      <c r="G2644" t="str">
        <f t="shared" si="667"/>
        <v>Categoría</v>
      </c>
      <c r="H2644" t="str">
        <f t="shared" si="668"/>
        <v>Precios</v>
      </c>
      <c r="K2644" s="1" t="str">
        <f t="shared" si="669"/>
        <v xml:space="preserve">Informe Interactivo 2 - </v>
      </c>
    </row>
    <row r="2645" spans="1:11" hidden="1" x14ac:dyDescent="0.35">
      <c r="A2645" s="2">
        <f t="shared" si="661"/>
        <v>871</v>
      </c>
      <c r="B2645" s="2">
        <f t="shared" si="662"/>
        <v>4.1500000000000004</v>
      </c>
      <c r="C2645" s="5" t="str">
        <f t="shared" si="663"/>
        <v xml:space="preserve">Informe Interactivo 2 - </v>
      </c>
      <c r="D2645" s="6" t="str">
        <f t="shared" si="664"/>
        <v>AQUÍ SE COPIA EL LINK SIN EL ID DE FILTRO</v>
      </c>
      <c r="E2645" s="4">
        <f t="shared" si="665"/>
        <v>40</v>
      </c>
      <c r="F2645" t="str">
        <f t="shared" si="666"/>
        <v>Informe Interactivo 2</v>
      </c>
      <c r="G2645" t="str">
        <f t="shared" si="667"/>
        <v>Categoría</v>
      </c>
      <c r="H2645" t="str">
        <f t="shared" si="668"/>
        <v>Precios</v>
      </c>
      <c r="K2645" s="1" t="str">
        <f t="shared" si="669"/>
        <v xml:space="preserve">Informe Interactivo 2 - </v>
      </c>
    </row>
    <row r="2646" spans="1:11" hidden="1" x14ac:dyDescent="0.35">
      <c r="A2646" s="2">
        <f t="shared" si="661"/>
        <v>872</v>
      </c>
      <c r="B2646" s="2">
        <f t="shared" si="662"/>
        <v>4.1500000000000004</v>
      </c>
      <c r="C2646" s="5" t="str">
        <f t="shared" si="663"/>
        <v xml:space="preserve">Informe Interactivo 2 - </v>
      </c>
      <c r="D2646" s="6" t="str">
        <f t="shared" si="664"/>
        <v>AQUÍ SE COPIA EL LINK SIN EL ID DE FILTRO</v>
      </c>
      <c r="E2646" s="4">
        <f t="shared" si="665"/>
        <v>40</v>
      </c>
      <c r="F2646" t="str">
        <f t="shared" si="666"/>
        <v>Informe Interactivo 2</v>
      </c>
      <c r="G2646" t="str">
        <f t="shared" si="667"/>
        <v>Categoría</v>
      </c>
      <c r="H2646" t="str">
        <f t="shared" si="668"/>
        <v>Precios</v>
      </c>
      <c r="K2646" s="1" t="str">
        <f t="shared" si="669"/>
        <v xml:space="preserve">Informe Interactivo 2 - </v>
      </c>
    </row>
    <row r="2647" spans="1:11" hidden="1" x14ac:dyDescent="0.35">
      <c r="A2647" s="2">
        <f t="shared" si="661"/>
        <v>873</v>
      </c>
      <c r="B2647" s="2">
        <f t="shared" si="662"/>
        <v>4.1500000000000004</v>
      </c>
      <c r="C2647" s="5" t="str">
        <f t="shared" si="663"/>
        <v xml:space="preserve">Informe Interactivo 2 - </v>
      </c>
      <c r="D2647" s="6" t="str">
        <f t="shared" si="664"/>
        <v>AQUÍ SE COPIA EL LINK SIN EL ID DE FILTRO</v>
      </c>
      <c r="E2647" s="4">
        <f t="shared" si="665"/>
        <v>40</v>
      </c>
      <c r="F2647" t="str">
        <f t="shared" si="666"/>
        <v>Informe Interactivo 2</v>
      </c>
      <c r="G2647" t="str">
        <f t="shared" si="667"/>
        <v>Categoría</v>
      </c>
      <c r="H2647" t="str">
        <f t="shared" si="668"/>
        <v>Precios</v>
      </c>
      <c r="K2647" s="1" t="str">
        <f t="shared" si="669"/>
        <v xml:space="preserve">Informe Interactivo 2 - </v>
      </c>
    </row>
    <row r="2648" spans="1:11" hidden="1" x14ac:dyDescent="0.35">
      <c r="A2648" s="2">
        <f t="shared" si="661"/>
        <v>874</v>
      </c>
      <c r="B2648" s="2">
        <f t="shared" si="662"/>
        <v>4.1500000000000004</v>
      </c>
      <c r="C2648" s="5" t="str">
        <f t="shared" si="663"/>
        <v xml:space="preserve">Informe Interactivo 2 - </v>
      </c>
      <c r="D2648" s="6" t="str">
        <f t="shared" si="664"/>
        <v>AQUÍ SE COPIA EL LINK SIN EL ID DE FILTRO</v>
      </c>
      <c r="E2648" s="4">
        <f t="shared" si="665"/>
        <v>40</v>
      </c>
      <c r="F2648" t="str">
        <f t="shared" si="666"/>
        <v>Informe Interactivo 2</v>
      </c>
      <c r="G2648" t="str">
        <f t="shared" si="667"/>
        <v>Categoría</v>
      </c>
      <c r="H2648" t="str">
        <f t="shared" si="668"/>
        <v>Precios</v>
      </c>
      <c r="K2648" s="1" t="str">
        <f t="shared" si="669"/>
        <v xml:space="preserve">Informe Interactivo 2 - </v>
      </c>
    </row>
    <row r="2649" spans="1:11" hidden="1" x14ac:dyDescent="0.35">
      <c r="A2649" s="2">
        <f t="shared" si="661"/>
        <v>875</v>
      </c>
      <c r="B2649" s="2">
        <f t="shared" si="662"/>
        <v>4.1500000000000004</v>
      </c>
      <c r="C2649" s="5" t="str">
        <f t="shared" si="663"/>
        <v xml:space="preserve">Informe Interactivo 2 - </v>
      </c>
      <c r="D2649" s="6" t="str">
        <f t="shared" si="664"/>
        <v>AQUÍ SE COPIA EL LINK SIN EL ID DE FILTRO</v>
      </c>
      <c r="E2649" s="4">
        <f t="shared" si="665"/>
        <v>40</v>
      </c>
      <c r="F2649" t="str">
        <f t="shared" si="666"/>
        <v>Informe Interactivo 2</v>
      </c>
      <c r="G2649" t="str">
        <f t="shared" si="667"/>
        <v>Categoría</v>
      </c>
      <c r="H2649" t="str">
        <f t="shared" si="668"/>
        <v>Precios</v>
      </c>
      <c r="K2649" s="1" t="str">
        <f t="shared" si="669"/>
        <v xml:space="preserve">Informe Interactivo 2 - </v>
      </c>
    </row>
    <row r="2650" spans="1:11" hidden="1" x14ac:dyDescent="0.35">
      <c r="A2650" s="2">
        <f t="shared" si="661"/>
        <v>876</v>
      </c>
      <c r="B2650" s="2">
        <f t="shared" si="662"/>
        <v>4.1500000000000004</v>
      </c>
      <c r="C2650" s="5" t="str">
        <f t="shared" si="663"/>
        <v xml:space="preserve">Informe Interactivo 2 - </v>
      </c>
      <c r="D2650" s="6" t="str">
        <f t="shared" si="664"/>
        <v>AQUÍ SE COPIA EL LINK SIN EL ID DE FILTRO</v>
      </c>
      <c r="E2650" s="4">
        <f t="shared" si="665"/>
        <v>40</v>
      </c>
      <c r="F2650" t="str">
        <f t="shared" si="666"/>
        <v>Informe Interactivo 2</v>
      </c>
      <c r="G2650" t="str">
        <f t="shared" si="667"/>
        <v>Categoría</v>
      </c>
      <c r="H2650" t="str">
        <f t="shared" si="668"/>
        <v>Precios</v>
      </c>
      <c r="K2650" s="1" t="str">
        <f t="shared" si="669"/>
        <v xml:space="preserve">Informe Interactivo 2 - </v>
      </c>
    </row>
    <row r="2651" spans="1:11" hidden="1" x14ac:dyDescent="0.35">
      <c r="A2651" s="2">
        <f t="shared" si="661"/>
        <v>877</v>
      </c>
      <c r="B2651" s="2">
        <f t="shared" si="662"/>
        <v>4.1500000000000004</v>
      </c>
      <c r="C2651" s="5" t="str">
        <f t="shared" si="663"/>
        <v xml:space="preserve">Informe Interactivo 2 - </v>
      </c>
      <c r="D2651" s="6" t="str">
        <f t="shared" si="664"/>
        <v>AQUÍ SE COPIA EL LINK SIN EL ID DE FILTRO</v>
      </c>
      <c r="E2651" s="4">
        <f t="shared" si="665"/>
        <v>40</v>
      </c>
      <c r="F2651" t="str">
        <f t="shared" si="666"/>
        <v>Informe Interactivo 2</v>
      </c>
      <c r="G2651" t="str">
        <f t="shared" si="667"/>
        <v>Categoría</v>
      </c>
      <c r="H2651" t="str">
        <f t="shared" si="668"/>
        <v>Precios</v>
      </c>
      <c r="K2651" s="1" t="str">
        <f t="shared" si="669"/>
        <v xml:space="preserve">Informe Interactivo 2 - </v>
      </c>
    </row>
    <row r="2652" spans="1:11" hidden="1" x14ac:dyDescent="0.35">
      <c r="A2652" s="2">
        <f t="shared" si="661"/>
        <v>878</v>
      </c>
      <c r="B2652" s="2">
        <f t="shared" si="662"/>
        <v>4.1500000000000004</v>
      </c>
      <c r="C2652" s="5" t="str">
        <f t="shared" si="663"/>
        <v xml:space="preserve">Informe Interactivo 2 - </v>
      </c>
      <c r="D2652" s="6" t="str">
        <f t="shared" si="664"/>
        <v>AQUÍ SE COPIA EL LINK SIN EL ID DE FILTRO</v>
      </c>
      <c r="E2652" s="4">
        <f t="shared" si="665"/>
        <v>40</v>
      </c>
      <c r="F2652" t="str">
        <f t="shared" si="666"/>
        <v>Informe Interactivo 2</v>
      </c>
      <c r="G2652" t="str">
        <f t="shared" si="667"/>
        <v>Categoría</v>
      </c>
      <c r="H2652" t="str">
        <f t="shared" si="668"/>
        <v>Precios</v>
      </c>
      <c r="K2652" s="1" t="str">
        <f t="shared" si="669"/>
        <v xml:space="preserve">Informe Interactivo 2 - </v>
      </c>
    </row>
    <row r="2653" spans="1:11" hidden="1" x14ac:dyDescent="0.35">
      <c r="A2653" s="2">
        <f t="shared" si="661"/>
        <v>879</v>
      </c>
      <c r="B2653" s="2">
        <f t="shared" si="662"/>
        <v>4.1500000000000004</v>
      </c>
      <c r="C2653" s="5" t="str">
        <f t="shared" si="663"/>
        <v xml:space="preserve">Informe Interactivo 2 - </v>
      </c>
      <c r="D2653" s="6" t="str">
        <f t="shared" si="664"/>
        <v>AQUÍ SE COPIA EL LINK SIN EL ID DE FILTRO</v>
      </c>
      <c r="E2653" s="4">
        <f t="shared" si="665"/>
        <v>40</v>
      </c>
      <c r="F2653" t="str">
        <f t="shared" si="666"/>
        <v>Informe Interactivo 2</v>
      </c>
      <c r="G2653" t="str">
        <f t="shared" si="667"/>
        <v>Categoría</v>
      </c>
      <c r="H2653" t="str">
        <f t="shared" si="668"/>
        <v>Precios</v>
      </c>
      <c r="K2653" s="1" t="str">
        <f t="shared" si="669"/>
        <v xml:space="preserve">Informe Interactivo 2 - </v>
      </c>
    </row>
    <row r="2654" spans="1:11" hidden="1" x14ac:dyDescent="0.35">
      <c r="A2654" s="2">
        <f t="shared" si="661"/>
        <v>880</v>
      </c>
      <c r="B2654" s="2">
        <f t="shared" si="662"/>
        <v>4.1500000000000004</v>
      </c>
      <c r="C2654" s="5" t="str">
        <f t="shared" si="663"/>
        <v xml:space="preserve">Informe Interactivo 2 - </v>
      </c>
      <c r="D2654" s="6" t="str">
        <f t="shared" si="664"/>
        <v>AQUÍ SE COPIA EL LINK SIN EL ID DE FILTRO</v>
      </c>
      <c r="E2654" s="4">
        <f t="shared" si="665"/>
        <v>40</v>
      </c>
      <c r="F2654" t="str">
        <f t="shared" si="666"/>
        <v>Informe Interactivo 2</v>
      </c>
      <c r="G2654" t="str">
        <f t="shared" si="667"/>
        <v>Categoría</v>
      </c>
      <c r="H2654" t="str">
        <f t="shared" si="668"/>
        <v>Precios</v>
      </c>
      <c r="K2654" s="1" t="str">
        <f t="shared" si="669"/>
        <v xml:space="preserve">Informe Interactivo 2 - </v>
      </c>
    </row>
    <row r="2655" spans="1:11" hidden="1" x14ac:dyDescent="0.35">
      <c r="A2655" s="2">
        <f t="shared" si="661"/>
        <v>881</v>
      </c>
      <c r="B2655" s="2">
        <f t="shared" si="662"/>
        <v>4.1500000000000004</v>
      </c>
      <c r="C2655" s="5" t="str">
        <f t="shared" si="663"/>
        <v xml:space="preserve">Informe Interactivo 2 - </v>
      </c>
      <c r="D2655" s="6" t="str">
        <f t="shared" si="664"/>
        <v>AQUÍ SE COPIA EL LINK SIN EL ID DE FILTRO</v>
      </c>
      <c r="E2655" s="4">
        <f t="shared" si="665"/>
        <v>40</v>
      </c>
      <c r="F2655" t="str">
        <f t="shared" si="666"/>
        <v>Informe Interactivo 2</v>
      </c>
      <c r="G2655" t="str">
        <f t="shared" si="667"/>
        <v>Categoría</v>
      </c>
      <c r="H2655" t="str">
        <f t="shared" si="668"/>
        <v>Precios</v>
      </c>
      <c r="K2655" s="1" t="str">
        <f t="shared" si="669"/>
        <v xml:space="preserve">Informe Interactivo 2 - </v>
      </c>
    </row>
    <row r="2656" spans="1:11" hidden="1" x14ac:dyDescent="0.35">
      <c r="A2656" s="2">
        <f t="shared" si="661"/>
        <v>882</v>
      </c>
      <c r="B2656" s="2">
        <f t="shared" si="662"/>
        <v>4.1500000000000004</v>
      </c>
      <c r="C2656" s="5" t="str">
        <f t="shared" si="663"/>
        <v xml:space="preserve">Informe Interactivo 2 - </v>
      </c>
      <c r="D2656" s="6" t="str">
        <f t="shared" si="664"/>
        <v>AQUÍ SE COPIA EL LINK SIN EL ID DE FILTRO</v>
      </c>
      <c r="E2656" s="4">
        <f t="shared" si="665"/>
        <v>40</v>
      </c>
      <c r="F2656" t="str">
        <f t="shared" si="666"/>
        <v>Informe Interactivo 2</v>
      </c>
      <c r="G2656" t="str">
        <f t="shared" si="667"/>
        <v>Categoría</v>
      </c>
      <c r="H2656" t="str">
        <f t="shared" si="668"/>
        <v>Precios</v>
      </c>
      <c r="K2656" s="1" t="str">
        <f t="shared" si="669"/>
        <v xml:space="preserve">Informe Interactivo 2 - </v>
      </c>
    </row>
    <row r="2657" spans="1:11" hidden="1" x14ac:dyDescent="0.35">
      <c r="A2657" s="2">
        <f t="shared" si="661"/>
        <v>883</v>
      </c>
      <c r="B2657" s="2">
        <f t="shared" si="662"/>
        <v>4.1500000000000004</v>
      </c>
      <c r="C2657" s="5" t="str">
        <f t="shared" si="663"/>
        <v xml:space="preserve">Informe Interactivo 2 - </v>
      </c>
      <c r="D2657" s="6" t="str">
        <f t="shared" si="664"/>
        <v>AQUÍ SE COPIA EL LINK SIN EL ID DE FILTRO</v>
      </c>
      <c r="E2657" s="4">
        <f t="shared" si="665"/>
        <v>40</v>
      </c>
      <c r="F2657" t="str">
        <f t="shared" si="666"/>
        <v>Informe Interactivo 2</v>
      </c>
      <c r="G2657" t="str">
        <f t="shared" si="667"/>
        <v>Categoría</v>
      </c>
      <c r="H2657" t="str">
        <f t="shared" si="668"/>
        <v>Precios</v>
      </c>
      <c r="K2657" s="1" t="str">
        <f t="shared" si="669"/>
        <v xml:space="preserve">Informe Interactivo 2 - </v>
      </c>
    </row>
    <row r="2658" spans="1:11" hidden="1" x14ac:dyDescent="0.35">
      <c r="A2658" s="2">
        <f t="shared" si="661"/>
        <v>884</v>
      </c>
      <c r="B2658" s="2">
        <f t="shared" si="662"/>
        <v>4.1500000000000004</v>
      </c>
      <c r="C2658" s="5" t="str">
        <f t="shared" si="663"/>
        <v xml:space="preserve">Informe Interactivo 2 - </v>
      </c>
      <c r="D2658" s="6" t="str">
        <f t="shared" si="664"/>
        <v>AQUÍ SE COPIA EL LINK SIN EL ID DE FILTRO</v>
      </c>
      <c r="E2658" s="4">
        <f t="shared" si="665"/>
        <v>40</v>
      </c>
      <c r="F2658" t="str">
        <f t="shared" si="666"/>
        <v>Informe Interactivo 2</v>
      </c>
      <c r="G2658" t="str">
        <f t="shared" si="667"/>
        <v>Categoría</v>
      </c>
      <c r="H2658" t="str">
        <f t="shared" si="668"/>
        <v>Precios</v>
      </c>
      <c r="K2658" s="1" t="str">
        <f t="shared" si="669"/>
        <v xml:space="preserve">Informe Interactivo 2 - </v>
      </c>
    </row>
    <row r="2659" spans="1:11" hidden="1" x14ac:dyDescent="0.35">
      <c r="A2659" s="2">
        <f t="shared" si="661"/>
        <v>885</v>
      </c>
      <c r="B2659" s="2">
        <f t="shared" si="662"/>
        <v>4.1500000000000004</v>
      </c>
      <c r="C2659" s="5" t="str">
        <f t="shared" si="663"/>
        <v xml:space="preserve">Informe Interactivo 2 - </v>
      </c>
      <c r="D2659" s="6" t="str">
        <f t="shared" si="664"/>
        <v>AQUÍ SE COPIA EL LINK SIN EL ID DE FILTRO</v>
      </c>
      <c r="E2659" s="4">
        <f t="shared" si="665"/>
        <v>40</v>
      </c>
      <c r="F2659" t="str">
        <f t="shared" si="666"/>
        <v>Informe Interactivo 2</v>
      </c>
      <c r="G2659" t="str">
        <f t="shared" si="667"/>
        <v>Categoría</v>
      </c>
      <c r="H2659" t="str">
        <f t="shared" si="668"/>
        <v>Precios</v>
      </c>
      <c r="K2659" s="1" t="str">
        <f t="shared" si="669"/>
        <v xml:space="preserve">Informe Interactivo 2 - </v>
      </c>
    </row>
    <row r="2660" spans="1:11" hidden="1" x14ac:dyDescent="0.35">
      <c r="A2660" s="2">
        <f t="shared" si="661"/>
        <v>886</v>
      </c>
      <c r="B2660" s="2">
        <f t="shared" si="662"/>
        <v>4.1500000000000004</v>
      </c>
      <c r="C2660" s="5" t="str">
        <f t="shared" si="663"/>
        <v xml:space="preserve">Informe Interactivo 2 - </v>
      </c>
      <c r="D2660" s="6" t="str">
        <f t="shared" si="664"/>
        <v>AQUÍ SE COPIA EL LINK SIN EL ID DE FILTRO</v>
      </c>
      <c r="E2660" s="4">
        <f t="shared" si="665"/>
        <v>40</v>
      </c>
      <c r="F2660" t="str">
        <f t="shared" si="666"/>
        <v>Informe Interactivo 2</v>
      </c>
      <c r="G2660" t="str">
        <f t="shared" si="667"/>
        <v>Categoría</v>
      </c>
      <c r="H2660" t="str">
        <f t="shared" si="668"/>
        <v>Precios</v>
      </c>
      <c r="K2660" s="1" t="str">
        <f t="shared" si="669"/>
        <v xml:space="preserve">Informe Interactivo 2 - </v>
      </c>
    </row>
    <row r="2661" spans="1:11" hidden="1" x14ac:dyDescent="0.35">
      <c r="A2661" s="2">
        <f t="shared" si="661"/>
        <v>887</v>
      </c>
      <c r="B2661" s="2">
        <f t="shared" si="662"/>
        <v>4.1500000000000004</v>
      </c>
      <c r="C2661" s="5" t="str">
        <f t="shared" si="663"/>
        <v xml:space="preserve">Informe Interactivo 2 - </v>
      </c>
      <c r="D2661" s="6" t="str">
        <f t="shared" si="664"/>
        <v>AQUÍ SE COPIA EL LINK SIN EL ID DE FILTRO</v>
      </c>
      <c r="E2661" s="4">
        <f t="shared" si="665"/>
        <v>40</v>
      </c>
      <c r="F2661" t="str">
        <f t="shared" si="666"/>
        <v>Informe Interactivo 2</v>
      </c>
      <c r="G2661" t="str">
        <f t="shared" si="667"/>
        <v>Categoría</v>
      </c>
      <c r="H2661" t="str">
        <f t="shared" si="668"/>
        <v>Precios</v>
      </c>
      <c r="K2661" s="1" t="str">
        <f t="shared" si="669"/>
        <v xml:space="preserve">Informe Interactivo 2 - </v>
      </c>
    </row>
    <row r="2662" spans="1:11" hidden="1" x14ac:dyDescent="0.35">
      <c r="A2662" s="2">
        <f t="shared" si="661"/>
        <v>888</v>
      </c>
      <c r="B2662" s="2">
        <f t="shared" si="662"/>
        <v>4.1500000000000004</v>
      </c>
      <c r="C2662" s="5" t="str">
        <f t="shared" si="663"/>
        <v xml:space="preserve">Informe Interactivo 2 - </v>
      </c>
      <c r="D2662" s="6" t="str">
        <f t="shared" si="664"/>
        <v>AQUÍ SE COPIA EL LINK SIN EL ID DE FILTRO</v>
      </c>
      <c r="E2662" s="4">
        <f t="shared" si="665"/>
        <v>40</v>
      </c>
      <c r="F2662" t="str">
        <f t="shared" si="666"/>
        <v>Informe Interactivo 2</v>
      </c>
      <c r="G2662" t="str">
        <f t="shared" si="667"/>
        <v>Categoría</v>
      </c>
      <c r="H2662" t="str">
        <f t="shared" si="668"/>
        <v>Precios</v>
      </c>
      <c r="K2662" s="1" t="str">
        <f t="shared" si="669"/>
        <v xml:space="preserve">Informe Interactivo 2 - </v>
      </c>
    </row>
    <row r="2663" spans="1:11" hidden="1" x14ac:dyDescent="0.35">
      <c r="A2663" s="2">
        <f t="shared" si="661"/>
        <v>889</v>
      </c>
      <c r="B2663" s="2">
        <f t="shared" si="662"/>
        <v>4.1500000000000004</v>
      </c>
      <c r="C2663" s="5" t="str">
        <f t="shared" si="663"/>
        <v xml:space="preserve">Informe Interactivo 2 - </v>
      </c>
      <c r="D2663" s="6" t="str">
        <f t="shared" si="664"/>
        <v>AQUÍ SE COPIA EL LINK SIN EL ID DE FILTRO</v>
      </c>
      <c r="E2663" s="4">
        <f t="shared" si="665"/>
        <v>40</v>
      </c>
      <c r="F2663" t="str">
        <f t="shared" si="666"/>
        <v>Informe Interactivo 2</v>
      </c>
      <c r="G2663" t="str">
        <f t="shared" si="667"/>
        <v>Categoría</v>
      </c>
      <c r="H2663" t="str">
        <f t="shared" si="668"/>
        <v>Precios</v>
      </c>
      <c r="K2663" s="1" t="str">
        <f t="shared" si="669"/>
        <v xml:space="preserve">Informe Interactivo 2 - </v>
      </c>
    </row>
    <row r="2664" spans="1:11" hidden="1" x14ac:dyDescent="0.35">
      <c r="A2664" s="2">
        <f t="shared" si="661"/>
        <v>890</v>
      </c>
      <c r="B2664" s="2">
        <f t="shared" si="662"/>
        <v>4.1500000000000004</v>
      </c>
      <c r="C2664" s="5" t="str">
        <f t="shared" si="663"/>
        <v xml:space="preserve">Informe Interactivo 2 - </v>
      </c>
      <c r="D2664" s="6" t="str">
        <f t="shared" si="664"/>
        <v>AQUÍ SE COPIA EL LINK SIN EL ID DE FILTRO</v>
      </c>
      <c r="E2664" s="4">
        <f t="shared" si="665"/>
        <v>40</v>
      </c>
      <c r="F2664" t="str">
        <f t="shared" si="666"/>
        <v>Informe Interactivo 2</v>
      </c>
      <c r="G2664" t="str">
        <f t="shared" si="667"/>
        <v>Categoría</v>
      </c>
      <c r="H2664" t="str">
        <f t="shared" si="668"/>
        <v>Precios</v>
      </c>
      <c r="K2664" s="1" t="str">
        <f t="shared" si="669"/>
        <v xml:space="preserve">Informe Interactivo 2 - </v>
      </c>
    </row>
    <row r="2665" spans="1:11" hidden="1" x14ac:dyDescent="0.35">
      <c r="A2665" s="2">
        <f t="shared" ref="A2665:A2722" si="670">+A2664+1</f>
        <v>891</v>
      </c>
      <c r="B2665" s="2">
        <f t="shared" ref="B2665:B2722" si="671">+B2664</f>
        <v>4.1500000000000004</v>
      </c>
      <c r="C2665" s="5" t="str">
        <f t="shared" ref="C2665:C2722" si="672">+F2665&amp;" - "&amp;J2665</f>
        <v xml:space="preserve">Informe Interactivo 2 - </v>
      </c>
      <c r="D2665" s="6" t="str">
        <f t="shared" ref="D2665:D2722" si="673">+"AQUÍ SE COPIA EL LINK SIN EL ID DE FILTRO"&amp;I2665</f>
        <v>AQUÍ SE COPIA EL LINK SIN EL ID DE FILTRO</v>
      </c>
      <c r="E2665" s="4">
        <f t="shared" ref="E2665:E2722" si="674">+E2664</f>
        <v>40</v>
      </c>
      <c r="F2665" t="str">
        <f t="shared" ref="F2665:F2722" si="675">+F2664</f>
        <v>Informe Interactivo 2</v>
      </c>
      <c r="G2665" t="str">
        <f t="shared" ref="G2665:G2722" si="676">+G2664</f>
        <v>Categoría</v>
      </c>
      <c r="H2665" t="str">
        <f t="shared" ref="H2665:H2722" si="677">+H2664</f>
        <v>Precios</v>
      </c>
      <c r="K2665" s="1" t="str">
        <f t="shared" ref="K2665:K2722" si="678">+HYPERLINK(D2665,C2665)</f>
        <v xml:space="preserve">Informe Interactivo 2 - </v>
      </c>
    </row>
    <row r="2666" spans="1:11" hidden="1" x14ac:dyDescent="0.35">
      <c r="A2666" s="2">
        <f t="shared" si="670"/>
        <v>892</v>
      </c>
      <c r="B2666" s="2">
        <f t="shared" si="671"/>
        <v>4.1500000000000004</v>
      </c>
      <c r="C2666" s="5" t="str">
        <f t="shared" si="672"/>
        <v xml:space="preserve">Informe Interactivo 2 - </v>
      </c>
      <c r="D2666" s="6" t="str">
        <f t="shared" si="673"/>
        <v>AQUÍ SE COPIA EL LINK SIN EL ID DE FILTRO</v>
      </c>
      <c r="E2666" s="4">
        <f t="shared" si="674"/>
        <v>40</v>
      </c>
      <c r="F2666" t="str">
        <f t="shared" si="675"/>
        <v>Informe Interactivo 2</v>
      </c>
      <c r="G2666" t="str">
        <f t="shared" si="676"/>
        <v>Categoría</v>
      </c>
      <c r="H2666" t="str">
        <f t="shared" si="677"/>
        <v>Precios</v>
      </c>
      <c r="K2666" s="1" t="str">
        <f t="shared" si="678"/>
        <v xml:space="preserve">Informe Interactivo 2 - </v>
      </c>
    </row>
    <row r="2667" spans="1:11" hidden="1" x14ac:dyDescent="0.35">
      <c r="A2667" s="2">
        <f t="shared" si="670"/>
        <v>893</v>
      </c>
      <c r="B2667" s="2">
        <f t="shared" si="671"/>
        <v>4.1500000000000004</v>
      </c>
      <c r="C2667" s="5" t="str">
        <f t="shared" si="672"/>
        <v xml:space="preserve">Informe Interactivo 2 - </v>
      </c>
      <c r="D2667" s="6" t="str">
        <f t="shared" si="673"/>
        <v>AQUÍ SE COPIA EL LINK SIN EL ID DE FILTRO</v>
      </c>
      <c r="E2667" s="4">
        <f t="shared" si="674"/>
        <v>40</v>
      </c>
      <c r="F2667" t="str">
        <f t="shared" si="675"/>
        <v>Informe Interactivo 2</v>
      </c>
      <c r="G2667" t="str">
        <f t="shared" si="676"/>
        <v>Categoría</v>
      </c>
      <c r="H2667" t="str">
        <f t="shared" si="677"/>
        <v>Precios</v>
      </c>
      <c r="K2667" s="1" t="str">
        <f t="shared" si="678"/>
        <v xml:space="preserve">Informe Interactivo 2 - </v>
      </c>
    </row>
    <row r="2668" spans="1:11" hidden="1" x14ac:dyDescent="0.35">
      <c r="A2668" s="2">
        <f t="shared" si="670"/>
        <v>894</v>
      </c>
      <c r="B2668" s="2">
        <f t="shared" si="671"/>
        <v>4.1500000000000004</v>
      </c>
      <c r="C2668" s="5" t="str">
        <f t="shared" si="672"/>
        <v xml:space="preserve">Informe Interactivo 2 - </v>
      </c>
      <c r="D2668" s="6" t="str">
        <f t="shared" si="673"/>
        <v>AQUÍ SE COPIA EL LINK SIN EL ID DE FILTRO</v>
      </c>
      <c r="E2668" s="4">
        <f t="shared" si="674"/>
        <v>40</v>
      </c>
      <c r="F2668" t="str">
        <f t="shared" si="675"/>
        <v>Informe Interactivo 2</v>
      </c>
      <c r="G2668" t="str">
        <f t="shared" si="676"/>
        <v>Categoría</v>
      </c>
      <c r="H2668" t="str">
        <f t="shared" si="677"/>
        <v>Precios</v>
      </c>
      <c r="K2668" s="1" t="str">
        <f t="shared" si="678"/>
        <v xml:space="preserve">Informe Interactivo 2 - </v>
      </c>
    </row>
    <row r="2669" spans="1:11" hidden="1" x14ac:dyDescent="0.35">
      <c r="A2669" s="2">
        <f t="shared" si="670"/>
        <v>895</v>
      </c>
      <c r="B2669" s="2">
        <f t="shared" si="671"/>
        <v>4.1500000000000004</v>
      </c>
      <c r="C2669" s="5" t="str">
        <f t="shared" si="672"/>
        <v xml:space="preserve">Informe Interactivo 2 - </v>
      </c>
      <c r="D2669" s="6" t="str">
        <f t="shared" si="673"/>
        <v>AQUÍ SE COPIA EL LINK SIN EL ID DE FILTRO</v>
      </c>
      <c r="E2669" s="4">
        <f t="shared" si="674"/>
        <v>40</v>
      </c>
      <c r="F2669" t="str">
        <f t="shared" si="675"/>
        <v>Informe Interactivo 2</v>
      </c>
      <c r="G2669" t="str">
        <f t="shared" si="676"/>
        <v>Categoría</v>
      </c>
      <c r="H2669" t="str">
        <f t="shared" si="677"/>
        <v>Precios</v>
      </c>
      <c r="K2669" s="1" t="str">
        <f t="shared" si="678"/>
        <v xml:space="preserve">Informe Interactivo 2 - </v>
      </c>
    </row>
    <row r="2670" spans="1:11" hidden="1" x14ac:dyDescent="0.35">
      <c r="A2670" s="2">
        <f t="shared" si="670"/>
        <v>896</v>
      </c>
      <c r="B2670" s="2">
        <f t="shared" si="671"/>
        <v>4.1500000000000004</v>
      </c>
      <c r="C2670" s="5" t="str">
        <f t="shared" si="672"/>
        <v xml:space="preserve">Informe Interactivo 2 - </v>
      </c>
      <c r="D2670" s="6" t="str">
        <f t="shared" si="673"/>
        <v>AQUÍ SE COPIA EL LINK SIN EL ID DE FILTRO</v>
      </c>
      <c r="E2670" s="4">
        <f t="shared" si="674"/>
        <v>40</v>
      </c>
      <c r="F2670" t="str">
        <f t="shared" si="675"/>
        <v>Informe Interactivo 2</v>
      </c>
      <c r="G2670" t="str">
        <f t="shared" si="676"/>
        <v>Categoría</v>
      </c>
      <c r="H2670" t="str">
        <f t="shared" si="677"/>
        <v>Precios</v>
      </c>
      <c r="K2670" s="1" t="str">
        <f t="shared" si="678"/>
        <v xml:space="preserve">Informe Interactivo 2 - </v>
      </c>
    </row>
    <row r="2671" spans="1:11" hidden="1" x14ac:dyDescent="0.35">
      <c r="A2671" s="2">
        <f t="shared" si="670"/>
        <v>897</v>
      </c>
      <c r="B2671" s="2">
        <f t="shared" si="671"/>
        <v>4.1500000000000004</v>
      </c>
      <c r="C2671" s="5" t="str">
        <f t="shared" si="672"/>
        <v xml:space="preserve">Informe Interactivo 2 - </v>
      </c>
      <c r="D2671" s="6" t="str">
        <f t="shared" si="673"/>
        <v>AQUÍ SE COPIA EL LINK SIN EL ID DE FILTRO</v>
      </c>
      <c r="E2671" s="4">
        <f t="shared" si="674"/>
        <v>40</v>
      </c>
      <c r="F2671" t="str">
        <f t="shared" si="675"/>
        <v>Informe Interactivo 2</v>
      </c>
      <c r="G2671" t="str">
        <f t="shared" si="676"/>
        <v>Categoría</v>
      </c>
      <c r="H2671" t="str">
        <f t="shared" si="677"/>
        <v>Precios</v>
      </c>
      <c r="K2671" s="1" t="str">
        <f t="shared" si="678"/>
        <v xml:space="preserve">Informe Interactivo 2 - </v>
      </c>
    </row>
    <row r="2672" spans="1:11" hidden="1" x14ac:dyDescent="0.35">
      <c r="A2672" s="2">
        <f t="shared" si="670"/>
        <v>898</v>
      </c>
      <c r="B2672" s="2">
        <f t="shared" si="671"/>
        <v>4.1500000000000004</v>
      </c>
      <c r="C2672" s="5" t="str">
        <f t="shared" si="672"/>
        <v xml:space="preserve">Informe Interactivo 2 - </v>
      </c>
      <c r="D2672" s="6" t="str">
        <f t="shared" si="673"/>
        <v>AQUÍ SE COPIA EL LINK SIN EL ID DE FILTRO</v>
      </c>
      <c r="E2672" s="4">
        <f t="shared" si="674"/>
        <v>40</v>
      </c>
      <c r="F2672" t="str">
        <f t="shared" si="675"/>
        <v>Informe Interactivo 2</v>
      </c>
      <c r="G2672" t="str">
        <f t="shared" si="676"/>
        <v>Categoría</v>
      </c>
      <c r="H2672" t="str">
        <f t="shared" si="677"/>
        <v>Precios</v>
      </c>
      <c r="K2672" s="1" t="str">
        <f t="shared" si="678"/>
        <v xml:space="preserve">Informe Interactivo 2 - </v>
      </c>
    </row>
    <row r="2673" spans="1:11" hidden="1" x14ac:dyDescent="0.35">
      <c r="A2673" s="2">
        <f t="shared" si="670"/>
        <v>899</v>
      </c>
      <c r="B2673" s="2">
        <f t="shared" si="671"/>
        <v>4.1500000000000004</v>
      </c>
      <c r="C2673" s="5" t="str">
        <f t="shared" si="672"/>
        <v xml:space="preserve">Informe Interactivo 2 - </v>
      </c>
      <c r="D2673" s="6" t="str">
        <f t="shared" si="673"/>
        <v>AQUÍ SE COPIA EL LINK SIN EL ID DE FILTRO</v>
      </c>
      <c r="E2673" s="4">
        <f t="shared" si="674"/>
        <v>40</v>
      </c>
      <c r="F2673" t="str">
        <f t="shared" si="675"/>
        <v>Informe Interactivo 2</v>
      </c>
      <c r="G2673" t="str">
        <f t="shared" si="676"/>
        <v>Categoría</v>
      </c>
      <c r="H2673" t="str">
        <f t="shared" si="677"/>
        <v>Precios</v>
      </c>
      <c r="K2673" s="1" t="str">
        <f t="shared" si="678"/>
        <v xml:space="preserve">Informe Interactivo 2 - </v>
      </c>
    </row>
    <row r="2674" spans="1:11" hidden="1" x14ac:dyDescent="0.35">
      <c r="A2674" s="2">
        <f t="shared" si="670"/>
        <v>900</v>
      </c>
      <c r="B2674" s="2">
        <f t="shared" si="671"/>
        <v>4.1500000000000004</v>
      </c>
      <c r="C2674" s="5" t="str">
        <f t="shared" si="672"/>
        <v xml:space="preserve">Informe Interactivo 2 - </v>
      </c>
      <c r="D2674" s="6" t="str">
        <f t="shared" si="673"/>
        <v>AQUÍ SE COPIA EL LINK SIN EL ID DE FILTRO</v>
      </c>
      <c r="E2674" s="4">
        <f t="shared" si="674"/>
        <v>40</v>
      </c>
      <c r="F2674" t="str">
        <f t="shared" si="675"/>
        <v>Informe Interactivo 2</v>
      </c>
      <c r="G2674" t="str">
        <f t="shared" si="676"/>
        <v>Categoría</v>
      </c>
      <c r="H2674" t="str">
        <f t="shared" si="677"/>
        <v>Precios</v>
      </c>
      <c r="K2674" s="1" t="str">
        <f t="shared" si="678"/>
        <v xml:space="preserve">Informe Interactivo 2 - </v>
      </c>
    </row>
    <row r="2675" spans="1:11" hidden="1" x14ac:dyDescent="0.35">
      <c r="A2675" s="2">
        <f t="shared" si="670"/>
        <v>901</v>
      </c>
      <c r="B2675" s="2">
        <f t="shared" si="671"/>
        <v>4.1500000000000004</v>
      </c>
      <c r="C2675" s="5" t="str">
        <f t="shared" si="672"/>
        <v xml:space="preserve">Informe Interactivo 2 - </v>
      </c>
      <c r="D2675" s="6" t="str">
        <f t="shared" si="673"/>
        <v>AQUÍ SE COPIA EL LINK SIN EL ID DE FILTRO</v>
      </c>
      <c r="E2675" s="4">
        <f t="shared" si="674"/>
        <v>40</v>
      </c>
      <c r="F2675" t="str">
        <f t="shared" si="675"/>
        <v>Informe Interactivo 2</v>
      </c>
      <c r="G2675" t="str">
        <f t="shared" si="676"/>
        <v>Categoría</v>
      </c>
      <c r="H2675" t="str">
        <f t="shared" si="677"/>
        <v>Precios</v>
      </c>
      <c r="K2675" s="1" t="str">
        <f t="shared" si="678"/>
        <v xml:space="preserve">Informe Interactivo 2 - </v>
      </c>
    </row>
    <row r="2676" spans="1:11" hidden="1" x14ac:dyDescent="0.35">
      <c r="A2676" s="2">
        <f t="shared" si="670"/>
        <v>902</v>
      </c>
      <c r="B2676" s="2">
        <f t="shared" si="671"/>
        <v>4.1500000000000004</v>
      </c>
      <c r="C2676" s="5" t="str">
        <f t="shared" si="672"/>
        <v xml:space="preserve">Informe Interactivo 2 - </v>
      </c>
      <c r="D2676" s="6" t="str">
        <f t="shared" si="673"/>
        <v>AQUÍ SE COPIA EL LINK SIN EL ID DE FILTRO</v>
      </c>
      <c r="E2676" s="4">
        <f t="shared" si="674"/>
        <v>40</v>
      </c>
      <c r="F2676" t="str">
        <f t="shared" si="675"/>
        <v>Informe Interactivo 2</v>
      </c>
      <c r="G2676" t="str">
        <f t="shared" si="676"/>
        <v>Categoría</v>
      </c>
      <c r="H2676" t="str">
        <f t="shared" si="677"/>
        <v>Precios</v>
      </c>
      <c r="K2676" s="1" t="str">
        <f t="shared" si="678"/>
        <v xml:space="preserve">Informe Interactivo 2 - </v>
      </c>
    </row>
    <row r="2677" spans="1:11" hidden="1" x14ac:dyDescent="0.35">
      <c r="A2677" s="2">
        <f t="shared" si="670"/>
        <v>903</v>
      </c>
      <c r="B2677" s="2">
        <f t="shared" si="671"/>
        <v>4.1500000000000004</v>
      </c>
      <c r="C2677" s="5" t="str">
        <f t="shared" si="672"/>
        <v xml:space="preserve">Informe Interactivo 2 - </v>
      </c>
      <c r="D2677" s="6" t="str">
        <f t="shared" si="673"/>
        <v>AQUÍ SE COPIA EL LINK SIN EL ID DE FILTRO</v>
      </c>
      <c r="E2677" s="4">
        <f t="shared" si="674"/>
        <v>40</v>
      </c>
      <c r="F2677" t="str">
        <f t="shared" si="675"/>
        <v>Informe Interactivo 2</v>
      </c>
      <c r="G2677" t="str">
        <f t="shared" si="676"/>
        <v>Categoría</v>
      </c>
      <c r="H2677" t="str">
        <f t="shared" si="677"/>
        <v>Precios</v>
      </c>
      <c r="K2677" s="1" t="str">
        <f t="shared" si="678"/>
        <v xml:space="preserve">Informe Interactivo 2 - </v>
      </c>
    </row>
    <row r="2678" spans="1:11" hidden="1" x14ac:dyDescent="0.35">
      <c r="A2678" s="2">
        <f t="shared" si="670"/>
        <v>904</v>
      </c>
      <c r="B2678" s="2">
        <f t="shared" si="671"/>
        <v>4.1500000000000004</v>
      </c>
      <c r="C2678" s="5" t="str">
        <f t="shared" si="672"/>
        <v xml:space="preserve">Informe Interactivo 2 - </v>
      </c>
      <c r="D2678" s="6" t="str">
        <f t="shared" si="673"/>
        <v>AQUÍ SE COPIA EL LINK SIN EL ID DE FILTRO</v>
      </c>
      <c r="E2678" s="4">
        <f t="shared" si="674"/>
        <v>40</v>
      </c>
      <c r="F2678" t="str">
        <f t="shared" si="675"/>
        <v>Informe Interactivo 2</v>
      </c>
      <c r="G2678" t="str">
        <f t="shared" si="676"/>
        <v>Categoría</v>
      </c>
      <c r="H2678" t="str">
        <f t="shared" si="677"/>
        <v>Precios</v>
      </c>
      <c r="K2678" s="1" t="str">
        <f t="shared" si="678"/>
        <v xml:space="preserve">Informe Interactivo 2 - </v>
      </c>
    </row>
    <row r="2679" spans="1:11" hidden="1" x14ac:dyDescent="0.35">
      <c r="A2679" s="2">
        <f t="shared" si="670"/>
        <v>905</v>
      </c>
      <c r="B2679" s="2">
        <f t="shared" si="671"/>
        <v>4.1500000000000004</v>
      </c>
      <c r="C2679" s="5" t="str">
        <f t="shared" si="672"/>
        <v xml:space="preserve">Informe Interactivo 2 - </v>
      </c>
      <c r="D2679" s="6" t="str">
        <f t="shared" si="673"/>
        <v>AQUÍ SE COPIA EL LINK SIN EL ID DE FILTRO</v>
      </c>
      <c r="E2679" s="4">
        <f t="shared" si="674"/>
        <v>40</v>
      </c>
      <c r="F2679" t="str">
        <f t="shared" si="675"/>
        <v>Informe Interactivo 2</v>
      </c>
      <c r="G2679" t="str">
        <f t="shared" si="676"/>
        <v>Categoría</v>
      </c>
      <c r="H2679" t="str">
        <f t="shared" si="677"/>
        <v>Precios</v>
      </c>
      <c r="K2679" s="1" t="str">
        <f t="shared" si="678"/>
        <v xml:space="preserve">Informe Interactivo 2 - </v>
      </c>
    </row>
    <row r="2680" spans="1:11" hidden="1" x14ac:dyDescent="0.35">
      <c r="A2680" s="2">
        <f t="shared" si="670"/>
        <v>906</v>
      </c>
      <c r="B2680" s="2">
        <f t="shared" si="671"/>
        <v>4.1500000000000004</v>
      </c>
      <c r="C2680" s="5" t="str">
        <f t="shared" si="672"/>
        <v xml:space="preserve">Informe Interactivo 2 - </v>
      </c>
      <c r="D2680" s="6" t="str">
        <f t="shared" si="673"/>
        <v>AQUÍ SE COPIA EL LINK SIN EL ID DE FILTRO</v>
      </c>
      <c r="E2680" s="4">
        <f t="shared" si="674"/>
        <v>40</v>
      </c>
      <c r="F2680" t="str">
        <f t="shared" si="675"/>
        <v>Informe Interactivo 2</v>
      </c>
      <c r="G2680" t="str">
        <f t="shared" si="676"/>
        <v>Categoría</v>
      </c>
      <c r="H2680" t="str">
        <f t="shared" si="677"/>
        <v>Precios</v>
      </c>
      <c r="K2680" s="1" t="str">
        <f t="shared" si="678"/>
        <v xml:space="preserve">Informe Interactivo 2 - </v>
      </c>
    </row>
    <row r="2681" spans="1:11" hidden="1" x14ac:dyDescent="0.35">
      <c r="A2681" s="2">
        <f t="shared" si="670"/>
        <v>907</v>
      </c>
      <c r="B2681" s="2">
        <f t="shared" si="671"/>
        <v>4.1500000000000004</v>
      </c>
      <c r="C2681" s="5" t="str">
        <f t="shared" si="672"/>
        <v xml:space="preserve">Informe Interactivo 2 - </v>
      </c>
      <c r="D2681" s="6" t="str">
        <f t="shared" si="673"/>
        <v>AQUÍ SE COPIA EL LINK SIN EL ID DE FILTRO</v>
      </c>
      <c r="E2681" s="4">
        <f t="shared" si="674"/>
        <v>40</v>
      </c>
      <c r="F2681" t="str">
        <f t="shared" si="675"/>
        <v>Informe Interactivo 2</v>
      </c>
      <c r="G2681" t="str">
        <f t="shared" si="676"/>
        <v>Categoría</v>
      </c>
      <c r="H2681" t="str">
        <f t="shared" si="677"/>
        <v>Precios</v>
      </c>
      <c r="K2681" s="1" t="str">
        <f t="shared" si="678"/>
        <v xml:space="preserve">Informe Interactivo 2 - </v>
      </c>
    </row>
    <row r="2682" spans="1:11" hidden="1" x14ac:dyDescent="0.35">
      <c r="A2682" s="2">
        <f t="shared" si="670"/>
        <v>908</v>
      </c>
      <c r="B2682" s="2">
        <f t="shared" si="671"/>
        <v>4.1500000000000004</v>
      </c>
      <c r="C2682" s="5" t="str">
        <f t="shared" si="672"/>
        <v xml:space="preserve">Informe Interactivo 2 - </v>
      </c>
      <c r="D2682" s="6" t="str">
        <f t="shared" si="673"/>
        <v>AQUÍ SE COPIA EL LINK SIN EL ID DE FILTRO</v>
      </c>
      <c r="E2682" s="4">
        <f t="shared" si="674"/>
        <v>40</v>
      </c>
      <c r="F2682" t="str">
        <f t="shared" si="675"/>
        <v>Informe Interactivo 2</v>
      </c>
      <c r="G2682" t="str">
        <f t="shared" si="676"/>
        <v>Categoría</v>
      </c>
      <c r="H2682" t="str">
        <f t="shared" si="677"/>
        <v>Precios</v>
      </c>
      <c r="K2682" s="1" t="str">
        <f t="shared" si="678"/>
        <v xml:space="preserve">Informe Interactivo 2 - </v>
      </c>
    </row>
    <row r="2683" spans="1:11" hidden="1" x14ac:dyDescent="0.35">
      <c r="A2683" s="2">
        <f t="shared" si="670"/>
        <v>909</v>
      </c>
      <c r="B2683" s="2">
        <f t="shared" si="671"/>
        <v>4.1500000000000004</v>
      </c>
      <c r="C2683" s="5" t="str">
        <f t="shared" si="672"/>
        <v xml:space="preserve">Informe Interactivo 2 - </v>
      </c>
      <c r="D2683" s="6" t="str">
        <f t="shared" si="673"/>
        <v>AQUÍ SE COPIA EL LINK SIN EL ID DE FILTRO</v>
      </c>
      <c r="E2683" s="4">
        <f t="shared" si="674"/>
        <v>40</v>
      </c>
      <c r="F2683" t="str">
        <f t="shared" si="675"/>
        <v>Informe Interactivo 2</v>
      </c>
      <c r="G2683" t="str">
        <f t="shared" si="676"/>
        <v>Categoría</v>
      </c>
      <c r="H2683" t="str">
        <f t="shared" si="677"/>
        <v>Precios</v>
      </c>
      <c r="K2683" s="1" t="str">
        <f t="shared" si="678"/>
        <v xml:space="preserve">Informe Interactivo 2 - </v>
      </c>
    </row>
    <row r="2684" spans="1:11" hidden="1" x14ac:dyDescent="0.35">
      <c r="A2684" s="2">
        <f t="shared" si="670"/>
        <v>910</v>
      </c>
      <c r="B2684" s="2">
        <f t="shared" si="671"/>
        <v>4.1500000000000004</v>
      </c>
      <c r="C2684" s="5" t="str">
        <f t="shared" si="672"/>
        <v xml:space="preserve">Informe Interactivo 2 - </v>
      </c>
      <c r="D2684" s="6" t="str">
        <f t="shared" si="673"/>
        <v>AQUÍ SE COPIA EL LINK SIN EL ID DE FILTRO</v>
      </c>
      <c r="E2684" s="4">
        <f t="shared" si="674"/>
        <v>40</v>
      </c>
      <c r="F2684" t="str">
        <f t="shared" si="675"/>
        <v>Informe Interactivo 2</v>
      </c>
      <c r="G2684" t="str">
        <f t="shared" si="676"/>
        <v>Categoría</v>
      </c>
      <c r="H2684" t="str">
        <f t="shared" si="677"/>
        <v>Precios</v>
      </c>
      <c r="K2684" s="1" t="str">
        <f t="shared" si="678"/>
        <v xml:space="preserve">Informe Interactivo 2 - </v>
      </c>
    </row>
    <row r="2685" spans="1:11" hidden="1" x14ac:dyDescent="0.35">
      <c r="A2685" s="2">
        <f t="shared" si="670"/>
        <v>911</v>
      </c>
      <c r="B2685" s="2">
        <f t="shared" si="671"/>
        <v>4.1500000000000004</v>
      </c>
      <c r="C2685" s="5" t="str">
        <f t="shared" si="672"/>
        <v xml:space="preserve">Informe Interactivo 2 - </v>
      </c>
      <c r="D2685" s="6" t="str">
        <f t="shared" si="673"/>
        <v>AQUÍ SE COPIA EL LINK SIN EL ID DE FILTRO</v>
      </c>
      <c r="E2685" s="4">
        <f t="shared" si="674"/>
        <v>40</v>
      </c>
      <c r="F2685" t="str">
        <f t="shared" si="675"/>
        <v>Informe Interactivo 2</v>
      </c>
      <c r="G2685" t="str">
        <f t="shared" si="676"/>
        <v>Categoría</v>
      </c>
      <c r="H2685" t="str">
        <f t="shared" si="677"/>
        <v>Precios</v>
      </c>
      <c r="K2685" s="1" t="str">
        <f t="shared" si="678"/>
        <v xml:space="preserve">Informe Interactivo 2 - </v>
      </c>
    </row>
    <row r="2686" spans="1:11" hidden="1" x14ac:dyDescent="0.35">
      <c r="A2686" s="2">
        <f t="shared" si="670"/>
        <v>912</v>
      </c>
      <c r="B2686" s="2">
        <f t="shared" si="671"/>
        <v>4.1500000000000004</v>
      </c>
      <c r="C2686" s="5" t="str">
        <f t="shared" si="672"/>
        <v xml:space="preserve">Informe Interactivo 2 - </v>
      </c>
      <c r="D2686" s="6" t="str">
        <f t="shared" si="673"/>
        <v>AQUÍ SE COPIA EL LINK SIN EL ID DE FILTRO</v>
      </c>
      <c r="E2686" s="4">
        <f t="shared" si="674"/>
        <v>40</v>
      </c>
      <c r="F2686" t="str">
        <f t="shared" si="675"/>
        <v>Informe Interactivo 2</v>
      </c>
      <c r="G2686" t="str">
        <f t="shared" si="676"/>
        <v>Categoría</v>
      </c>
      <c r="H2686" t="str">
        <f t="shared" si="677"/>
        <v>Precios</v>
      </c>
      <c r="K2686" s="1" t="str">
        <f t="shared" si="678"/>
        <v xml:space="preserve">Informe Interactivo 2 - </v>
      </c>
    </row>
    <row r="2687" spans="1:11" hidden="1" x14ac:dyDescent="0.35">
      <c r="A2687" s="2">
        <f t="shared" si="670"/>
        <v>913</v>
      </c>
      <c r="B2687" s="2">
        <f t="shared" si="671"/>
        <v>4.1500000000000004</v>
      </c>
      <c r="C2687" s="5" t="str">
        <f t="shared" si="672"/>
        <v xml:space="preserve">Informe Interactivo 2 - </v>
      </c>
      <c r="D2687" s="6" t="str">
        <f t="shared" si="673"/>
        <v>AQUÍ SE COPIA EL LINK SIN EL ID DE FILTRO</v>
      </c>
      <c r="E2687" s="4">
        <f t="shared" si="674"/>
        <v>40</v>
      </c>
      <c r="F2687" t="str">
        <f t="shared" si="675"/>
        <v>Informe Interactivo 2</v>
      </c>
      <c r="G2687" t="str">
        <f t="shared" si="676"/>
        <v>Categoría</v>
      </c>
      <c r="H2687" t="str">
        <f t="shared" si="677"/>
        <v>Precios</v>
      </c>
      <c r="K2687" s="1" t="str">
        <f t="shared" si="678"/>
        <v xml:space="preserve">Informe Interactivo 2 - </v>
      </c>
    </row>
    <row r="2688" spans="1:11" hidden="1" x14ac:dyDescent="0.35">
      <c r="A2688" s="2">
        <f t="shared" si="670"/>
        <v>914</v>
      </c>
      <c r="B2688" s="2">
        <f t="shared" si="671"/>
        <v>4.1500000000000004</v>
      </c>
      <c r="C2688" s="5" t="str">
        <f t="shared" si="672"/>
        <v xml:space="preserve">Informe Interactivo 2 - </v>
      </c>
      <c r="D2688" s="6" t="str">
        <f t="shared" si="673"/>
        <v>AQUÍ SE COPIA EL LINK SIN EL ID DE FILTRO</v>
      </c>
      <c r="E2688" s="4">
        <f t="shared" si="674"/>
        <v>40</v>
      </c>
      <c r="F2688" t="str">
        <f t="shared" si="675"/>
        <v>Informe Interactivo 2</v>
      </c>
      <c r="G2688" t="str">
        <f t="shared" si="676"/>
        <v>Categoría</v>
      </c>
      <c r="H2688" t="str">
        <f t="shared" si="677"/>
        <v>Precios</v>
      </c>
      <c r="K2688" s="1" t="str">
        <f t="shared" si="678"/>
        <v xml:space="preserve">Informe Interactivo 2 - </v>
      </c>
    </row>
    <row r="2689" spans="1:11" hidden="1" x14ac:dyDescent="0.35">
      <c r="A2689" s="2">
        <f t="shared" si="670"/>
        <v>915</v>
      </c>
      <c r="B2689" s="2">
        <f t="shared" si="671"/>
        <v>4.1500000000000004</v>
      </c>
      <c r="C2689" s="5" t="str">
        <f t="shared" si="672"/>
        <v xml:space="preserve">Informe Interactivo 2 - </v>
      </c>
      <c r="D2689" s="6" t="str">
        <f t="shared" si="673"/>
        <v>AQUÍ SE COPIA EL LINK SIN EL ID DE FILTRO</v>
      </c>
      <c r="E2689" s="4">
        <f t="shared" si="674"/>
        <v>40</v>
      </c>
      <c r="F2689" t="str">
        <f t="shared" si="675"/>
        <v>Informe Interactivo 2</v>
      </c>
      <c r="G2689" t="str">
        <f t="shared" si="676"/>
        <v>Categoría</v>
      </c>
      <c r="H2689" t="str">
        <f t="shared" si="677"/>
        <v>Precios</v>
      </c>
      <c r="K2689" s="1" t="str">
        <f t="shared" si="678"/>
        <v xml:space="preserve">Informe Interactivo 2 - </v>
      </c>
    </row>
    <row r="2690" spans="1:11" hidden="1" x14ac:dyDescent="0.35">
      <c r="A2690" s="2">
        <f t="shared" si="670"/>
        <v>916</v>
      </c>
      <c r="B2690" s="2">
        <f t="shared" si="671"/>
        <v>4.1500000000000004</v>
      </c>
      <c r="C2690" s="5" t="str">
        <f t="shared" si="672"/>
        <v xml:space="preserve">Informe Interactivo 2 - </v>
      </c>
      <c r="D2690" s="6" t="str">
        <f t="shared" si="673"/>
        <v>AQUÍ SE COPIA EL LINK SIN EL ID DE FILTRO</v>
      </c>
      <c r="E2690" s="4">
        <f t="shared" si="674"/>
        <v>40</v>
      </c>
      <c r="F2690" t="str">
        <f t="shared" si="675"/>
        <v>Informe Interactivo 2</v>
      </c>
      <c r="G2690" t="str">
        <f t="shared" si="676"/>
        <v>Categoría</v>
      </c>
      <c r="H2690" t="str">
        <f t="shared" si="677"/>
        <v>Precios</v>
      </c>
      <c r="K2690" s="1" t="str">
        <f t="shared" si="678"/>
        <v xml:space="preserve">Informe Interactivo 2 - </v>
      </c>
    </row>
    <row r="2691" spans="1:11" hidden="1" x14ac:dyDescent="0.35">
      <c r="A2691" s="2">
        <f t="shared" si="670"/>
        <v>917</v>
      </c>
      <c r="B2691" s="2">
        <f t="shared" si="671"/>
        <v>4.1500000000000004</v>
      </c>
      <c r="C2691" s="5" t="str">
        <f t="shared" si="672"/>
        <v xml:space="preserve">Informe Interactivo 2 - </v>
      </c>
      <c r="D2691" s="6" t="str">
        <f t="shared" si="673"/>
        <v>AQUÍ SE COPIA EL LINK SIN EL ID DE FILTRO</v>
      </c>
      <c r="E2691" s="4">
        <f t="shared" si="674"/>
        <v>40</v>
      </c>
      <c r="F2691" t="str">
        <f t="shared" si="675"/>
        <v>Informe Interactivo 2</v>
      </c>
      <c r="G2691" t="str">
        <f t="shared" si="676"/>
        <v>Categoría</v>
      </c>
      <c r="H2691" t="str">
        <f t="shared" si="677"/>
        <v>Precios</v>
      </c>
      <c r="K2691" s="1" t="str">
        <f t="shared" si="678"/>
        <v xml:space="preserve">Informe Interactivo 2 - </v>
      </c>
    </row>
    <row r="2692" spans="1:11" hidden="1" x14ac:dyDescent="0.35">
      <c r="A2692" s="2">
        <f t="shared" si="670"/>
        <v>918</v>
      </c>
      <c r="B2692" s="2">
        <f t="shared" si="671"/>
        <v>4.1500000000000004</v>
      </c>
      <c r="C2692" s="5" t="str">
        <f t="shared" si="672"/>
        <v xml:space="preserve">Informe Interactivo 2 - </v>
      </c>
      <c r="D2692" s="6" t="str">
        <f t="shared" si="673"/>
        <v>AQUÍ SE COPIA EL LINK SIN EL ID DE FILTRO</v>
      </c>
      <c r="E2692" s="4">
        <f t="shared" si="674"/>
        <v>40</v>
      </c>
      <c r="F2692" t="str">
        <f t="shared" si="675"/>
        <v>Informe Interactivo 2</v>
      </c>
      <c r="G2692" t="str">
        <f t="shared" si="676"/>
        <v>Categoría</v>
      </c>
      <c r="H2692" t="str">
        <f t="shared" si="677"/>
        <v>Precios</v>
      </c>
      <c r="K2692" s="1" t="str">
        <f t="shared" si="678"/>
        <v xml:space="preserve">Informe Interactivo 2 - </v>
      </c>
    </row>
    <row r="2693" spans="1:11" hidden="1" x14ac:dyDescent="0.35">
      <c r="A2693" s="2">
        <f t="shared" si="670"/>
        <v>919</v>
      </c>
      <c r="B2693" s="2">
        <f t="shared" si="671"/>
        <v>4.1500000000000004</v>
      </c>
      <c r="C2693" s="5" t="str">
        <f t="shared" si="672"/>
        <v xml:space="preserve">Informe Interactivo 2 - </v>
      </c>
      <c r="D2693" s="6" t="str">
        <f t="shared" si="673"/>
        <v>AQUÍ SE COPIA EL LINK SIN EL ID DE FILTRO</v>
      </c>
      <c r="E2693" s="4">
        <f t="shared" si="674"/>
        <v>40</v>
      </c>
      <c r="F2693" t="str">
        <f t="shared" si="675"/>
        <v>Informe Interactivo 2</v>
      </c>
      <c r="G2693" t="str">
        <f t="shared" si="676"/>
        <v>Categoría</v>
      </c>
      <c r="H2693" t="str">
        <f t="shared" si="677"/>
        <v>Precios</v>
      </c>
      <c r="K2693" s="1" t="str">
        <f t="shared" si="678"/>
        <v xml:space="preserve">Informe Interactivo 2 - </v>
      </c>
    </row>
    <row r="2694" spans="1:11" hidden="1" x14ac:dyDescent="0.35">
      <c r="A2694" s="2">
        <f t="shared" si="670"/>
        <v>920</v>
      </c>
      <c r="B2694" s="2">
        <f t="shared" si="671"/>
        <v>4.1500000000000004</v>
      </c>
      <c r="C2694" s="5" t="str">
        <f t="shared" si="672"/>
        <v xml:space="preserve">Informe Interactivo 2 - </v>
      </c>
      <c r="D2694" s="6" t="str">
        <f t="shared" si="673"/>
        <v>AQUÍ SE COPIA EL LINK SIN EL ID DE FILTRO</v>
      </c>
      <c r="E2694" s="4">
        <f t="shared" si="674"/>
        <v>40</v>
      </c>
      <c r="F2694" t="str">
        <f t="shared" si="675"/>
        <v>Informe Interactivo 2</v>
      </c>
      <c r="G2694" t="str">
        <f t="shared" si="676"/>
        <v>Categoría</v>
      </c>
      <c r="H2694" t="str">
        <f t="shared" si="677"/>
        <v>Precios</v>
      </c>
      <c r="K2694" s="1" t="str">
        <f t="shared" si="678"/>
        <v xml:space="preserve">Informe Interactivo 2 - </v>
      </c>
    </row>
    <row r="2695" spans="1:11" hidden="1" x14ac:dyDescent="0.35">
      <c r="A2695" s="2">
        <f t="shared" si="670"/>
        <v>921</v>
      </c>
      <c r="B2695" s="2">
        <f t="shared" si="671"/>
        <v>4.1500000000000004</v>
      </c>
      <c r="C2695" s="5" t="str">
        <f t="shared" si="672"/>
        <v xml:space="preserve">Informe Interactivo 2 - </v>
      </c>
      <c r="D2695" s="6" t="str">
        <f t="shared" si="673"/>
        <v>AQUÍ SE COPIA EL LINK SIN EL ID DE FILTRO</v>
      </c>
      <c r="E2695" s="4">
        <f t="shared" si="674"/>
        <v>40</v>
      </c>
      <c r="F2695" t="str">
        <f t="shared" si="675"/>
        <v>Informe Interactivo 2</v>
      </c>
      <c r="G2695" t="str">
        <f t="shared" si="676"/>
        <v>Categoría</v>
      </c>
      <c r="H2695" t="str">
        <f t="shared" si="677"/>
        <v>Precios</v>
      </c>
      <c r="K2695" s="1" t="str">
        <f t="shared" si="678"/>
        <v xml:space="preserve">Informe Interactivo 2 - </v>
      </c>
    </row>
    <row r="2696" spans="1:11" hidden="1" x14ac:dyDescent="0.35">
      <c r="A2696" s="2">
        <f t="shared" si="670"/>
        <v>922</v>
      </c>
      <c r="B2696" s="2">
        <f t="shared" si="671"/>
        <v>4.1500000000000004</v>
      </c>
      <c r="C2696" s="5" t="str">
        <f t="shared" si="672"/>
        <v xml:space="preserve">Informe Interactivo 2 - </v>
      </c>
      <c r="D2696" s="6" t="str">
        <f t="shared" si="673"/>
        <v>AQUÍ SE COPIA EL LINK SIN EL ID DE FILTRO</v>
      </c>
      <c r="E2696" s="4">
        <f t="shared" si="674"/>
        <v>40</v>
      </c>
      <c r="F2696" t="str">
        <f t="shared" si="675"/>
        <v>Informe Interactivo 2</v>
      </c>
      <c r="G2696" t="str">
        <f t="shared" si="676"/>
        <v>Categoría</v>
      </c>
      <c r="H2696" t="str">
        <f t="shared" si="677"/>
        <v>Precios</v>
      </c>
      <c r="K2696" s="1" t="str">
        <f t="shared" si="678"/>
        <v xml:space="preserve">Informe Interactivo 2 - </v>
      </c>
    </row>
    <row r="2697" spans="1:11" hidden="1" x14ac:dyDescent="0.35">
      <c r="A2697" s="2">
        <f t="shared" si="670"/>
        <v>923</v>
      </c>
      <c r="B2697" s="2">
        <f t="shared" si="671"/>
        <v>4.1500000000000004</v>
      </c>
      <c r="C2697" s="5" t="str">
        <f t="shared" si="672"/>
        <v xml:space="preserve">Informe Interactivo 2 - </v>
      </c>
      <c r="D2697" s="6" t="str">
        <f t="shared" si="673"/>
        <v>AQUÍ SE COPIA EL LINK SIN EL ID DE FILTRO</v>
      </c>
      <c r="E2697" s="4">
        <f t="shared" si="674"/>
        <v>40</v>
      </c>
      <c r="F2697" t="str">
        <f t="shared" si="675"/>
        <v>Informe Interactivo 2</v>
      </c>
      <c r="G2697" t="str">
        <f t="shared" si="676"/>
        <v>Categoría</v>
      </c>
      <c r="H2697" t="str">
        <f t="shared" si="677"/>
        <v>Precios</v>
      </c>
      <c r="K2697" s="1" t="str">
        <f t="shared" si="678"/>
        <v xml:space="preserve">Informe Interactivo 2 - </v>
      </c>
    </row>
    <row r="2698" spans="1:11" hidden="1" x14ac:dyDescent="0.35">
      <c r="A2698" s="2">
        <f t="shared" si="670"/>
        <v>924</v>
      </c>
      <c r="B2698" s="2">
        <f t="shared" si="671"/>
        <v>4.1500000000000004</v>
      </c>
      <c r="C2698" s="5" t="str">
        <f t="shared" si="672"/>
        <v xml:space="preserve">Informe Interactivo 2 - </v>
      </c>
      <c r="D2698" s="6" t="str">
        <f t="shared" si="673"/>
        <v>AQUÍ SE COPIA EL LINK SIN EL ID DE FILTRO</v>
      </c>
      <c r="E2698" s="4">
        <f t="shared" si="674"/>
        <v>40</v>
      </c>
      <c r="F2698" t="str">
        <f t="shared" si="675"/>
        <v>Informe Interactivo 2</v>
      </c>
      <c r="G2698" t="str">
        <f t="shared" si="676"/>
        <v>Categoría</v>
      </c>
      <c r="H2698" t="str">
        <f t="shared" si="677"/>
        <v>Precios</v>
      </c>
      <c r="K2698" s="1" t="str">
        <f t="shared" si="678"/>
        <v xml:space="preserve">Informe Interactivo 2 - </v>
      </c>
    </row>
    <row r="2699" spans="1:11" hidden="1" x14ac:dyDescent="0.35">
      <c r="A2699" s="2">
        <f t="shared" si="670"/>
        <v>925</v>
      </c>
      <c r="B2699" s="2">
        <f t="shared" si="671"/>
        <v>4.1500000000000004</v>
      </c>
      <c r="C2699" s="5" t="str">
        <f t="shared" si="672"/>
        <v xml:space="preserve">Informe Interactivo 2 - </v>
      </c>
      <c r="D2699" s="6" t="str">
        <f t="shared" si="673"/>
        <v>AQUÍ SE COPIA EL LINK SIN EL ID DE FILTRO</v>
      </c>
      <c r="E2699" s="4">
        <f t="shared" si="674"/>
        <v>40</v>
      </c>
      <c r="F2699" t="str">
        <f t="shared" si="675"/>
        <v>Informe Interactivo 2</v>
      </c>
      <c r="G2699" t="str">
        <f t="shared" si="676"/>
        <v>Categoría</v>
      </c>
      <c r="H2699" t="str">
        <f t="shared" si="677"/>
        <v>Precios</v>
      </c>
      <c r="K2699" s="1" t="str">
        <f t="shared" si="678"/>
        <v xml:space="preserve">Informe Interactivo 2 - </v>
      </c>
    </row>
    <row r="2700" spans="1:11" hidden="1" x14ac:dyDescent="0.35">
      <c r="A2700" s="2">
        <f t="shared" si="670"/>
        <v>926</v>
      </c>
      <c r="B2700" s="2">
        <f t="shared" si="671"/>
        <v>4.1500000000000004</v>
      </c>
      <c r="C2700" s="5" t="str">
        <f t="shared" si="672"/>
        <v xml:space="preserve">Informe Interactivo 2 - </v>
      </c>
      <c r="D2700" s="6" t="str">
        <f t="shared" si="673"/>
        <v>AQUÍ SE COPIA EL LINK SIN EL ID DE FILTRO</v>
      </c>
      <c r="E2700" s="4">
        <f t="shared" si="674"/>
        <v>40</v>
      </c>
      <c r="F2700" t="str">
        <f t="shared" si="675"/>
        <v>Informe Interactivo 2</v>
      </c>
      <c r="G2700" t="str">
        <f t="shared" si="676"/>
        <v>Categoría</v>
      </c>
      <c r="H2700" t="str">
        <f t="shared" si="677"/>
        <v>Precios</v>
      </c>
      <c r="K2700" s="1" t="str">
        <f t="shared" si="678"/>
        <v xml:space="preserve">Informe Interactivo 2 - </v>
      </c>
    </row>
    <row r="2701" spans="1:11" hidden="1" x14ac:dyDescent="0.35">
      <c r="A2701" s="2">
        <f t="shared" si="670"/>
        <v>927</v>
      </c>
      <c r="B2701" s="2">
        <f t="shared" si="671"/>
        <v>4.1500000000000004</v>
      </c>
      <c r="C2701" s="5" t="str">
        <f t="shared" si="672"/>
        <v xml:space="preserve">Informe Interactivo 2 - </v>
      </c>
      <c r="D2701" s="6" t="str">
        <f t="shared" si="673"/>
        <v>AQUÍ SE COPIA EL LINK SIN EL ID DE FILTRO</v>
      </c>
      <c r="E2701" s="4">
        <f t="shared" si="674"/>
        <v>40</v>
      </c>
      <c r="F2701" t="str">
        <f t="shared" si="675"/>
        <v>Informe Interactivo 2</v>
      </c>
      <c r="G2701" t="str">
        <f t="shared" si="676"/>
        <v>Categoría</v>
      </c>
      <c r="H2701" t="str">
        <f t="shared" si="677"/>
        <v>Precios</v>
      </c>
      <c r="K2701" s="1" t="str">
        <f t="shared" si="678"/>
        <v xml:space="preserve">Informe Interactivo 2 - </v>
      </c>
    </row>
    <row r="2702" spans="1:11" hidden="1" x14ac:dyDescent="0.35">
      <c r="A2702" s="2">
        <f t="shared" si="670"/>
        <v>928</v>
      </c>
      <c r="B2702" s="2">
        <f t="shared" si="671"/>
        <v>4.1500000000000004</v>
      </c>
      <c r="C2702" s="5" t="str">
        <f t="shared" si="672"/>
        <v xml:space="preserve">Informe Interactivo 2 - </v>
      </c>
      <c r="D2702" s="6" t="str">
        <f t="shared" si="673"/>
        <v>AQUÍ SE COPIA EL LINK SIN EL ID DE FILTRO</v>
      </c>
      <c r="E2702" s="4">
        <f t="shared" si="674"/>
        <v>40</v>
      </c>
      <c r="F2702" t="str">
        <f t="shared" si="675"/>
        <v>Informe Interactivo 2</v>
      </c>
      <c r="G2702" t="str">
        <f t="shared" si="676"/>
        <v>Categoría</v>
      </c>
      <c r="H2702" t="str">
        <f t="shared" si="677"/>
        <v>Precios</v>
      </c>
      <c r="K2702" s="1" t="str">
        <f t="shared" si="678"/>
        <v xml:space="preserve">Informe Interactivo 2 - </v>
      </c>
    </row>
    <row r="2703" spans="1:11" hidden="1" x14ac:dyDescent="0.35">
      <c r="A2703" s="2">
        <f t="shared" si="670"/>
        <v>929</v>
      </c>
      <c r="B2703" s="2">
        <f t="shared" si="671"/>
        <v>4.1500000000000004</v>
      </c>
      <c r="C2703" s="5" t="str">
        <f t="shared" si="672"/>
        <v xml:space="preserve">Informe Interactivo 2 - </v>
      </c>
      <c r="D2703" s="6" t="str">
        <f t="shared" si="673"/>
        <v>AQUÍ SE COPIA EL LINK SIN EL ID DE FILTRO</v>
      </c>
      <c r="E2703" s="4">
        <f t="shared" si="674"/>
        <v>40</v>
      </c>
      <c r="F2703" t="str">
        <f t="shared" si="675"/>
        <v>Informe Interactivo 2</v>
      </c>
      <c r="G2703" t="str">
        <f t="shared" si="676"/>
        <v>Categoría</v>
      </c>
      <c r="H2703" t="str">
        <f t="shared" si="677"/>
        <v>Precios</v>
      </c>
      <c r="K2703" s="1" t="str">
        <f t="shared" si="678"/>
        <v xml:space="preserve">Informe Interactivo 2 - </v>
      </c>
    </row>
    <row r="2704" spans="1:11" hidden="1" x14ac:dyDescent="0.35">
      <c r="A2704" s="2">
        <f t="shared" si="670"/>
        <v>930</v>
      </c>
      <c r="B2704" s="2">
        <f t="shared" si="671"/>
        <v>4.1500000000000004</v>
      </c>
      <c r="C2704" s="5" t="str">
        <f t="shared" si="672"/>
        <v xml:space="preserve">Informe Interactivo 2 - </v>
      </c>
      <c r="D2704" s="6" t="str">
        <f t="shared" si="673"/>
        <v>AQUÍ SE COPIA EL LINK SIN EL ID DE FILTRO</v>
      </c>
      <c r="E2704" s="4">
        <f t="shared" si="674"/>
        <v>40</v>
      </c>
      <c r="F2704" t="str">
        <f t="shared" si="675"/>
        <v>Informe Interactivo 2</v>
      </c>
      <c r="G2704" t="str">
        <f t="shared" si="676"/>
        <v>Categoría</v>
      </c>
      <c r="H2704" t="str">
        <f t="shared" si="677"/>
        <v>Precios</v>
      </c>
      <c r="K2704" s="1" t="str">
        <f t="shared" si="678"/>
        <v xml:space="preserve">Informe Interactivo 2 - </v>
      </c>
    </row>
    <row r="2705" spans="1:11" hidden="1" x14ac:dyDescent="0.35">
      <c r="A2705" s="2">
        <f t="shared" si="670"/>
        <v>931</v>
      </c>
      <c r="B2705" s="2">
        <f t="shared" si="671"/>
        <v>4.1500000000000004</v>
      </c>
      <c r="C2705" s="5" t="str">
        <f t="shared" si="672"/>
        <v xml:space="preserve">Informe Interactivo 2 - </v>
      </c>
      <c r="D2705" s="6" t="str">
        <f t="shared" si="673"/>
        <v>AQUÍ SE COPIA EL LINK SIN EL ID DE FILTRO</v>
      </c>
      <c r="E2705" s="4">
        <f t="shared" si="674"/>
        <v>40</v>
      </c>
      <c r="F2705" t="str">
        <f t="shared" si="675"/>
        <v>Informe Interactivo 2</v>
      </c>
      <c r="G2705" t="str">
        <f t="shared" si="676"/>
        <v>Categoría</v>
      </c>
      <c r="H2705" t="str">
        <f t="shared" si="677"/>
        <v>Precios</v>
      </c>
      <c r="K2705" s="1" t="str">
        <f t="shared" si="678"/>
        <v xml:space="preserve">Informe Interactivo 2 - </v>
      </c>
    </row>
    <row r="2706" spans="1:11" hidden="1" x14ac:dyDescent="0.35">
      <c r="A2706" s="2">
        <f t="shared" si="670"/>
        <v>932</v>
      </c>
      <c r="B2706" s="2">
        <f t="shared" si="671"/>
        <v>4.1500000000000004</v>
      </c>
      <c r="C2706" s="5" t="str">
        <f t="shared" si="672"/>
        <v xml:space="preserve">Informe Interactivo 2 - </v>
      </c>
      <c r="D2706" s="6" t="str">
        <f t="shared" si="673"/>
        <v>AQUÍ SE COPIA EL LINK SIN EL ID DE FILTRO</v>
      </c>
      <c r="E2706" s="4">
        <f t="shared" si="674"/>
        <v>40</v>
      </c>
      <c r="F2706" t="str">
        <f t="shared" si="675"/>
        <v>Informe Interactivo 2</v>
      </c>
      <c r="G2706" t="str">
        <f t="shared" si="676"/>
        <v>Categoría</v>
      </c>
      <c r="H2706" t="str">
        <f t="shared" si="677"/>
        <v>Precios</v>
      </c>
      <c r="K2706" s="1" t="str">
        <f t="shared" si="678"/>
        <v xml:space="preserve">Informe Interactivo 2 - </v>
      </c>
    </row>
    <row r="2707" spans="1:11" hidden="1" x14ac:dyDescent="0.35">
      <c r="A2707" s="2">
        <f t="shared" si="670"/>
        <v>933</v>
      </c>
      <c r="B2707" s="2">
        <f t="shared" si="671"/>
        <v>4.1500000000000004</v>
      </c>
      <c r="C2707" s="5" t="str">
        <f t="shared" si="672"/>
        <v xml:space="preserve">Informe Interactivo 2 - </v>
      </c>
      <c r="D2707" s="6" t="str">
        <f t="shared" si="673"/>
        <v>AQUÍ SE COPIA EL LINK SIN EL ID DE FILTRO</v>
      </c>
      <c r="E2707" s="4">
        <f t="shared" si="674"/>
        <v>40</v>
      </c>
      <c r="F2707" t="str">
        <f t="shared" si="675"/>
        <v>Informe Interactivo 2</v>
      </c>
      <c r="G2707" t="str">
        <f t="shared" si="676"/>
        <v>Categoría</v>
      </c>
      <c r="H2707" t="str">
        <f t="shared" si="677"/>
        <v>Precios</v>
      </c>
      <c r="K2707" s="1" t="str">
        <f t="shared" si="678"/>
        <v xml:space="preserve">Informe Interactivo 2 - </v>
      </c>
    </row>
    <row r="2708" spans="1:11" hidden="1" x14ac:dyDescent="0.35">
      <c r="A2708" s="2">
        <f t="shared" si="670"/>
        <v>934</v>
      </c>
      <c r="B2708" s="2">
        <f t="shared" si="671"/>
        <v>4.1500000000000004</v>
      </c>
      <c r="C2708" s="5" t="str">
        <f t="shared" si="672"/>
        <v xml:space="preserve">Informe Interactivo 2 - </v>
      </c>
      <c r="D2708" s="6" t="str">
        <f t="shared" si="673"/>
        <v>AQUÍ SE COPIA EL LINK SIN EL ID DE FILTRO</v>
      </c>
      <c r="E2708" s="4">
        <f t="shared" si="674"/>
        <v>40</v>
      </c>
      <c r="F2708" t="str">
        <f t="shared" si="675"/>
        <v>Informe Interactivo 2</v>
      </c>
      <c r="G2708" t="str">
        <f t="shared" si="676"/>
        <v>Categoría</v>
      </c>
      <c r="H2708" t="str">
        <f t="shared" si="677"/>
        <v>Precios</v>
      </c>
      <c r="K2708" s="1" t="str">
        <f t="shared" si="678"/>
        <v xml:space="preserve">Informe Interactivo 2 - </v>
      </c>
    </row>
    <row r="2709" spans="1:11" hidden="1" x14ac:dyDescent="0.35">
      <c r="A2709" s="2">
        <f t="shared" si="670"/>
        <v>935</v>
      </c>
      <c r="B2709" s="2">
        <f t="shared" si="671"/>
        <v>4.1500000000000004</v>
      </c>
      <c r="C2709" s="5" t="str">
        <f t="shared" si="672"/>
        <v xml:space="preserve">Informe Interactivo 2 - </v>
      </c>
      <c r="D2709" s="6" t="str">
        <f t="shared" si="673"/>
        <v>AQUÍ SE COPIA EL LINK SIN EL ID DE FILTRO</v>
      </c>
      <c r="E2709" s="4">
        <f t="shared" si="674"/>
        <v>40</v>
      </c>
      <c r="F2709" t="str">
        <f t="shared" si="675"/>
        <v>Informe Interactivo 2</v>
      </c>
      <c r="G2709" t="str">
        <f t="shared" si="676"/>
        <v>Categoría</v>
      </c>
      <c r="H2709" t="str">
        <f t="shared" si="677"/>
        <v>Precios</v>
      </c>
      <c r="K2709" s="1" t="str">
        <f t="shared" si="678"/>
        <v xml:space="preserve">Informe Interactivo 2 - </v>
      </c>
    </row>
    <row r="2710" spans="1:11" hidden="1" x14ac:dyDescent="0.35">
      <c r="A2710" s="2">
        <f t="shared" si="670"/>
        <v>936</v>
      </c>
      <c r="B2710" s="2">
        <f t="shared" si="671"/>
        <v>4.1500000000000004</v>
      </c>
      <c r="C2710" s="5" t="str">
        <f t="shared" si="672"/>
        <v xml:space="preserve">Informe Interactivo 2 - </v>
      </c>
      <c r="D2710" s="6" t="str">
        <f t="shared" si="673"/>
        <v>AQUÍ SE COPIA EL LINK SIN EL ID DE FILTRO</v>
      </c>
      <c r="E2710" s="4">
        <f t="shared" si="674"/>
        <v>40</v>
      </c>
      <c r="F2710" t="str">
        <f t="shared" si="675"/>
        <v>Informe Interactivo 2</v>
      </c>
      <c r="G2710" t="str">
        <f t="shared" si="676"/>
        <v>Categoría</v>
      </c>
      <c r="H2710" t="str">
        <f t="shared" si="677"/>
        <v>Precios</v>
      </c>
      <c r="K2710" s="1" t="str">
        <f t="shared" si="678"/>
        <v xml:space="preserve">Informe Interactivo 2 - </v>
      </c>
    </row>
    <row r="2711" spans="1:11" hidden="1" x14ac:dyDescent="0.35">
      <c r="A2711" s="2">
        <f t="shared" si="670"/>
        <v>937</v>
      </c>
      <c r="B2711" s="2">
        <f t="shared" si="671"/>
        <v>4.1500000000000004</v>
      </c>
      <c r="C2711" s="5" t="str">
        <f t="shared" si="672"/>
        <v xml:space="preserve">Informe Interactivo 2 - </v>
      </c>
      <c r="D2711" s="6" t="str">
        <f t="shared" si="673"/>
        <v>AQUÍ SE COPIA EL LINK SIN EL ID DE FILTRO</v>
      </c>
      <c r="E2711" s="4">
        <f t="shared" si="674"/>
        <v>40</v>
      </c>
      <c r="F2711" t="str">
        <f t="shared" si="675"/>
        <v>Informe Interactivo 2</v>
      </c>
      <c r="G2711" t="str">
        <f t="shared" si="676"/>
        <v>Categoría</v>
      </c>
      <c r="H2711" t="str">
        <f t="shared" si="677"/>
        <v>Precios</v>
      </c>
      <c r="K2711" s="1" t="str">
        <f t="shared" si="678"/>
        <v xml:space="preserve">Informe Interactivo 2 - </v>
      </c>
    </row>
    <row r="2712" spans="1:11" hidden="1" x14ac:dyDescent="0.35">
      <c r="A2712" s="2">
        <f t="shared" si="670"/>
        <v>938</v>
      </c>
      <c r="B2712" s="2">
        <f t="shared" si="671"/>
        <v>4.1500000000000004</v>
      </c>
      <c r="C2712" s="5" t="str">
        <f t="shared" si="672"/>
        <v xml:space="preserve">Informe Interactivo 2 - </v>
      </c>
      <c r="D2712" s="6" t="str">
        <f t="shared" si="673"/>
        <v>AQUÍ SE COPIA EL LINK SIN EL ID DE FILTRO</v>
      </c>
      <c r="E2712" s="4">
        <f t="shared" si="674"/>
        <v>40</v>
      </c>
      <c r="F2712" t="str">
        <f t="shared" si="675"/>
        <v>Informe Interactivo 2</v>
      </c>
      <c r="G2712" t="str">
        <f t="shared" si="676"/>
        <v>Categoría</v>
      </c>
      <c r="H2712" t="str">
        <f t="shared" si="677"/>
        <v>Precios</v>
      </c>
      <c r="K2712" s="1" t="str">
        <f t="shared" si="678"/>
        <v xml:space="preserve">Informe Interactivo 2 - </v>
      </c>
    </row>
    <row r="2713" spans="1:11" hidden="1" x14ac:dyDescent="0.35">
      <c r="A2713" s="2">
        <f t="shared" si="670"/>
        <v>939</v>
      </c>
      <c r="B2713" s="2">
        <f t="shared" si="671"/>
        <v>4.1500000000000004</v>
      </c>
      <c r="C2713" s="5" t="str">
        <f t="shared" si="672"/>
        <v xml:space="preserve">Informe Interactivo 2 - </v>
      </c>
      <c r="D2713" s="6" t="str">
        <f t="shared" si="673"/>
        <v>AQUÍ SE COPIA EL LINK SIN EL ID DE FILTRO</v>
      </c>
      <c r="E2713" s="4">
        <f t="shared" si="674"/>
        <v>40</v>
      </c>
      <c r="F2713" t="str">
        <f t="shared" si="675"/>
        <v>Informe Interactivo 2</v>
      </c>
      <c r="G2713" t="str">
        <f t="shared" si="676"/>
        <v>Categoría</v>
      </c>
      <c r="H2713" t="str">
        <f t="shared" si="677"/>
        <v>Precios</v>
      </c>
      <c r="K2713" s="1" t="str">
        <f t="shared" si="678"/>
        <v xml:space="preserve">Informe Interactivo 2 - </v>
      </c>
    </row>
    <row r="2714" spans="1:11" hidden="1" x14ac:dyDescent="0.35">
      <c r="A2714" s="2">
        <f t="shared" si="670"/>
        <v>940</v>
      </c>
      <c r="B2714" s="2">
        <f t="shared" si="671"/>
        <v>4.1500000000000004</v>
      </c>
      <c r="C2714" s="5" t="str">
        <f t="shared" si="672"/>
        <v xml:space="preserve">Informe Interactivo 2 - </v>
      </c>
      <c r="D2714" s="6" t="str">
        <f t="shared" si="673"/>
        <v>AQUÍ SE COPIA EL LINK SIN EL ID DE FILTRO</v>
      </c>
      <c r="E2714" s="4">
        <f t="shared" si="674"/>
        <v>40</v>
      </c>
      <c r="F2714" t="str">
        <f t="shared" si="675"/>
        <v>Informe Interactivo 2</v>
      </c>
      <c r="G2714" t="str">
        <f t="shared" si="676"/>
        <v>Categoría</v>
      </c>
      <c r="H2714" t="str">
        <f t="shared" si="677"/>
        <v>Precios</v>
      </c>
      <c r="K2714" s="1" t="str">
        <f t="shared" si="678"/>
        <v xml:space="preserve">Informe Interactivo 2 - </v>
      </c>
    </row>
    <row r="2715" spans="1:11" hidden="1" x14ac:dyDescent="0.35">
      <c r="A2715" s="2">
        <f t="shared" si="670"/>
        <v>941</v>
      </c>
      <c r="B2715" s="2">
        <f t="shared" si="671"/>
        <v>4.1500000000000004</v>
      </c>
      <c r="C2715" s="5" t="str">
        <f t="shared" si="672"/>
        <v xml:space="preserve">Informe Interactivo 2 - </v>
      </c>
      <c r="D2715" s="6" t="str">
        <f t="shared" si="673"/>
        <v>AQUÍ SE COPIA EL LINK SIN EL ID DE FILTRO</v>
      </c>
      <c r="E2715" s="4">
        <f t="shared" si="674"/>
        <v>40</v>
      </c>
      <c r="F2715" t="str">
        <f t="shared" si="675"/>
        <v>Informe Interactivo 2</v>
      </c>
      <c r="G2715" t="str">
        <f t="shared" si="676"/>
        <v>Categoría</v>
      </c>
      <c r="H2715" t="str">
        <f t="shared" si="677"/>
        <v>Precios</v>
      </c>
      <c r="K2715" s="1" t="str">
        <f t="shared" si="678"/>
        <v xml:space="preserve">Informe Interactivo 2 - </v>
      </c>
    </row>
    <row r="2716" spans="1:11" hidden="1" x14ac:dyDescent="0.35">
      <c r="A2716" s="2">
        <f t="shared" si="670"/>
        <v>942</v>
      </c>
      <c r="B2716" s="2">
        <f t="shared" si="671"/>
        <v>4.1500000000000004</v>
      </c>
      <c r="C2716" s="5" t="str">
        <f t="shared" si="672"/>
        <v xml:space="preserve">Informe Interactivo 2 - </v>
      </c>
      <c r="D2716" s="6" t="str">
        <f t="shared" si="673"/>
        <v>AQUÍ SE COPIA EL LINK SIN EL ID DE FILTRO</v>
      </c>
      <c r="E2716" s="4">
        <f t="shared" si="674"/>
        <v>40</v>
      </c>
      <c r="F2716" t="str">
        <f t="shared" si="675"/>
        <v>Informe Interactivo 2</v>
      </c>
      <c r="G2716" t="str">
        <f t="shared" si="676"/>
        <v>Categoría</v>
      </c>
      <c r="H2716" t="str">
        <f t="shared" si="677"/>
        <v>Precios</v>
      </c>
      <c r="K2716" s="1" t="str">
        <f t="shared" si="678"/>
        <v xml:space="preserve">Informe Interactivo 2 - </v>
      </c>
    </row>
    <row r="2717" spans="1:11" hidden="1" x14ac:dyDescent="0.35">
      <c r="A2717" s="2">
        <f t="shared" si="670"/>
        <v>943</v>
      </c>
      <c r="B2717" s="2">
        <f t="shared" si="671"/>
        <v>4.1500000000000004</v>
      </c>
      <c r="C2717" s="5" t="str">
        <f t="shared" si="672"/>
        <v xml:space="preserve">Informe Interactivo 2 - </v>
      </c>
      <c r="D2717" s="6" t="str">
        <f t="shared" si="673"/>
        <v>AQUÍ SE COPIA EL LINK SIN EL ID DE FILTRO</v>
      </c>
      <c r="E2717" s="4">
        <f t="shared" si="674"/>
        <v>40</v>
      </c>
      <c r="F2717" t="str">
        <f t="shared" si="675"/>
        <v>Informe Interactivo 2</v>
      </c>
      <c r="G2717" t="str">
        <f t="shared" si="676"/>
        <v>Categoría</v>
      </c>
      <c r="H2717" t="str">
        <f t="shared" si="677"/>
        <v>Precios</v>
      </c>
      <c r="K2717" s="1" t="str">
        <f t="shared" si="678"/>
        <v xml:space="preserve">Informe Interactivo 2 - </v>
      </c>
    </row>
    <row r="2718" spans="1:11" hidden="1" x14ac:dyDescent="0.35">
      <c r="A2718" s="2">
        <f t="shared" si="670"/>
        <v>944</v>
      </c>
      <c r="B2718" s="2">
        <f t="shared" si="671"/>
        <v>4.1500000000000004</v>
      </c>
      <c r="C2718" s="5" t="str">
        <f t="shared" si="672"/>
        <v xml:space="preserve">Informe Interactivo 2 - </v>
      </c>
      <c r="D2718" s="6" t="str">
        <f t="shared" si="673"/>
        <v>AQUÍ SE COPIA EL LINK SIN EL ID DE FILTRO</v>
      </c>
      <c r="E2718" s="4">
        <f t="shared" si="674"/>
        <v>40</v>
      </c>
      <c r="F2718" t="str">
        <f t="shared" si="675"/>
        <v>Informe Interactivo 2</v>
      </c>
      <c r="G2718" t="str">
        <f t="shared" si="676"/>
        <v>Categoría</v>
      </c>
      <c r="H2718" t="str">
        <f t="shared" si="677"/>
        <v>Precios</v>
      </c>
      <c r="K2718" s="1" t="str">
        <f t="shared" si="678"/>
        <v xml:space="preserve">Informe Interactivo 2 - </v>
      </c>
    </row>
    <row r="2719" spans="1:11" hidden="1" x14ac:dyDescent="0.35">
      <c r="A2719" s="2">
        <f t="shared" si="670"/>
        <v>945</v>
      </c>
      <c r="B2719" s="2">
        <f t="shared" si="671"/>
        <v>4.1500000000000004</v>
      </c>
      <c r="C2719" s="5" t="str">
        <f t="shared" si="672"/>
        <v xml:space="preserve">Informe Interactivo 2 - </v>
      </c>
      <c r="D2719" s="6" t="str">
        <f t="shared" si="673"/>
        <v>AQUÍ SE COPIA EL LINK SIN EL ID DE FILTRO</v>
      </c>
      <c r="E2719" s="4">
        <f t="shared" si="674"/>
        <v>40</v>
      </c>
      <c r="F2719" t="str">
        <f t="shared" si="675"/>
        <v>Informe Interactivo 2</v>
      </c>
      <c r="G2719" t="str">
        <f t="shared" si="676"/>
        <v>Categoría</v>
      </c>
      <c r="H2719" t="str">
        <f t="shared" si="677"/>
        <v>Precios</v>
      </c>
      <c r="K2719" s="1" t="str">
        <f t="shared" si="678"/>
        <v xml:space="preserve">Informe Interactivo 2 - </v>
      </c>
    </row>
    <row r="2720" spans="1:11" hidden="1" x14ac:dyDescent="0.35">
      <c r="A2720" s="2">
        <f t="shared" si="670"/>
        <v>946</v>
      </c>
      <c r="B2720" s="2">
        <f t="shared" si="671"/>
        <v>4.1500000000000004</v>
      </c>
      <c r="C2720" s="5" t="str">
        <f t="shared" si="672"/>
        <v xml:space="preserve">Informe Interactivo 2 - </v>
      </c>
      <c r="D2720" s="6" t="str">
        <f t="shared" si="673"/>
        <v>AQUÍ SE COPIA EL LINK SIN EL ID DE FILTRO</v>
      </c>
      <c r="E2720" s="4">
        <f t="shared" si="674"/>
        <v>40</v>
      </c>
      <c r="F2720" t="str">
        <f t="shared" si="675"/>
        <v>Informe Interactivo 2</v>
      </c>
      <c r="G2720" t="str">
        <f t="shared" si="676"/>
        <v>Categoría</v>
      </c>
      <c r="H2720" t="str">
        <f t="shared" si="677"/>
        <v>Precios</v>
      </c>
      <c r="K2720" s="1" t="str">
        <f t="shared" si="678"/>
        <v xml:space="preserve">Informe Interactivo 2 - </v>
      </c>
    </row>
    <row r="2721" spans="1:11" hidden="1" x14ac:dyDescent="0.35">
      <c r="A2721" s="2">
        <f t="shared" si="670"/>
        <v>947</v>
      </c>
      <c r="B2721" s="2">
        <f t="shared" si="671"/>
        <v>4.1500000000000004</v>
      </c>
      <c r="C2721" s="5" t="str">
        <f t="shared" si="672"/>
        <v xml:space="preserve">Informe Interactivo 2 - </v>
      </c>
      <c r="D2721" s="6" t="str">
        <f t="shared" si="673"/>
        <v>AQUÍ SE COPIA EL LINK SIN EL ID DE FILTRO</v>
      </c>
      <c r="E2721" s="4">
        <f t="shared" si="674"/>
        <v>40</v>
      </c>
      <c r="F2721" t="str">
        <f t="shared" si="675"/>
        <v>Informe Interactivo 2</v>
      </c>
      <c r="G2721" t="str">
        <f t="shared" si="676"/>
        <v>Categoría</v>
      </c>
      <c r="H2721" t="str">
        <f t="shared" si="677"/>
        <v>Precios</v>
      </c>
      <c r="K2721" s="1" t="str">
        <f t="shared" si="678"/>
        <v xml:space="preserve">Informe Interactivo 2 - </v>
      </c>
    </row>
    <row r="2722" spans="1:11" hidden="1" x14ac:dyDescent="0.35">
      <c r="A2722" s="2">
        <f t="shared" si="670"/>
        <v>948</v>
      </c>
      <c r="B2722" s="2">
        <f t="shared" si="671"/>
        <v>4.1500000000000004</v>
      </c>
      <c r="C2722" s="5" t="str">
        <f t="shared" si="672"/>
        <v xml:space="preserve">Informe Interactivo 2 - </v>
      </c>
      <c r="D2722" s="6" t="str">
        <f t="shared" si="673"/>
        <v>AQUÍ SE COPIA EL LINK SIN EL ID DE FILTRO</v>
      </c>
      <c r="E2722" s="4">
        <f t="shared" si="674"/>
        <v>40</v>
      </c>
      <c r="F2722" t="str">
        <f t="shared" si="675"/>
        <v>Informe Interactivo 2</v>
      </c>
      <c r="G2722" t="str">
        <f t="shared" si="676"/>
        <v>Categoría</v>
      </c>
      <c r="H2722" t="str">
        <f t="shared" si="677"/>
        <v>Precios</v>
      </c>
      <c r="K2722" s="1" t="str">
        <f t="shared" si="678"/>
        <v xml:space="preserve">Informe Interactivo 2 - 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2021-06-02T19:26:10Z</dcterms:modified>
</cp:coreProperties>
</file>